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rporate\clients\TEXAS GAS SERVICE\2021 Winter Weather Event\2021 Reg Asset Filing\Application\SOI Exh A_Schedules\"/>
    </mc:Choice>
  </mc:AlternateContent>
  <xr:revisionPtr revIDLastSave="0" documentId="13_ncr:1_{D9D02029-A11E-4BA1-ABF0-FA9EF69EEF7F}" xr6:coauthVersionLast="47" xr6:coauthVersionMax="47" xr10:uidLastSave="{00000000-0000-0000-0000-000000000000}"/>
  <bookViews>
    <workbookView xWindow="-120" yWindow="-120" windowWidth="25440" windowHeight="15390" firstSheet="20" activeTab="23" xr2:uid="{C6A79C45-4E9E-4A0E-AB20-202DCE5AC122}"/>
  </bookViews>
  <sheets>
    <sheet name="Table of Contents" sheetId="1" r:id="rId1"/>
    <sheet name="Schedule A_Summary" sheetId="2" r:id="rId2"/>
    <sheet name="Schedule B_ GasCostRcv_Method 1" sheetId="23" r:id="rId3"/>
    <sheet name="Schedule C_GasCosts_Method 2" sheetId="3" r:id="rId4"/>
    <sheet name="C-1. Gas Contracts" sheetId="5" r:id="rId5"/>
    <sheet name="C-2. Gas Invoices" sheetId="6" r:id="rId6"/>
    <sheet name="C-3. Average Normal Cost" sheetId="24" r:id="rId7"/>
    <sheet name="Schedule D_Legal Consult" sheetId="7" r:id="rId8"/>
    <sheet name="D-1. Legal, Consulting and Prof" sheetId="8" r:id="rId9"/>
    <sheet name="Schedule E_Taxes" sheetId="10" r:id="rId10"/>
    <sheet name="Schedule F_Interim Financing" sheetId="11" r:id="rId11"/>
    <sheet name="F-1. Interim Financing Support" sheetId="12" r:id="rId12"/>
    <sheet name="F-2. Commit &amp; Underwriting Fees" sheetId="27" r:id="rId13"/>
    <sheet name="F-3. Professional Fees" sheetId="26" r:id="rId14"/>
    <sheet name="F-4. Capital Carrying Costs" sheetId="28" r:id="rId15"/>
    <sheet name="Schedule G_Customer Info" sheetId="13" r:id="rId16"/>
    <sheet name="Schedule H_Conv Recovery" sheetId="14" r:id="rId17"/>
    <sheet name="H-1. Conv Recovery Support" sheetId="15" r:id="rId18"/>
    <sheet name="H-2. Average Bill" sheetId="30" r:id="rId19"/>
    <sheet name="H-2.A Central-Gulf Average Bill" sheetId="31" r:id="rId20"/>
    <sheet name="H-2.B. West TX Average Bill" sheetId="32" r:id="rId21"/>
    <sheet name="H-2.C. RGV Average Bill" sheetId="33" r:id="rId22"/>
    <sheet name="H-2.D. North Tx Average Bill" sheetId="34" r:id="rId23"/>
    <sheet name="H-2.E. Borg-Skelly Average Bill" sheetId="35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">[1]Summary!$D$25</definedName>
    <definedName name="\0" localSheetId="17">[2]SCHED!#REF!</definedName>
    <definedName name="\0">[2]SCHED!#REF!</definedName>
    <definedName name="\a">#N/A</definedName>
    <definedName name="\b">#N/A</definedName>
    <definedName name="\c">[3]Nonutility!$DE$652</definedName>
    <definedName name="\d" localSheetId="17">[4]bs!#REF!</definedName>
    <definedName name="\d" localSheetId="18">[4]bs!#REF!</definedName>
    <definedName name="\d" localSheetId="19">[4]bs!#REF!</definedName>
    <definedName name="\d" localSheetId="20">[4]bs!#REF!</definedName>
    <definedName name="\d" localSheetId="21">[4]bs!#REF!</definedName>
    <definedName name="\d" localSheetId="22">[4]bs!#REF!</definedName>
    <definedName name="\d" localSheetId="23">[4]bs!#REF!</definedName>
    <definedName name="\d" localSheetId="0">[4]bs!#REF!</definedName>
    <definedName name="\d">[4]bs!#REF!</definedName>
    <definedName name="\e" localSheetId="17">#REF!</definedName>
    <definedName name="\e" localSheetId="18">#REF!</definedName>
    <definedName name="\e" localSheetId="19">#REF!</definedName>
    <definedName name="\e" localSheetId="20">#REF!</definedName>
    <definedName name="\e" localSheetId="21">#REF!</definedName>
    <definedName name="\e" localSheetId="22">#REF!</definedName>
    <definedName name="\e" localSheetId="23">#REF!</definedName>
    <definedName name="\e" localSheetId="0">#REF!</definedName>
    <definedName name="\e">#REF!</definedName>
    <definedName name="\f">[3]Nonutility!$FC$942</definedName>
    <definedName name="\g">[3]Nonutility!$EM$604</definedName>
    <definedName name="\H" localSheetId="17">[5]YTD!#REF!</definedName>
    <definedName name="\H" localSheetId="18">[5]YTD!#REF!</definedName>
    <definedName name="\H" localSheetId="19">[5]YTD!#REF!</definedName>
    <definedName name="\H" localSheetId="20">[5]YTD!#REF!</definedName>
    <definedName name="\H" localSheetId="21">[5]YTD!#REF!</definedName>
    <definedName name="\H" localSheetId="22">[5]YTD!#REF!</definedName>
    <definedName name="\H" localSheetId="23">[5]YTD!#REF!</definedName>
    <definedName name="\H">[5]YTD!#REF!</definedName>
    <definedName name="\I">#REF!</definedName>
    <definedName name="\J" localSheetId="17">[5]YTD!#REF!</definedName>
    <definedName name="\J" localSheetId="18">[5]YTD!#REF!</definedName>
    <definedName name="\J" localSheetId="19">[5]YTD!#REF!</definedName>
    <definedName name="\J" localSheetId="20">[5]YTD!#REF!</definedName>
    <definedName name="\J" localSheetId="21">[5]YTD!#REF!</definedName>
    <definedName name="\J" localSheetId="22">[5]YTD!#REF!</definedName>
    <definedName name="\J" localSheetId="23">[5]YTD!#REF!</definedName>
    <definedName name="\J">[5]YTD!#REF!</definedName>
    <definedName name="\K" localSheetId="17">[5]YTD!#REF!</definedName>
    <definedName name="\K" localSheetId="18">[5]YTD!#REF!</definedName>
    <definedName name="\K" localSheetId="19">[5]YTD!#REF!</definedName>
    <definedName name="\K" localSheetId="20">[5]YTD!#REF!</definedName>
    <definedName name="\K" localSheetId="21">[5]YTD!#REF!</definedName>
    <definedName name="\K" localSheetId="22">[5]YTD!#REF!</definedName>
    <definedName name="\K" localSheetId="23">[5]YTD!#REF!</definedName>
    <definedName name="\K">[5]YTD!#REF!</definedName>
    <definedName name="\L" localSheetId="17">[5]YTD!#REF!</definedName>
    <definedName name="\L" localSheetId="18">[5]YTD!#REF!</definedName>
    <definedName name="\L" localSheetId="19">[5]YTD!#REF!</definedName>
    <definedName name="\L" localSheetId="20">[5]YTD!#REF!</definedName>
    <definedName name="\L" localSheetId="21">[5]YTD!#REF!</definedName>
    <definedName name="\L" localSheetId="22">[5]YTD!#REF!</definedName>
    <definedName name="\L" localSheetId="23">[5]YTD!#REF!</definedName>
    <definedName name="\L">[5]YTD!#REF!</definedName>
    <definedName name="\m" localSheetId="17">[6]Yield!#REF!</definedName>
    <definedName name="\m" localSheetId="18">[6]Yield!#REF!</definedName>
    <definedName name="\m" localSheetId="19">[6]Yield!#REF!</definedName>
    <definedName name="\m" localSheetId="20">[6]Yield!#REF!</definedName>
    <definedName name="\m" localSheetId="21">[6]Yield!#REF!</definedName>
    <definedName name="\m" localSheetId="22">[6]Yield!#REF!</definedName>
    <definedName name="\m" localSheetId="23">[6]Yield!#REF!</definedName>
    <definedName name="\m">[6]Yield!#REF!</definedName>
    <definedName name="\MA1" localSheetId="17">#REF!</definedName>
    <definedName name="\MA1" localSheetId="18">#REF!</definedName>
    <definedName name="\MA1" localSheetId="19">#REF!</definedName>
    <definedName name="\MA1" localSheetId="20">#REF!</definedName>
    <definedName name="\MA1" localSheetId="21">#REF!</definedName>
    <definedName name="\MA1" localSheetId="22">#REF!</definedName>
    <definedName name="\MA1" localSheetId="23">#REF!</definedName>
    <definedName name="\MA1" localSheetId="0">#REF!</definedName>
    <definedName name="\MA1">#REF!</definedName>
    <definedName name="\MA10" localSheetId="17">#REF!</definedName>
    <definedName name="\MA10" localSheetId="18">#REF!</definedName>
    <definedName name="\MA10" localSheetId="19">#REF!</definedName>
    <definedName name="\MA10" localSheetId="20">#REF!</definedName>
    <definedName name="\MA10" localSheetId="21">#REF!</definedName>
    <definedName name="\MA10" localSheetId="22">#REF!</definedName>
    <definedName name="\MA10" localSheetId="23">#REF!</definedName>
    <definedName name="\MA10" localSheetId="0">#REF!</definedName>
    <definedName name="\MA10">#REF!</definedName>
    <definedName name="\MA11" localSheetId="17">#REF!</definedName>
    <definedName name="\MA11" localSheetId="18">#REF!</definedName>
    <definedName name="\MA11" localSheetId="19">#REF!</definedName>
    <definedName name="\MA11" localSheetId="20">#REF!</definedName>
    <definedName name="\MA11" localSheetId="21">#REF!</definedName>
    <definedName name="\MA11" localSheetId="22">#REF!</definedName>
    <definedName name="\MA11" localSheetId="23">#REF!</definedName>
    <definedName name="\MA11" localSheetId="0">#REF!</definedName>
    <definedName name="\MA11">#REF!</definedName>
    <definedName name="\MA12" localSheetId="17">#REF!</definedName>
    <definedName name="\MA12" localSheetId="18">#REF!</definedName>
    <definedName name="\MA12" localSheetId="19">#REF!</definedName>
    <definedName name="\MA12" localSheetId="20">#REF!</definedName>
    <definedName name="\MA12" localSheetId="21">#REF!</definedName>
    <definedName name="\MA12" localSheetId="22">#REF!</definedName>
    <definedName name="\MA12" localSheetId="23">#REF!</definedName>
    <definedName name="\MA12" localSheetId="0">#REF!</definedName>
    <definedName name="\MA12">#REF!</definedName>
    <definedName name="\MA2" localSheetId="17">#REF!</definedName>
    <definedName name="\MA2" localSheetId="18">#REF!</definedName>
    <definedName name="\MA2" localSheetId="19">#REF!</definedName>
    <definedName name="\MA2" localSheetId="20">#REF!</definedName>
    <definedName name="\MA2" localSheetId="21">#REF!</definedName>
    <definedName name="\MA2" localSheetId="22">#REF!</definedName>
    <definedName name="\MA2" localSheetId="23">#REF!</definedName>
    <definedName name="\MA2" localSheetId="0">#REF!</definedName>
    <definedName name="\MA2">#REF!</definedName>
    <definedName name="\MA3" localSheetId="17">#REF!</definedName>
    <definedName name="\MA3" localSheetId="18">#REF!</definedName>
    <definedName name="\MA3" localSheetId="19">#REF!</definedName>
    <definedName name="\MA3" localSheetId="20">#REF!</definedName>
    <definedName name="\MA3" localSheetId="21">#REF!</definedName>
    <definedName name="\MA3" localSheetId="22">#REF!</definedName>
    <definedName name="\MA3" localSheetId="23">#REF!</definedName>
    <definedName name="\MA3" localSheetId="0">#REF!</definedName>
    <definedName name="\MA3">#REF!</definedName>
    <definedName name="\MA4" localSheetId="17">#REF!</definedName>
    <definedName name="\MA4" localSheetId="18">#REF!</definedName>
    <definedName name="\MA4" localSheetId="19">#REF!</definedName>
    <definedName name="\MA4" localSheetId="20">#REF!</definedName>
    <definedName name="\MA4" localSheetId="21">#REF!</definedName>
    <definedName name="\MA4" localSheetId="22">#REF!</definedName>
    <definedName name="\MA4" localSheetId="23">#REF!</definedName>
    <definedName name="\MA4" localSheetId="0">#REF!</definedName>
    <definedName name="\MA4">#REF!</definedName>
    <definedName name="\MA5" localSheetId="17">#REF!</definedName>
    <definedName name="\MA5" localSheetId="18">#REF!</definedName>
    <definedName name="\MA5" localSheetId="19">#REF!</definedName>
    <definedName name="\MA5" localSheetId="20">#REF!</definedName>
    <definedName name="\MA5" localSheetId="21">#REF!</definedName>
    <definedName name="\MA5" localSheetId="22">#REF!</definedName>
    <definedName name="\MA5" localSheetId="23">#REF!</definedName>
    <definedName name="\MA5" localSheetId="0">#REF!</definedName>
    <definedName name="\MA5">#REF!</definedName>
    <definedName name="\MA6" localSheetId="17">#REF!</definedName>
    <definedName name="\MA6" localSheetId="18">#REF!</definedName>
    <definedName name="\MA6" localSheetId="19">#REF!</definedName>
    <definedName name="\MA6" localSheetId="20">#REF!</definedName>
    <definedName name="\MA6" localSheetId="21">#REF!</definedName>
    <definedName name="\MA6" localSheetId="22">#REF!</definedName>
    <definedName name="\MA6" localSheetId="23">#REF!</definedName>
    <definedName name="\MA6" localSheetId="0">#REF!</definedName>
    <definedName name="\MA6">#REF!</definedName>
    <definedName name="\MA7" localSheetId="17">#REF!</definedName>
    <definedName name="\MA7" localSheetId="18">#REF!</definedName>
    <definedName name="\MA7" localSheetId="19">#REF!</definedName>
    <definedName name="\MA7" localSheetId="20">#REF!</definedName>
    <definedName name="\MA7" localSheetId="21">#REF!</definedName>
    <definedName name="\MA7" localSheetId="22">#REF!</definedName>
    <definedName name="\MA7" localSheetId="23">#REF!</definedName>
    <definedName name="\MA7" localSheetId="0">#REF!</definedName>
    <definedName name="\MA7">#REF!</definedName>
    <definedName name="\MA8" localSheetId="17">#REF!</definedName>
    <definedName name="\MA8" localSheetId="18">#REF!</definedName>
    <definedName name="\MA8" localSheetId="19">#REF!</definedName>
    <definedName name="\MA8" localSheetId="20">#REF!</definedName>
    <definedName name="\MA8" localSheetId="21">#REF!</definedName>
    <definedName name="\MA8" localSheetId="22">#REF!</definedName>
    <definedName name="\MA8" localSheetId="23">#REF!</definedName>
    <definedName name="\MA8" localSheetId="0">#REF!</definedName>
    <definedName name="\MA8">#REF!</definedName>
    <definedName name="\MA9" localSheetId="17">#REF!</definedName>
    <definedName name="\MA9" localSheetId="18">#REF!</definedName>
    <definedName name="\MA9" localSheetId="19">#REF!</definedName>
    <definedName name="\MA9" localSheetId="20">#REF!</definedName>
    <definedName name="\MA9" localSheetId="21">#REF!</definedName>
    <definedName name="\MA9" localSheetId="22">#REF!</definedName>
    <definedName name="\MA9" localSheetId="23">#REF!</definedName>
    <definedName name="\MA9" localSheetId="0">#REF!</definedName>
    <definedName name="\MA9">#REF!</definedName>
    <definedName name="\n" localSheetId="17">[4]bs!#REF!</definedName>
    <definedName name="\n" localSheetId="18">[4]bs!#REF!</definedName>
    <definedName name="\n" localSheetId="19">[4]bs!#REF!</definedName>
    <definedName name="\n" localSheetId="20">[4]bs!#REF!</definedName>
    <definedName name="\n" localSheetId="21">[4]bs!#REF!</definedName>
    <definedName name="\n" localSheetId="22">[4]bs!#REF!</definedName>
    <definedName name="\n" localSheetId="23">[4]bs!#REF!</definedName>
    <definedName name="\n" localSheetId="0">[4]bs!#REF!</definedName>
    <definedName name="\n">[4]bs!#REF!</definedName>
    <definedName name="\O" localSheetId="17">[5]YTD!#REF!</definedName>
    <definedName name="\O" localSheetId="18">[5]YTD!#REF!</definedName>
    <definedName name="\O" localSheetId="19">[5]YTD!#REF!</definedName>
    <definedName name="\O" localSheetId="20">[5]YTD!#REF!</definedName>
    <definedName name="\O" localSheetId="21">[5]YTD!#REF!</definedName>
    <definedName name="\O" localSheetId="22">[5]YTD!#REF!</definedName>
    <definedName name="\O" localSheetId="23">[5]YTD!#REF!</definedName>
    <definedName name="\O" localSheetId="0">[5]YTD!#REF!</definedName>
    <definedName name="\O">[5]YTD!#REF!</definedName>
    <definedName name="\OO" localSheetId="17">#REF!</definedName>
    <definedName name="\OO" localSheetId="18">#REF!</definedName>
    <definedName name="\OO" localSheetId="19">#REF!</definedName>
    <definedName name="\OO" localSheetId="20">#REF!</definedName>
    <definedName name="\OO" localSheetId="21">#REF!</definedName>
    <definedName name="\OO" localSheetId="22">#REF!</definedName>
    <definedName name="\OO" localSheetId="23">#REF!</definedName>
    <definedName name="\OO" localSheetId="0">#REF!</definedName>
    <definedName name="\OO">#REF!</definedName>
    <definedName name="\p">[3]Nonutility!$FC$698</definedName>
    <definedName name="\r" localSheetId="17">[4]bs!#REF!</definedName>
    <definedName name="\r" localSheetId="18">[4]bs!#REF!</definedName>
    <definedName name="\r" localSheetId="19">[4]bs!#REF!</definedName>
    <definedName name="\r" localSheetId="20">[4]bs!#REF!</definedName>
    <definedName name="\r" localSheetId="21">[4]bs!#REF!</definedName>
    <definedName name="\r" localSheetId="22">[4]bs!#REF!</definedName>
    <definedName name="\r" localSheetId="23">[4]bs!#REF!</definedName>
    <definedName name="\r" localSheetId="0">[4]bs!#REF!</definedName>
    <definedName name="\r">[4]bs!#REF!</definedName>
    <definedName name="\s">[3]Nonutility!$DE$649</definedName>
    <definedName name="\T">#REF!</definedName>
    <definedName name="\U" localSheetId="17">[5]YTD!#REF!</definedName>
    <definedName name="\U" localSheetId="18">[5]YTD!#REF!</definedName>
    <definedName name="\U" localSheetId="19">[5]YTD!#REF!</definedName>
    <definedName name="\U" localSheetId="20">[5]YTD!#REF!</definedName>
    <definedName name="\U" localSheetId="21">[5]YTD!#REF!</definedName>
    <definedName name="\U" localSheetId="22">[5]YTD!#REF!</definedName>
    <definedName name="\U" localSheetId="23">[5]YTD!#REF!</definedName>
    <definedName name="\U">[5]YTD!#REF!</definedName>
    <definedName name="\V" localSheetId="17">[5]YTD!#REF!</definedName>
    <definedName name="\V" localSheetId="18">[5]YTD!#REF!</definedName>
    <definedName name="\V" localSheetId="19">[5]YTD!#REF!</definedName>
    <definedName name="\V" localSheetId="20">[5]YTD!#REF!</definedName>
    <definedName name="\V" localSheetId="21">[5]YTD!#REF!</definedName>
    <definedName name="\V" localSheetId="22">[5]YTD!#REF!</definedName>
    <definedName name="\V" localSheetId="23">[5]YTD!#REF!</definedName>
    <definedName name="\V">[5]YTD!#REF!</definedName>
    <definedName name="\W" localSheetId="17">[5]YTD!#REF!</definedName>
    <definedName name="\W" localSheetId="18">[5]YTD!#REF!</definedName>
    <definedName name="\W" localSheetId="19">[5]YTD!#REF!</definedName>
    <definedName name="\W" localSheetId="20">[5]YTD!#REF!</definedName>
    <definedName name="\W" localSheetId="21">[5]YTD!#REF!</definedName>
    <definedName name="\W" localSheetId="22">[5]YTD!#REF!</definedName>
    <definedName name="\W" localSheetId="23">[5]YTD!#REF!</definedName>
    <definedName name="\W">[5]YTD!#REF!</definedName>
    <definedName name="\X" localSheetId="17">[5]YTD!#REF!</definedName>
    <definedName name="\X" localSheetId="18">[5]YTD!#REF!</definedName>
    <definedName name="\X" localSheetId="19">[5]YTD!#REF!</definedName>
    <definedName name="\X" localSheetId="20">[5]YTD!#REF!</definedName>
    <definedName name="\X" localSheetId="21">[5]YTD!#REF!</definedName>
    <definedName name="\X" localSheetId="22">[5]YTD!#REF!</definedName>
    <definedName name="\X" localSheetId="23">[5]YTD!#REF!</definedName>
    <definedName name="\X">[5]YTD!#REF!</definedName>
    <definedName name="\Y" localSheetId="17">[5]YTD!#REF!</definedName>
    <definedName name="\Y" localSheetId="18">[5]YTD!#REF!</definedName>
    <definedName name="\Y" localSheetId="19">[5]YTD!#REF!</definedName>
    <definedName name="\Y" localSheetId="20">[5]YTD!#REF!</definedName>
    <definedName name="\Y" localSheetId="21">[5]YTD!#REF!</definedName>
    <definedName name="\Y" localSheetId="22">[5]YTD!#REF!</definedName>
    <definedName name="\Y" localSheetId="23">[5]YTD!#REF!</definedName>
    <definedName name="\Y">[5]YTD!#REF!</definedName>
    <definedName name="\z">[3]Nonutility!$FC$940</definedName>
    <definedName name="____asd2" localSheetId="17">#REF!</definedName>
    <definedName name="____asd2" localSheetId="18">#REF!</definedName>
    <definedName name="____asd2" localSheetId="19">#REF!</definedName>
    <definedName name="____asd2" localSheetId="20">#REF!</definedName>
    <definedName name="____asd2" localSheetId="21">#REF!</definedName>
    <definedName name="____asd2" localSheetId="22">#REF!</definedName>
    <definedName name="____asd2" localSheetId="23">#REF!</definedName>
    <definedName name="____asd2" localSheetId="0">#REF!</definedName>
    <definedName name="____asd2">#REF!</definedName>
    <definedName name="____ASD3" localSheetId="17">#REF!</definedName>
    <definedName name="____ASD3" localSheetId="18">#REF!</definedName>
    <definedName name="____ASD3" localSheetId="19">#REF!</definedName>
    <definedName name="____ASD3" localSheetId="20">#REF!</definedName>
    <definedName name="____ASD3" localSheetId="21">#REF!</definedName>
    <definedName name="____ASD3" localSheetId="22">#REF!</definedName>
    <definedName name="____ASD3" localSheetId="23">#REF!</definedName>
    <definedName name="____ASD3" localSheetId="0">#REF!</definedName>
    <definedName name="____ASD3">#REF!</definedName>
    <definedName name="____JE1" localSheetId="17">#REF!</definedName>
    <definedName name="____JE1" localSheetId="18">#REF!</definedName>
    <definedName name="____JE1" localSheetId="19">#REF!</definedName>
    <definedName name="____JE1" localSheetId="20">#REF!</definedName>
    <definedName name="____JE1" localSheetId="21">#REF!</definedName>
    <definedName name="____JE1" localSheetId="22">#REF!</definedName>
    <definedName name="____JE1" localSheetId="23">#REF!</definedName>
    <definedName name="____JE1" localSheetId="0">#REF!</definedName>
    <definedName name="____JE1">#REF!</definedName>
    <definedName name="____JE2" localSheetId="17">#REF!</definedName>
    <definedName name="____JE2" localSheetId="18">#REF!</definedName>
    <definedName name="____JE2" localSheetId="19">#REF!</definedName>
    <definedName name="____JE2" localSheetId="20">#REF!</definedName>
    <definedName name="____JE2" localSheetId="21">#REF!</definedName>
    <definedName name="____JE2" localSheetId="22">#REF!</definedName>
    <definedName name="____JE2" localSheetId="23">#REF!</definedName>
    <definedName name="____JE2" localSheetId="0">#REF!</definedName>
    <definedName name="____JE2">#REF!</definedName>
    <definedName name="____JE3" localSheetId="17">#REF!</definedName>
    <definedName name="____JE3" localSheetId="18">#REF!</definedName>
    <definedName name="____JE3" localSheetId="19">#REF!</definedName>
    <definedName name="____JE3" localSheetId="20">#REF!</definedName>
    <definedName name="____JE3" localSheetId="21">#REF!</definedName>
    <definedName name="____JE3" localSheetId="22">#REF!</definedName>
    <definedName name="____JE3" localSheetId="23">#REF!</definedName>
    <definedName name="____JE3" localSheetId="0">#REF!</definedName>
    <definedName name="____JE3">#REF!</definedName>
    <definedName name="____JE4" localSheetId="17">#REF!</definedName>
    <definedName name="____JE4" localSheetId="18">#REF!</definedName>
    <definedName name="____JE4" localSheetId="19">#REF!</definedName>
    <definedName name="____JE4" localSheetId="20">#REF!</definedName>
    <definedName name="____JE4" localSheetId="21">#REF!</definedName>
    <definedName name="____JE4" localSheetId="22">#REF!</definedName>
    <definedName name="____JE4" localSheetId="23">#REF!</definedName>
    <definedName name="____JE4" localSheetId="0">#REF!</definedName>
    <definedName name="____JE4">#REF!</definedName>
    <definedName name="____PL2" localSheetId="17">#REF!</definedName>
    <definedName name="____PL2" localSheetId="18">#REF!</definedName>
    <definedName name="____PL2" localSheetId="19">#REF!</definedName>
    <definedName name="____PL2" localSheetId="20">#REF!</definedName>
    <definedName name="____PL2" localSheetId="21">#REF!</definedName>
    <definedName name="____PL2" localSheetId="22">#REF!</definedName>
    <definedName name="____PL2" localSheetId="23">#REF!</definedName>
    <definedName name="____PL2" localSheetId="0">#REF!</definedName>
    <definedName name="____PL2">#REF!</definedName>
    <definedName name="____rid2" localSheetId="17">#REF!</definedName>
    <definedName name="____rid2" localSheetId="18">#REF!</definedName>
    <definedName name="____rid2" localSheetId="19">#REF!</definedName>
    <definedName name="____rid2" localSheetId="20">#REF!</definedName>
    <definedName name="____rid2" localSheetId="21">#REF!</definedName>
    <definedName name="____rid2" localSheetId="22">#REF!</definedName>
    <definedName name="____rid2" localSheetId="23">#REF!</definedName>
    <definedName name="____rid2" localSheetId="0">#REF!</definedName>
    <definedName name="____rid2">#REF!</definedName>
    <definedName name="____SCH1" localSheetId="17">#REF!</definedName>
    <definedName name="____SCH1" localSheetId="18">#REF!</definedName>
    <definedName name="____SCH1" localSheetId="19">#REF!</definedName>
    <definedName name="____SCH1" localSheetId="20">#REF!</definedName>
    <definedName name="____SCH1" localSheetId="21">#REF!</definedName>
    <definedName name="____SCH1" localSheetId="22">#REF!</definedName>
    <definedName name="____SCH1" localSheetId="23">#REF!</definedName>
    <definedName name="____SCH1" localSheetId="0">#REF!</definedName>
    <definedName name="____SCH1">#REF!</definedName>
    <definedName name="____SCH2" localSheetId="17">#REF!</definedName>
    <definedName name="____SCH2" localSheetId="18">#REF!</definedName>
    <definedName name="____SCH2" localSheetId="19">#REF!</definedName>
    <definedName name="____SCH2" localSheetId="20">#REF!</definedName>
    <definedName name="____SCH2" localSheetId="21">#REF!</definedName>
    <definedName name="____SCH2" localSheetId="22">#REF!</definedName>
    <definedName name="____SCH2" localSheetId="23">#REF!</definedName>
    <definedName name="____SCH2" localSheetId="0">#REF!</definedName>
    <definedName name="____SCH2">#REF!</definedName>
    <definedName name="____SCH3" localSheetId="17">#REF!</definedName>
    <definedName name="____SCH3" localSheetId="18">#REF!</definedName>
    <definedName name="____SCH3" localSheetId="19">#REF!</definedName>
    <definedName name="____SCH3" localSheetId="20">#REF!</definedName>
    <definedName name="____SCH3" localSheetId="21">#REF!</definedName>
    <definedName name="____SCH3" localSheetId="22">#REF!</definedName>
    <definedName name="____SCH3" localSheetId="23">#REF!</definedName>
    <definedName name="____SCH3" localSheetId="0">#REF!</definedName>
    <definedName name="____SCH3">#REF!</definedName>
    <definedName name="____SCH4" localSheetId="17">#REF!</definedName>
    <definedName name="____SCH4" localSheetId="18">#REF!</definedName>
    <definedName name="____SCH4" localSheetId="19">#REF!</definedName>
    <definedName name="____SCH4" localSheetId="20">#REF!</definedName>
    <definedName name="____SCH4" localSheetId="21">#REF!</definedName>
    <definedName name="____SCH4" localSheetId="22">#REF!</definedName>
    <definedName name="____SCH4" localSheetId="23">#REF!</definedName>
    <definedName name="____SCH4" localSheetId="0">#REF!</definedName>
    <definedName name="____SCH4">#REF!</definedName>
    <definedName name="____SCH5" localSheetId="17">#REF!</definedName>
    <definedName name="____SCH5" localSheetId="18">#REF!</definedName>
    <definedName name="____SCH5" localSheetId="19">#REF!</definedName>
    <definedName name="____SCH5" localSheetId="20">#REF!</definedName>
    <definedName name="____SCH5" localSheetId="21">#REF!</definedName>
    <definedName name="____SCH5" localSheetId="22">#REF!</definedName>
    <definedName name="____SCH5" localSheetId="23">#REF!</definedName>
    <definedName name="____SCH5" localSheetId="0">#REF!</definedName>
    <definedName name="____SCH5">#REF!</definedName>
    <definedName name="____SCH61" localSheetId="17">#REF!</definedName>
    <definedName name="____SCH61" localSheetId="18">#REF!</definedName>
    <definedName name="____SCH61" localSheetId="19">#REF!</definedName>
    <definedName name="____SCH61" localSheetId="20">#REF!</definedName>
    <definedName name="____SCH61" localSheetId="21">#REF!</definedName>
    <definedName name="____SCH61" localSheetId="22">#REF!</definedName>
    <definedName name="____SCH61" localSheetId="23">#REF!</definedName>
    <definedName name="____SCH61" localSheetId="0">#REF!</definedName>
    <definedName name="____SCH61">#REF!</definedName>
    <definedName name="____SCH62" localSheetId="17">#REF!</definedName>
    <definedName name="____SCH62" localSheetId="18">#REF!</definedName>
    <definedName name="____SCH62" localSheetId="19">#REF!</definedName>
    <definedName name="____SCH62" localSheetId="20">#REF!</definedName>
    <definedName name="____SCH62" localSheetId="21">#REF!</definedName>
    <definedName name="____SCH62" localSheetId="22">#REF!</definedName>
    <definedName name="____SCH62" localSheetId="23">#REF!</definedName>
    <definedName name="____SCH62" localSheetId="0">#REF!</definedName>
    <definedName name="____SCH62">#REF!</definedName>
    <definedName name="____SCH63" localSheetId="17">#REF!</definedName>
    <definedName name="____SCH63" localSheetId="18">#REF!</definedName>
    <definedName name="____SCH63" localSheetId="19">#REF!</definedName>
    <definedName name="____SCH63" localSheetId="20">#REF!</definedName>
    <definedName name="____SCH63" localSheetId="21">#REF!</definedName>
    <definedName name="____SCH63" localSheetId="22">#REF!</definedName>
    <definedName name="____SCH63" localSheetId="23">#REF!</definedName>
    <definedName name="____SCH63" localSheetId="0">#REF!</definedName>
    <definedName name="____SCH63">#REF!</definedName>
    <definedName name="____sch64" localSheetId="17">#REF!</definedName>
    <definedName name="____sch64" localSheetId="18">#REF!</definedName>
    <definedName name="____sch64" localSheetId="19">#REF!</definedName>
    <definedName name="____sch64" localSheetId="20">#REF!</definedName>
    <definedName name="____sch64" localSheetId="21">#REF!</definedName>
    <definedName name="____sch64" localSheetId="22">#REF!</definedName>
    <definedName name="____sch64" localSheetId="23">#REF!</definedName>
    <definedName name="____sch64" localSheetId="0">#REF!</definedName>
    <definedName name="____sch64">#REF!</definedName>
    <definedName name="____SCH65" localSheetId="17">#REF!</definedName>
    <definedName name="____SCH65" localSheetId="18">#REF!</definedName>
    <definedName name="____SCH65" localSheetId="19">#REF!</definedName>
    <definedName name="____SCH65" localSheetId="20">#REF!</definedName>
    <definedName name="____SCH65" localSheetId="21">#REF!</definedName>
    <definedName name="____SCH65" localSheetId="22">#REF!</definedName>
    <definedName name="____SCH65" localSheetId="23">#REF!</definedName>
    <definedName name="____SCH65" localSheetId="0">#REF!</definedName>
    <definedName name="____SCH65">#REF!</definedName>
    <definedName name="____TB1" localSheetId="17">#REF!</definedName>
    <definedName name="____TB1" localSheetId="18">#REF!</definedName>
    <definedName name="____TB1" localSheetId="19">#REF!</definedName>
    <definedName name="____TB1" localSheetId="20">#REF!</definedName>
    <definedName name="____TB1" localSheetId="21">#REF!</definedName>
    <definedName name="____TB1" localSheetId="22">#REF!</definedName>
    <definedName name="____TB1" localSheetId="23">#REF!</definedName>
    <definedName name="____TB1" localSheetId="0">#REF!</definedName>
    <definedName name="____TB1">#REF!</definedName>
    <definedName name="____TB2" localSheetId="17">#REF!</definedName>
    <definedName name="____TB2" localSheetId="18">#REF!</definedName>
    <definedName name="____TB2" localSheetId="19">#REF!</definedName>
    <definedName name="____TB2" localSheetId="20">#REF!</definedName>
    <definedName name="____TB2" localSheetId="21">#REF!</definedName>
    <definedName name="____TB2" localSheetId="22">#REF!</definedName>
    <definedName name="____TB2" localSheetId="23">#REF!</definedName>
    <definedName name="____TB2" localSheetId="0">#REF!</definedName>
    <definedName name="____TB2">#REF!</definedName>
    <definedName name="____UW2">#N/A</definedName>
    <definedName name="____UW3">#N/A</definedName>
    <definedName name="____W.O.R.K.B.O.O.K..C.O.N.T.E.N.T.S____">#REF!</definedName>
    <definedName name="___asd2" localSheetId="17">#REF!</definedName>
    <definedName name="___asd2" localSheetId="18">#REF!</definedName>
    <definedName name="___asd2" localSheetId="19">#REF!</definedName>
    <definedName name="___asd2" localSheetId="20">#REF!</definedName>
    <definedName name="___asd2" localSheetId="21">#REF!</definedName>
    <definedName name="___asd2" localSheetId="22">#REF!</definedName>
    <definedName name="___asd2" localSheetId="23">#REF!</definedName>
    <definedName name="___asd2" localSheetId="0">#REF!</definedName>
    <definedName name="___asd2">#REF!</definedName>
    <definedName name="___ASD3" localSheetId="17">#REF!</definedName>
    <definedName name="___ASD3" localSheetId="18">#REF!</definedName>
    <definedName name="___ASD3" localSheetId="19">#REF!</definedName>
    <definedName name="___ASD3" localSheetId="20">#REF!</definedName>
    <definedName name="___ASD3" localSheetId="21">#REF!</definedName>
    <definedName name="___ASD3" localSheetId="22">#REF!</definedName>
    <definedName name="___ASD3" localSheetId="23">#REF!</definedName>
    <definedName name="___ASD3" localSheetId="0">#REF!</definedName>
    <definedName name="___ASD3">#REF!</definedName>
    <definedName name="___JE1" localSheetId="17">#REF!</definedName>
    <definedName name="___JE1" localSheetId="18">#REF!</definedName>
    <definedName name="___JE1" localSheetId="19">#REF!</definedName>
    <definedName name="___JE1" localSheetId="20">#REF!</definedName>
    <definedName name="___JE1" localSheetId="21">#REF!</definedName>
    <definedName name="___JE1" localSheetId="22">#REF!</definedName>
    <definedName name="___JE1" localSheetId="23">#REF!</definedName>
    <definedName name="___JE1" localSheetId="0">#REF!</definedName>
    <definedName name="___JE1">#REF!</definedName>
    <definedName name="___JE2" localSheetId="17">#REF!</definedName>
    <definedName name="___JE2" localSheetId="18">#REF!</definedName>
    <definedName name="___JE2" localSheetId="19">#REF!</definedName>
    <definedName name="___JE2" localSheetId="20">#REF!</definedName>
    <definedName name="___JE2" localSheetId="21">#REF!</definedName>
    <definedName name="___JE2" localSheetId="22">#REF!</definedName>
    <definedName name="___JE2" localSheetId="23">#REF!</definedName>
    <definedName name="___JE2" localSheetId="0">#REF!</definedName>
    <definedName name="___JE2">#REF!</definedName>
    <definedName name="___JE3" localSheetId="17">#REF!</definedName>
    <definedName name="___JE3" localSheetId="18">#REF!</definedName>
    <definedName name="___JE3" localSheetId="19">#REF!</definedName>
    <definedName name="___JE3" localSheetId="20">#REF!</definedName>
    <definedName name="___JE3" localSheetId="21">#REF!</definedName>
    <definedName name="___JE3" localSheetId="22">#REF!</definedName>
    <definedName name="___JE3" localSheetId="23">#REF!</definedName>
    <definedName name="___JE3" localSheetId="0">#REF!</definedName>
    <definedName name="___JE3">#REF!</definedName>
    <definedName name="___JE4" localSheetId="17">#REF!</definedName>
    <definedName name="___JE4" localSheetId="18">#REF!</definedName>
    <definedName name="___JE4" localSheetId="19">#REF!</definedName>
    <definedName name="___JE4" localSheetId="20">#REF!</definedName>
    <definedName name="___JE4" localSheetId="21">#REF!</definedName>
    <definedName name="___JE4" localSheetId="22">#REF!</definedName>
    <definedName name="___JE4" localSheetId="23">#REF!</definedName>
    <definedName name="___JE4" localSheetId="0">#REF!</definedName>
    <definedName name="___JE4">#REF!</definedName>
    <definedName name="___PL2" localSheetId="17">#REF!</definedName>
    <definedName name="___PL2" localSheetId="18">#REF!</definedName>
    <definedName name="___PL2" localSheetId="19">#REF!</definedName>
    <definedName name="___PL2" localSheetId="20">#REF!</definedName>
    <definedName name="___PL2" localSheetId="21">#REF!</definedName>
    <definedName name="___PL2" localSheetId="22">#REF!</definedName>
    <definedName name="___PL2" localSheetId="23">#REF!</definedName>
    <definedName name="___PL2" localSheetId="0">#REF!</definedName>
    <definedName name="___PL2">#REF!</definedName>
    <definedName name="___rid2" localSheetId="17">#REF!</definedName>
    <definedName name="___rid2" localSheetId="18">#REF!</definedName>
    <definedName name="___rid2" localSheetId="19">#REF!</definedName>
    <definedName name="___rid2" localSheetId="20">#REF!</definedName>
    <definedName name="___rid2" localSheetId="21">#REF!</definedName>
    <definedName name="___rid2" localSheetId="22">#REF!</definedName>
    <definedName name="___rid2" localSheetId="23">#REF!</definedName>
    <definedName name="___rid2" localSheetId="0">#REF!</definedName>
    <definedName name="___rid2">#REF!</definedName>
    <definedName name="___SCH1" localSheetId="17">#REF!</definedName>
    <definedName name="___SCH1" localSheetId="18">#REF!</definedName>
    <definedName name="___SCH1" localSheetId="19">#REF!</definedName>
    <definedName name="___SCH1" localSheetId="20">#REF!</definedName>
    <definedName name="___SCH1" localSheetId="21">#REF!</definedName>
    <definedName name="___SCH1" localSheetId="22">#REF!</definedName>
    <definedName name="___SCH1" localSheetId="23">#REF!</definedName>
    <definedName name="___SCH1" localSheetId="0">#REF!</definedName>
    <definedName name="___SCH1">#REF!</definedName>
    <definedName name="___SCH2" localSheetId="17">#REF!</definedName>
    <definedName name="___SCH2" localSheetId="18">#REF!</definedName>
    <definedName name="___SCH2" localSheetId="19">#REF!</definedName>
    <definedName name="___SCH2" localSheetId="20">#REF!</definedName>
    <definedName name="___SCH2" localSheetId="21">#REF!</definedName>
    <definedName name="___SCH2" localSheetId="22">#REF!</definedName>
    <definedName name="___SCH2" localSheetId="23">#REF!</definedName>
    <definedName name="___SCH2" localSheetId="0">#REF!</definedName>
    <definedName name="___SCH2">#REF!</definedName>
    <definedName name="___SCH3" localSheetId="17">#REF!</definedName>
    <definedName name="___SCH3" localSheetId="18">#REF!</definedName>
    <definedName name="___SCH3" localSheetId="19">#REF!</definedName>
    <definedName name="___SCH3" localSheetId="20">#REF!</definedName>
    <definedName name="___SCH3" localSheetId="21">#REF!</definedName>
    <definedName name="___SCH3" localSheetId="22">#REF!</definedName>
    <definedName name="___SCH3" localSheetId="23">#REF!</definedName>
    <definedName name="___SCH3" localSheetId="0">#REF!</definedName>
    <definedName name="___SCH3">#REF!</definedName>
    <definedName name="___SCH4" localSheetId="17">#REF!</definedName>
    <definedName name="___SCH4" localSheetId="18">#REF!</definedName>
    <definedName name="___SCH4" localSheetId="19">#REF!</definedName>
    <definedName name="___SCH4" localSheetId="20">#REF!</definedName>
    <definedName name="___SCH4" localSheetId="21">#REF!</definedName>
    <definedName name="___SCH4" localSheetId="22">#REF!</definedName>
    <definedName name="___SCH4" localSheetId="23">#REF!</definedName>
    <definedName name="___SCH4" localSheetId="0">#REF!</definedName>
    <definedName name="___SCH4">#REF!</definedName>
    <definedName name="___SCH5" localSheetId="17">#REF!</definedName>
    <definedName name="___SCH5" localSheetId="18">#REF!</definedName>
    <definedName name="___SCH5" localSheetId="19">#REF!</definedName>
    <definedName name="___SCH5" localSheetId="20">#REF!</definedName>
    <definedName name="___SCH5" localSheetId="21">#REF!</definedName>
    <definedName name="___SCH5" localSheetId="22">#REF!</definedName>
    <definedName name="___SCH5" localSheetId="23">#REF!</definedName>
    <definedName name="___SCH5" localSheetId="0">#REF!</definedName>
    <definedName name="___SCH5">#REF!</definedName>
    <definedName name="___SCH61" localSheetId="17">#REF!</definedName>
    <definedName name="___SCH61" localSheetId="18">#REF!</definedName>
    <definedName name="___SCH61" localSheetId="19">#REF!</definedName>
    <definedName name="___SCH61" localSheetId="20">#REF!</definedName>
    <definedName name="___SCH61" localSheetId="21">#REF!</definedName>
    <definedName name="___SCH61" localSheetId="22">#REF!</definedName>
    <definedName name="___SCH61" localSheetId="23">#REF!</definedName>
    <definedName name="___SCH61" localSheetId="0">#REF!</definedName>
    <definedName name="___SCH61">#REF!</definedName>
    <definedName name="___SCH62" localSheetId="17">#REF!</definedName>
    <definedName name="___SCH62" localSheetId="18">#REF!</definedName>
    <definedName name="___SCH62" localSheetId="19">#REF!</definedName>
    <definedName name="___SCH62" localSheetId="20">#REF!</definedName>
    <definedName name="___SCH62" localSheetId="21">#REF!</definedName>
    <definedName name="___SCH62" localSheetId="22">#REF!</definedName>
    <definedName name="___SCH62" localSheetId="23">#REF!</definedName>
    <definedName name="___SCH62" localSheetId="0">#REF!</definedName>
    <definedName name="___SCH62">#REF!</definedName>
    <definedName name="___SCH63" localSheetId="17">#REF!</definedName>
    <definedName name="___SCH63" localSheetId="18">#REF!</definedName>
    <definedName name="___SCH63" localSheetId="19">#REF!</definedName>
    <definedName name="___SCH63" localSheetId="20">#REF!</definedName>
    <definedName name="___SCH63" localSheetId="21">#REF!</definedName>
    <definedName name="___SCH63" localSheetId="22">#REF!</definedName>
    <definedName name="___SCH63" localSheetId="23">#REF!</definedName>
    <definedName name="___SCH63" localSheetId="0">#REF!</definedName>
    <definedName name="___SCH63">#REF!</definedName>
    <definedName name="___sch64" localSheetId="17">#REF!</definedName>
    <definedName name="___sch64" localSheetId="18">#REF!</definedName>
    <definedName name="___sch64" localSheetId="19">#REF!</definedName>
    <definedName name="___sch64" localSheetId="20">#REF!</definedName>
    <definedName name="___sch64" localSheetId="21">#REF!</definedName>
    <definedName name="___sch64" localSheetId="22">#REF!</definedName>
    <definedName name="___sch64" localSheetId="23">#REF!</definedName>
    <definedName name="___sch64" localSheetId="0">#REF!</definedName>
    <definedName name="___sch64">#REF!</definedName>
    <definedName name="___SCH65" localSheetId="17">#REF!</definedName>
    <definedName name="___SCH65" localSheetId="18">#REF!</definedName>
    <definedName name="___SCH65" localSheetId="19">#REF!</definedName>
    <definedName name="___SCH65" localSheetId="20">#REF!</definedName>
    <definedName name="___SCH65" localSheetId="21">#REF!</definedName>
    <definedName name="___SCH65" localSheetId="22">#REF!</definedName>
    <definedName name="___SCH65" localSheetId="23">#REF!</definedName>
    <definedName name="___SCH65" localSheetId="0">#REF!</definedName>
    <definedName name="___SCH65">#REF!</definedName>
    <definedName name="___TB1" localSheetId="17">#REF!</definedName>
    <definedName name="___TB1" localSheetId="18">#REF!</definedName>
    <definedName name="___TB1" localSheetId="19">#REF!</definedName>
    <definedName name="___TB1" localSheetId="20">#REF!</definedName>
    <definedName name="___TB1" localSheetId="21">#REF!</definedName>
    <definedName name="___TB1" localSheetId="22">#REF!</definedName>
    <definedName name="___TB1" localSheetId="23">#REF!</definedName>
    <definedName name="___TB1" localSheetId="0">#REF!</definedName>
    <definedName name="___TB1">#REF!</definedName>
    <definedName name="___TB2" localSheetId="17">#REF!</definedName>
    <definedName name="___TB2" localSheetId="18">#REF!</definedName>
    <definedName name="___TB2" localSheetId="19">#REF!</definedName>
    <definedName name="___TB2" localSheetId="20">#REF!</definedName>
    <definedName name="___TB2" localSheetId="21">#REF!</definedName>
    <definedName name="___TB2" localSheetId="22">#REF!</definedName>
    <definedName name="___TB2" localSheetId="23">#REF!</definedName>
    <definedName name="___TB2" localSheetId="0">#REF!</definedName>
    <definedName name="___TB2">#REF!</definedName>
    <definedName name="___UW2">#N/A</definedName>
    <definedName name="___UW3">#N/A</definedName>
    <definedName name="__1_5" localSheetId="17">#REF!</definedName>
    <definedName name="__1_5" localSheetId="18">#REF!</definedName>
    <definedName name="__1_5" localSheetId="19">#REF!</definedName>
    <definedName name="__1_5" localSheetId="20">#REF!</definedName>
    <definedName name="__1_5" localSheetId="21">#REF!</definedName>
    <definedName name="__1_5" localSheetId="22">#REF!</definedName>
    <definedName name="__1_5" localSheetId="23">#REF!</definedName>
    <definedName name="__1_5" localSheetId="0">#REF!</definedName>
    <definedName name="__1_5">#REF!</definedName>
    <definedName name="__5" localSheetId="17">#REF!</definedName>
    <definedName name="__5" localSheetId="18">#REF!</definedName>
    <definedName name="__5" localSheetId="19">#REF!</definedName>
    <definedName name="__5" localSheetId="20">#REF!</definedName>
    <definedName name="__5" localSheetId="21">#REF!</definedName>
    <definedName name="__5" localSheetId="22">#REF!</definedName>
    <definedName name="__5" localSheetId="23">#REF!</definedName>
    <definedName name="__5" localSheetId="0">#REF!</definedName>
    <definedName name="__5">#REF!</definedName>
    <definedName name="__asd2" localSheetId="17">#REF!</definedName>
    <definedName name="__asd2" localSheetId="18">#REF!</definedName>
    <definedName name="__asd2" localSheetId="19">#REF!</definedName>
    <definedName name="__asd2" localSheetId="20">#REF!</definedName>
    <definedName name="__asd2" localSheetId="21">#REF!</definedName>
    <definedName name="__asd2" localSheetId="22">#REF!</definedName>
    <definedName name="__asd2" localSheetId="23">#REF!</definedName>
    <definedName name="__asd2" localSheetId="0">#REF!</definedName>
    <definedName name="__asd2">#REF!</definedName>
    <definedName name="__ASD3" localSheetId="17">#REF!</definedName>
    <definedName name="__ASD3" localSheetId="18">#REF!</definedName>
    <definedName name="__ASD3" localSheetId="19">#REF!</definedName>
    <definedName name="__ASD3" localSheetId="20">#REF!</definedName>
    <definedName name="__ASD3" localSheetId="21">#REF!</definedName>
    <definedName name="__ASD3" localSheetId="22">#REF!</definedName>
    <definedName name="__ASD3" localSheetId="23">#REF!</definedName>
    <definedName name="__ASD3" localSheetId="0">#REF!</definedName>
    <definedName name="__ASD3">#REF!</definedName>
    <definedName name="__JE1" localSheetId="17">#REF!</definedName>
    <definedName name="__JE1" localSheetId="18">#REF!</definedName>
    <definedName name="__JE1" localSheetId="19">#REF!</definedName>
    <definedName name="__JE1" localSheetId="20">#REF!</definedName>
    <definedName name="__JE1" localSheetId="21">#REF!</definedName>
    <definedName name="__JE1" localSheetId="22">#REF!</definedName>
    <definedName name="__JE1" localSheetId="23">#REF!</definedName>
    <definedName name="__JE1" localSheetId="0">#REF!</definedName>
    <definedName name="__JE1">#REF!</definedName>
    <definedName name="__JE2" localSheetId="17">#REF!</definedName>
    <definedName name="__JE2" localSheetId="18">#REF!</definedName>
    <definedName name="__JE2" localSheetId="19">#REF!</definedName>
    <definedName name="__JE2" localSheetId="20">#REF!</definedName>
    <definedName name="__JE2" localSheetId="21">#REF!</definedName>
    <definedName name="__JE2" localSheetId="22">#REF!</definedName>
    <definedName name="__JE2" localSheetId="23">#REF!</definedName>
    <definedName name="__JE2" localSheetId="0">#REF!</definedName>
    <definedName name="__JE2">#REF!</definedName>
    <definedName name="__JE3" localSheetId="17">#REF!</definedName>
    <definedName name="__JE3" localSheetId="18">#REF!</definedName>
    <definedName name="__JE3" localSheetId="19">#REF!</definedName>
    <definedName name="__JE3" localSheetId="20">#REF!</definedName>
    <definedName name="__JE3" localSheetId="21">#REF!</definedName>
    <definedName name="__JE3" localSheetId="22">#REF!</definedName>
    <definedName name="__JE3" localSheetId="23">#REF!</definedName>
    <definedName name="__JE3" localSheetId="0">#REF!</definedName>
    <definedName name="__JE3">#REF!</definedName>
    <definedName name="__JE4" localSheetId="17">#REF!</definedName>
    <definedName name="__JE4" localSheetId="18">#REF!</definedName>
    <definedName name="__JE4" localSheetId="19">#REF!</definedName>
    <definedName name="__JE4" localSheetId="20">#REF!</definedName>
    <definedName name="__JE4" localSheetId="21">#REF!</definedName>
    <definedName name="__JE4" localSheetId="22">#REF!</definedName>
    <definedName name="__JE4" localSheetId="23">#REF!</definedName>
    <definedName name="__JE4" localSheetId="0">#REF!</definedName>
    <definedName name="__JE4">#REF!</definedName>
    <definedName name="__PL2" localSheetId="17">#REF!</definedName>
    <definedName name="__PL2" localSheetId="18">#REF!</definedName>
    <definedName name="__PL2" localSheetId="19">#REF!</definedName>
    <definedName name="__PL2" localSheetId="20">#REF!</definedName>
    <definedName name="__PL2" localSheetId="21">#REF!</definedName>
    <definedName name="__PL2" localSheetId="22">#REF!</definedName>
    <definedName name="__PL2" localSheetId="23">#REF!</definedName>
    <definedName name="__PL2" localSheetId="0">#REF!</definedName>
    <definedName name="__PL2">#REF!</definedName>
    <definedName name="__rid2" localSheetId="17">#REF!</definedName>
    <definedName name="__rid2" localSheetId="18">#REF!</definedName>
    <definedName name="__rid2" localSheetId="19">#REF!</definedName>
    <definedName name="__rid2" localSheetId="20">#REF!</definedName>
    <definedName name="__rid2" localSheetId="21">#REF!</definedName>
    <definedName name="__rid2" localSheetId="22">#REF!</definedName>
    <definedName name="__rid2" localSheetId="23">#REF!</definedName>
    <definedName name="__rid2" localSheetId="0">#REF!</definedName>
    <definedName name="__rid2">#REF!</definedName>
    <definedName name="__SCH1" localSheetId="17">#REF!</definedName>
    <definedName name="__SCH1" localSheetId="18">#REF!</definedName>
    <definedName name="__SCH1" localSheetId="19">#REF!</definedName>
    <definedName name="__SCH1" localSheetId="20">#REF!</definedName>
    <definedName name="__SCH1" localSheetId="21">#REF!</definedName>
    <definedName name="__SCH1" localSheetId="22">#REF!</definedName>
    <definedName name="__SCH1" localSheetId="23">#REF!</definedName>
    <definedName name="__SCH1" localSheetId="0">#REF!</definedName>
    <definedName name="__SCH1">#REF!</definedName>
    <definedName name="__SCH2" localSheetId="17">#REF!</definedName>
    <definedName name="__SCH2" localSheetId="18">#REF!</definedName>
    <definedName name="__SCH2" localSheetId="19">#REF!</definedName>
    <definedName name="__SCH2" localSheetId="20">#REF!</definedName>
    <definedName name="__SCH2" localSheetId="21">#REF!</definedName>
    <definedName name="__SCH2" localSheetId="22">#REF!</definedName>
    <definedName name="__SCH2" localSheetId="23">#REF!</definedName>
    <definedName name="__SCH2" localSheetId="0">#REF!</definedName>
    <definedName name="__SCH2">#REF!</definedName>
    <definedName name="__SCH3" localSheetId="17">#REF!</definedName>
    <definedName name="__SCH3" localSheetId="18">#REF!</definedName>
    <definedName name="__SCH3" localSheetId="19">#REF!</definedName>
    <definedName name="__SCH3" localSheetId="20">#REF!</definedName>
    <definedName name="__SCH3" localSheetId="21">#REF!</definedName>
    <definedName name="__SCH3" localSheetId="22">#REF!</definedName>
    <definedName name="__SCH3" localSheetId="23">#REF!</definedName>
    <definedName name="__SCH3" localSheetId="0">#REF!</definedName>
    <definedName name="__SCH3">#REF!</definedName>
    <definedName name="__SCH4" localSheetId="17">#REF!</definedName>
    <definedName name="__SCH4" localSheetId="18">#REF!</definedName>
    <definedName name="__SCH4" localSheetId="19">#REF!</definedName>
    <definedName name="__SCH4" localSheetId="20">#REF!</definedName>
    <definedName name="__SCH4" localSheetId="21">#REF!</definedName>
    <definedName name="__SCH4" localSheetId="22">#REF!</definedName>
    <definedName name="__SCH4" localSheetId="23">#REF!</definedName>
    <definedName name="__SCH4" localSheetId="0">#REF!</definedName>
    <definedName name="__SCH4">#REF!</definedName>
    <definedName name="__SCH5" localSheetId="17">#REF!</definedName>
    <definedName name="__SCH5" localSheetId="18">#REF!</definedName>
    <definedName name="__SCH5" localSheetId="19">#REF!</definedName>
    <definedName name="__SCH5" localSheetId="20">#REF!</definedName>
    <definedName name="__SCH5" localSheetId="21">#REF!</definedName>
    <definedName name="__SCH5" localSheetId="22">#REF!</definedName>
    <definedName name="__SCH5" localSheetId="23">#REF!</definedName>
    <definedName name="__SCH5" localSheetId="0">#REF!</definedName>
    <definedName name="__SCH5">#REF!</definedName>
    <definedName name="__SCH61" localSheetId="17">#REF!</definedName>
    <definedName name="__SCH61" localSheetId="18">#REF!</definedName>
    <definedName name="__SCH61" localSheetId="19">#REF!</definedName>
    <definedName name="__SCH61" localSheetId="20">#REF!</definedName>
    <definedName name="__SCH61" localSheetId="21">#REF!</definedName>
    <definedName name="__SCH61" localSheetId="22">#REF!</definedName>
    <definedName name="__SCH61" localSheetId="23">#REF!</definedName>
    <definedName name="__SCH61" localSheetId="0">#REF!</definedName>
    <definedName name="__SCH61">#REF!</definedName>
    <definedName name="__SCH62" localSheetId="17">#REF!</definedName>
    <definedName name="__SCH62" localSheetId="18">#REF!</definedName>
    <definedName name="__SCH62" localSheetId="19">#REF!</definedName>
    <definedName name="__SCH62" localSheetId="20">#REF!</definedName>
    <definedName name="__SCH62" localSheetId="21">#REF!</definedName>
    <definedName name="__SCH62" localSheetId="22">#REF!</definedName>
    <definedName name="__SCH62" localSheetId="23">#REF!</definedName>
    <definedName name="__SCH62" localSheetId="0">#REF!</definedName>
    <definedName name="__SCH62">#REF!</definedName>
    <definedName name="__SCH63" localSheetId="17">#REF!</definedName>
    <definedName name="__SCH63" localSheetId="18">#REF!</definedName>
    <definedName name="__SCH63" localSheetId="19">#REF!</definedName>
    <definedName name="__SCH63" localSheetId="20">#REF!</definedName>
    <definedName name="__SCH63" localSheetId="21">#REF!</definedName>
    <definedName name="__SCH63" localSheetId="22">#REF!</definedName>
    <definedName name="__SCH63" localSheetId="23">#REF!</definedName>
    <definedName name="__SCH63" localSheetId="0">#REF!</definedName>
    <definedName name="__SCH63">#REF!</definedName>
    <definedName name="__sch64" localSheetId="17">#REF!</definedName>
    <definedName name="__sch64" localSheetId="18">#REF!</definedName>
    <definedName name="__sch64" localSheetId="19">#REF!</definedName>
    <definedName name="__sch64" localSheetId="20">#REF!</definedName>
    <definedName name="__sch64" localSheetId="21">#REF!</definedName>
    <definedName name="__sch64" localSheetId="22">#REF!</definedName>
    <definedName name="__sch64" localSheetId="23">#REF!</definedName>
    <definedName name="__sch64" localSheetId="0">#REF!</definedName>
    <definedName name="__sch64">#REF!</definedName>
    <definedName name="__SCH65" localSheetId="17">#REF!</definedName>
    <definedName name="__SCH65" localSheetId="18">#REF!</definedName>
    <definedName name="__SCH65" localSheetId="19">#REF!</definedName>
    <definedName name="__SCH65" localSheetId="20">#REF!</definedName>
    <definedName name="__SCH65" localSheetId="21">#REF!</definedName>
    <definedName name="__SCH65" localSheetId="22">#REF!</definedName>
    <definedName name="__SCH65" localSheetId="23">#REF!</definedName>
    <definedName name="__SCH65" localSheetId="0">#REF!</definedName>
    <definedName name="__SCH65">#REF!</definedName>
    <definedName name="__TB1" localSheetId="17">#REF!</definedName>
    <definedName name="__TB1" localSheetId="18">#REF!</definedName>
    <definedName name="__TB1" localSheetId="19">#REF!</definedName>
    <definedName name="__TB1" localSheetId="20">#REF!</definedName>
    <definedName name="__TB1" localSheetId="21">#REF!</definedName>
    <definedName name="__TB1" localSheetId="22">#REF!</definedName>
    <definedName name="__TB1" localSheetId="23">#REF!</definedName>
    <definedName name="__TB1" localSheetId="0">#REF!</definedName>
    <definedName name="__TB1">#REF!</definedName>
    <definedName name="__TB2" localSheetId="17">#REF!</definedName>
    <definedName name="__TB2" localSheetId="18">#REF!</definedName>
    <definedName name="__TB2" localSheetId="19">#REF!</definedName>
    <definedName name="__TB2" localSheetId="20">#REF!</definedName>
    <definedName name="__TB2" localSheetId="21">#REF!</definedName>
    <definedName name="__TB2" localSheetId="22">#REF!</definedName>
    <definedName name="__TB2" localSheetId="23">#REF!</definedName>
    <definedName name="__TB2" localSheetId="0">#REF!</definedName>
    <definedName name="__TB2">#REF!</definedName>
    <definedName name="__UW2">#N/A</definedName>
    <definedName name="__UW3">#N/A</definedName>
    <definedName name="_1" localSheetId="17">'[7]ANALYSIS - EXP'!#REF!</definedName>
    <definedName name="_1" localSheetId="18">'[7]ANALYSIS - EXP'!#REF!</definedName>
    <definedName name="_1" localSheetId="19">'[7]ANALYSIS - EXP'!#REF!</definedName>
    <definedName name="_1" localSheetId="20">'[7]ANALYSIS - EXP'!#REF!</definedName>
    <definedName name="_1" localSheetId="21">'[7]ANALYSIS - EXP'!#REF!</definedName>
    <definedName name="_1" localSheetId="22">'[7]ANALYSIS - EXP'!#REF!</definedName>
    <definedName name="_1" localSheetId="23">'[7]ANALYSIS - EXP'!#REF!</definedName>
    <definedName name="_1" localSheetId="0">'[7]ANALYSIS - EXP'!#REF!</definedName>
    <definedName name="_1">'[7]ANALYSIS - EXP'!#REF!</definedName>
    <definedName name="_1_5" localSheetId="17">#REF!</definedName>
    <definedName name="_1_5" localSheetId="18">#REF!</definedName>
    <definedName name="_1_5" localSheetId="19">#REF!</definedName>
    <definedName name="_1_5" localSheetId="20">#REF!</definedName>
    <definedName name="_1_5" localSheetId="21">#REF!</definedName>
    <definedName name="_1_5" localSheetId="22">#REF!</definedName>
    <definedName name="_1_5" localSheetId="23">#REF!</definedName>
    <definedName name="_1_5" localSheetId="0">#REF!</definedName>
    <definedName name="_1_5">#REF!</definedName>
    <definedName name="_10_24_94" localSheetId="17">#REF!</definedName>
    <definedName name="_10_24_94" localSheetId="18">#REF!</definedName>
    <definedName name="_10_24_94" localSheetId="19">#REF!</definedName>
    <definedName name="_10_24_94" localSheetId="20">#REF!</definedName>
    <definedName name="_10_24_94" localSheetId="21">#REF!</definedName>
    <definedName name="_10_24_94" localSheetId="22">#REF!</definedName>
    <definedName name="_10_24_94" localSheetId="23">#REF!</definedName>
    <definedName name="_10_24_94" localSheetId="0">#REF!</definedName>
    <definedName name="_10_24_94">#REF!</definedName>
    <definedName name="_107000" localSheetId="17">#REF!</definedName>
    <definedName name="_107000" localSheetId="18">#REF!</definedName>
    <definedName name="_107000" localSheetId="19">#REF!</definedName>
    <definedName name="_107000" localSheetId="20">#REF!</definedName>
    <definedName name="_107000" localSheetId="21">#REF!</definedName>
    <definedName name="_107000" localSheetId="22">#REF!</definedName>
    <definedName name="_107000" localSheetId="23">#REF!</definedName>
    <definedName name="_107000" localSheetId="0">#REF!</definedName>
    <definedName name="_107000">#REF!</definedName>
    <definedName name="_11">#N/A</definedName>
    <definedName name="_12">#N/A</definedName>
    <definedName name="_186200" localSheetId="17">#REF!</definedName>
    <definedName name="_186200" localSheetId="18">#REF!</definedName>
    <definedName name="_186200" localSheetId="19">#REF!</definedName>
    <definedName name="_186200" localSheetId="20">#REF!</definedName>
    <definedName name="_186200" localSheetId="21">#REF!</definedName>
    <definedName name="_186200" localSheetId="22">#REF!</definedName>
    <definedName name="_186200" localSheetId="23">#REF!</definedName>
    <definedName name="_186200" localSheetId="0">#REF!</definedName>
    <definedName name="_186200">#REF!</definedName>
    <definedName name="_1993" localSheetId="17">[6]Yield!#REF!</definedName>
    <definedName name="_1993" localSheetId="18">[6]Yield!#REF!</definedName>
    <definedName name="_1993" localSheetId="19">[6]Yield!#REF!</definedName>
    <definedName name="_1993" localSheetId="20">[6]Yield!#REF!</definedName>
    <definedName name="_1993" localSheetId="21">[6]Yield!#REF!</definedName>
    <definedName name="_1993" localSheetId="22">[6]Yield!#REF!</definedName>
    <definedName name="_1993" localSheetId="23">[6]Yield!#REF!</definedName>
    <definedName name="_1993" localSheetId="0">[6]Yield!#REF!</definedName>
    <definedName name="_1993">[6]Yield!#REF!</definedName>
    <definedName name="_1a">'[8]1'!#REF!</definedName>
    <definedName name="_1CA">#REF!</definedName>
    <definedName name="_2" localSheetId="17">#REF!</definedName>
    <definedName name="_2" localSheetId="18">#REF!</definedName>
    <definedName name="_2" localSheetId="19">#REF!</definedName>
    <definedName name="_2" localSheetId="20">#REF!</definedName>
    <definedName name="_2" localSheetId="21">#REF!</definedName>
    <definedName name="_2" localSheetId="22">#REF!</definedName>
    <definedName name="_2" localSheetId="23">#REF!</definedName>
    <definedName name="_2" localSheetId="0">#REF!</definedName>
    <definedName name="_2">#REF!</definedName>
    <definedName name="_2_5" localSheetId="17">#REF!</definedName>
    <definedName name="_2_5" localSheetId="18">#REF!</definedName>
    <definedName name="_2_5" localSheetId="19">#REF!</definedName>
    <definedName name="_2_5" localSheetId="20">#REF!</definedName>
    <definedName name="_2_5" localSheetId="21">#REF!</definedName>
    <definedName name="_2_5" localSheetId="22">#REF!</definedName>
    <definedName name="_2_5" localSheetId="23">#REF!</definedName>
    <definedName name="_2_5" localSheetId="0">#REF!</definedName>
    <definedName name="_2_5">#REF!</definedName>
    <definedName name="_2002">#REF!</definedName>
    <definedName name="_2CA">#REF!</definedName>
    <definedName name="_3" localSheetId="17">#REF!</definedName>
    <definedName name="_3" localSheetId="18">#REF!</definedName>
    <definedName name="_3" localSheetId="19">#REF!</definedName>
    <definedName name="_3" localSheetId="20">#REF!</definedName>
    <definedName name="_3" localSheetId="21">#REF!</definedName>
    <definedName name="_3" localSheetId="22">#REF!</definedName>
    <definedName name="_3" localSheetId="23">#REF!</definedName>
    <definedName name="_3" localSheetId="0">#REF!</definedName>
    <definedName name="_3">#REF!</definedName>
    <definedName name="_4" localSheetId="17">[9]FAIBF!#REF!</definedName>
    <definedName name="_4" localSheetId="18">[9]FAIBF!#REF!</definedName>
    <definedName name="_4" localSheetId="19">[9]FAIBF!#REF!</definedName>
    <definedName name="_4" localSheetId="20">[9]FAIBF!#REF!</definedName>
    <definedName name="_4" localSheetId="21">[9]FAIBF!#REF!</definedName>
    <definedName name="_4" localSheetId="22">[9]FAIBF!#REF!</definedName>
    <definedName name="_4" localSheetId="23">[9]FAIBF!#REF!</definedName>
    <definedName name="_4" localSheetId="0">[9]FAIBF!#REF!</definedName>
    <definedName name="_4">[9]FAIBF!#REF!</definedName>
    <definedName name="_4CA">#REF!</definedName>
    <definedName name="_5" localSheetId="17">[9]FAIBF!#REF!</definedName>
    <definedName name="_5" localSheetId="18">[9]FAIBF!#REF!</definedName>
    <definedName name="_5" localSheetId="19">[9]FAIBF!#REF!</definedName>
    <definedName name="_5" localSheetId="20">[9]FAIBF!#REF!</definedName>
    <definedName name="_5" localSheetId="21">[9]FAIBF!#REF!</definedName>
    <definedName name="_5" localSheetId="22">[9]FAIBF!#REF!</definedName>
    <definedName name="_5" localSheetId="23">[9]FAIBF!#REF!</definedName>
    <definedName name="_5" localSheetId="0">[9]FAIBF!#REF!</definedName>
    <definedName name="_5">[9]FAIBF!#REF!</definedName>
    <definedName name="_5_5" localSheetId="17">#REF!</definedName>
    <definedName name="_5_5" localSheetId="18">#REF!</definedName>
    <definedName name="_5_5" localSheetId="19">#REF!</definedName>
    <definedName name="_5_5" localSheetId="20">#REF!</definedName>
    <definedName name="_5_5" localSheetId="21">#REF!</definedName>
    <definedName name="_5_5" localSheetId="22">#REF!</definedName>
    <definedName name="_5_5" localSheetId="23">#REF!</definedName>
    <definedName name="_5_5" localSheetId="0">#REF!</definedName>
    <definedName name="_5_5">#REF!</definedName>
    <definedName name="_5a">#REF!</definedName>
    <definedName name="_6" localSheetId="17">[9]FAIBF!#REF!</definedName>
    <definedName name="_6" localSheetId="18">[9]FAIBF!#REF!</definedName>
    <definedName name="_6" localSheetId="19">[9]FAIBF!#REF!</definedName>
    <definedName name="_6" localSheetId="20">[9]FAIBF!#REF!</definedName>
    <definedName name="_6" localSheetId="21">[9]FAIBF!#REF!</definedName>
    <definedName name="_6" localSheetId="22">[9]FAIBF!#REF!</definedName>
    <definedName name="_6" localSheetId="23">[9]FAIBF!#REF!</definedName>
    <definedName name="_6" localSheetId="0">[9]FAIBF!#REF!</definedName>
    <definedName name="_6">[9]FAIBF!#REF!</definedName>
    <definedName name="_6A" localSheetId="17">#REF!</definedName>
    <definedName name="_6A" localSheetId="18">#REF!</definedName>
    <definedName name="_6A" localSheetId="19">#REF!</definedName>
    <definedName name="_6A" localSheetId="20">#REF!</definedName>
    <definedName name="_6A" localSheetId="21">#REF!</definedName>
    <definedName name="_6A" localSheetId="22">#REF!</definedName>
    <definedName name="_6A" localSheetId="23">#REF!</definedName>
    <definedName name="_6A" localSheetId="0">#REF!</definedName>
    <definedName name="_6A">#REF!</definedName>
    <definedName name="_6B" localSheetId="17">#REF!</definedName>
    <definedName name="_6B" localSheetId="18">#REF!</definedName>
    <definedName name="_6B" localSheetId="19">#REF!</definedName>
    <definedName name="_6B" localSheetId="20">#REF!</definedName>
    <definedName name="_6B" localSheetId="21">#REF!</definedName>
    <definedName name="_6B" localSheetId="22">#REF!</definedName>
    <definedName name="_6B" localSheetId="23">#REF!</definedName>
    <definedName name="_6B" localSheetId="0">#REF!</definedName>
    <definedName name="_6B">#REF!</definedName>
    <definedName name="_7" localSheetId="17">#REF!</definedName>
    <definedName name="_7" localSheetId="18">#REF!</definedName>
    <definedName name="_7" localSheetId="19">#REF!</definedName>
    <definedName name="_7" localSheetId="20">#REF!</definedName>
    <definedName name="_7" localSheetId="21">#REF!</definedName>
    <definedName name="_7" localSheetId="22">#REF!</definedName>
    <definedName name="_7" localSheetId="23">#REF!</definedName>
    <definedName name="_7" localSheetId="0">#REF!</definedName>
    <definedName name="_7">#REF!</definedName>
    <definedName name="_76995" localSheetId="17">#REF!</definedName>
    <definedName name="_76995" localSheetId="18">#REF!</definedName>
    <definedName name="_76995" localSheetId="19">#REF!</definedName>
    <definedName name="_76995" localSheetId="20">#REF!</definedName>
    <definedName name="_76995" localSheetId="21">#REF!</definedName>
    <definedName name="_76995" localSheetId="22">#REF!</definedName>
    <definedName name="_76995" localSheetId="23">#REF!</definedName>
    <definedName name="_76995" localSheetId="0">#REF!</definedName>
    <definedName name="_76995">#REF!</definedName>
    <definedName name="_8" localSheetId="17">#REF!</definedName>
    <definedName name="_8" localSheetId="18">#REF!</definedName>
    <definedName name="_8" localSheetId="19">#REF!</definedName>
    <definedName name="_8" localSheetId="20">#REF!</definedName>
    <definedName name="_8" localSheetId="21">#REF!</definedName>
    <definedName name="_8" localSheetId="22">#REF!</definedName>
    <definedName name="_8" localSheetId="23">#REF!</definedName>
    <definedName name="_8" localSheetId="0">#REF!</definedName>
    <definedName name="_8">#REF!</definedName>
    <definedName name="_9">#REF!</definedName>
    <definedName name="_941XXX" localSheetId="17">#REF!</definedName>
    <definedName name="_941XXX" localSheetId="18">#REF!</definedName>
    <definedName name="_941XXX" localSheetId="19">#REF!</definedName>
    <definedName name="_941XXX" localSheetId="20">#REF!</definedName>
    <definedName name="_941XXX" localSheetId="21">#REF!</definedName>
    <definedName name="_941XXX" localSheetId="22">#REF!</definedName>
    <definedName name="_941XXX" localSheetId="23">#REF!</definedName>
    <definedName name="_941XXX" localSheetId="0">#REF!</definedName>
    <definedName name="_941XXX">#REF!</definedName>
    <definedName name="_AllOthCFO">#REF!</definedName>
    <definedName name="_asd2" localSheetId="17">#REF!</definedName>
    <definedName name="_asd2" localSheetId="18">#REF!</definedName>
    <definedName name="_asd2" localSheetId="19">#REF!</definedName>
    <definedName name="_asd2" localSheetId="20">#REF!</definedName>
    <definedName name="_asd2" localSheetId="21">#REF!</definedName>
    <definedName name="_asd2" localSheetId="22">#REF!</definedName>
    <definedName name="_asd2" localSheetId="23">#REF!</definedName>
    <definedName name="_asd2" localSheetId="0">#REF!</definedName>
    <definedName name="_asd2">#REF!</definedName>
    <definedName name="_ASD3" localSheetId="17">#REF!</definedName>
    <definedName name="_ASD3" localSheetId="18">#REF!</definedName>
    <definedName name="_ASD3" localSheetId="19">#REF!</definedName>
    <definedName name="_ASD3" localSheetId="20">#REF!</definedName>
    <definedName name="_ASD3" localSheetId="21">#REF!</definedName>
    <definedName name="_ASD3" localSheetId="22">#REF!</definedName>
    <definedName name="_ASD3" localSheetId="23">#REF!</definedName>
    <definedName name="_ASD3" localSheetId="0">#REF!</definedName>
    <definedName name="_ASD3">#REF!</definedName>
    <definedName name="_CapEx">#REF!</definedName>
    <definedName name="_CFO">#REF!</definedName>
    <definedName name="_DAT1" localSheetId="17">#REF!</definedName>
    <definedName name="_DAT1" localSheetId="18">#REF!</definedName>
    <definedName name="_DAT1" localSheetId="19">#REF!</definedName>
    <definedName name="_DAT1" localSheetId="20">#REF!</definedName>
    <definedName name="_DAT1" localSheetId="21">#REF!</definedName>
    <definedName name="_DAT1" localSheetId="22">#REF!</definedName>
    <definedName name="_DAT1" localSheetId="23">#REF!</definedName>
    <definedName name="_DAT1" localSheetId="0">#REF!</definedName>
    <definedName name="_DAT1">#REF!</definedName>
    <definedName name="_DAT10" localSheetId="17">#REF!</definedName>
    <definedName name="_DAT10" localSheetId="18">#REF!</definedName>
    <definedName name="_DAT10" localSheetId="19">#REF!</definedName>
    <definedName name="_DAT10" localSheetId="20">#REF!</definedName>
    <definedName name="_DAT10" localSheetId="21">#REF!</definedName>
    <definedName name="_DAT10" localSheetId="22">#REF!</definedName>
    <definedName name="_DAT10" localSheetId="23">#REF!</definedName>
    <definedName name="_DAT10" localSheetId="0">#REF!</definedName>
    <definedName name="_DAT10">#REF!</definedName>
    <definedName name="_DAT12" localSheetId="17">'[10]Const. OH Allocations'!#REF!</definedName>
    <definedName name="_DAT12" localSheetId="18">'[10]Const. OH Allocations'!#REF!</definedName>
    <definedName name="_DAT12" localSheetId="19">'[10]Const. OH Allocations'!#REF!</definedName>
    <definedName name="_DAT12" localSheetId="20">'[10]Const. OH Allocations'!#REF!</definedName>
    <definedName name="_DAT12" localSheetId="21">'[10]Const. OH Allocations'!#REF!</definedName>
    <definedName name="_DAT12" localSheetId="22">'[10]Const. OH Allocations'!#REF!</definedName>
    <definedName name="_DAT12" localSheetId="23">'[10]Const. OH Allocations'!#REF!</definedName>
    <definedName name="_DAT12" localSheetId="0">'[10]Const. OH Allocations'!#REF!</definedName>
    <definedName name="_DAT12">'[10]Const. OH Allocations'!#REF!</definedName>
    <definedName name="_DAT13" localSheetId="17">'[10]Const. OH Allocations'!#REF!</definedName>
    <definedName name="_DAT13" localSheetId="18">'[10]Const. OH Allocations'!#REF!</definedName>
    <definedName name="_DAT13" localSheetId="19">'[10]Const. OH Allocations'!#REF!</definedName>
    <definedName name="_DAT13" localSheetId="20">'[10]Const. OH Allocations'!#REF!</definedName>
    <definedName name="_DAT13" localSheetId="21">'[10]Const. OH Allocations'!#REF!</definedName>
    <definedName name="_DAT13" localSheetId="22">'[10]Const. OH Allocations'!#REF!</definedName>
    <definedName name="_DAT13" localSheetId="23">'[10]Const. OH Allocations'!#REF!</definedName>
    <definedName name="_DAT13" localSheetId="0">'[10]Const. OH Allocations'!#REF!</definedName>
    <definedName name="_DAT13">'[10]Const. OH Allocations'!#REF!</definedName>
    <definedName name="_DAT14" localSheetId="17">'[10]Const. OH Allocations'!#REF!</definedName>
    <definedName name="_DAT14" localSheetId="18">'[10]Const. OH Allocations'!#REF!</definedName>
    <definedName name="_DAT14" localSheetId="19">'[10]Const. OH Allocations'!#REF!</definedName>
    <definedName name="_DAT14" localSheetId="20">'[10]Const. OH Allocations'!#REF!</definedName>
    <definedName name="_DAT14" localSheetId="21">'[10]Const. OH Allocations'!#REF!</definedName>
    <definedName name="_DAT14" localSheetId="22">'[10]Const. OH Allocations'!#REF!</definedName>
    <definedName name="_DAT14" localSheetId="23">'[10]Const. OH Allocations'!#REF!</definedName>
    <definedName name="_DAT14" localSheetId="0">'[10]Const. OH Allocations'!#REF!</definedName>
    <definedName name="_DAT14">'[10]Const. OH Allocations'!#REF!</definedName>
    <definedName name="_DAT15" localSheetId="17">'[10]Const. OH Allocations'!#REF!</definedName>
    <definedName name="_DAT15" localSheetId="18">'[10]Const. OH Allocations'!#REF!</definedName>
    <definedName name="_DAT15" localSheetId="19">'[10]Const. OH Allocations'!#REF!</definedName>
    <definedName name="_DAT15" localSheetId="20">'[10]Const. OH Allocations'!#REF!</definedName>
    <definedName name="_DAT15" localSheetId="21">'[10]Const. OH Allocations'!#REF!</definedName>
    <definedName name="_DAT15" localSheetId="22">'[10]Const. OH Allocations'!#REF!</definedName>
    <definedName name="_DAT15" localSheetId="23">'[10]Const. OH Allocations'!#REF!</definedName>
    <definedName name="_DAT15" localSheetId="0">'[10]Const. OH Allocations'!#REF!</definedName>
    <definedName name="_DAT15">'[10]Const. OH Allocations'!#REF!</definedName>
    <definedName name="_DAT2" localSheetId="17">'[10]Const. OH Allocations'!#REF!</definedName>
    <definedName name="_DAT2" localSheetId="0">'[10]Const. OH Allocations'!#REF!</definedName>
    <definedName name="_DAT2">'[10]Const. OH Allocations'!#REF!</definedName>
    <definedName name="_DAT3" localSheetId="17">'[10]Const. OH Allocations'!#REF!</definedName>
    <definedName name="_DAT3">'[10]Const. OH Allocations'!#REF!</definedName>
    <definedName name="_DAT4" localSheetId="17">#REF!</definedName>
    <definedName name="_DAT4" localSheetId="18">#REF!</definedName>
    <definedName name="_DAT4" localSheetId="19">#REF!</definedName>
    <definedName name="_DAT4" localSheetId="20">#REF!</definedName>
    <definedName name="_DAT4" localSheetId="21">#REF!</definedName>
    <definedName name="_DAT4" localSheetId="22">#REF!</definedName>
    <definedName name="_DAT4" localSheetId="23">#REF!</definedName>
    <definedName name="_DAT4" localSheetId="0">#REF!</definedName>
    <definedName name="_DAT4">#REF!</definedName>
    <definedName name="_DAT5" localSheetId="17">#REF!</definedName>
    <definedName name="_DAT5" localSheetId="18">#REF!</definedName>
    <definedName name="_DAT5" localSheetId="19">#REF!</definedName>
    <definedName name="_DAT5" localSheetId="20">#REF!</definedName>
    <definedName name="_DAT5" localSheetId="21">#REF!</definedName>
    <definedName name="_DAT5" localSheetId="22">#REF!</definedName>
    <definedName name="_DAT5" localSheetId="23">#REF!</definedName>
    <definedName name="_DAT5" localSheetId="0">#REF!</definedName>
    <definedName name="_DAT5">#REF!</definedName>
    <definedName name="_DAT6" localSheetId="17">'[10]Const. OH Allocations'!#REF!</definedName>
    <definedName name="_DAT6" localSheetId="18">'[10]Const. OH Allocations'!#REF!</definedName>
    <definedName name="_DAT6" localSheetId="19">'[10]Const. OH Allocations'!#REF!</definedName>
    <definedName name="_DAT6" localSheetId="20">'[10]Const. OH Allocations'!#REF!</definedName>
    <definedName name="_DAT6" localSheetId="21">'[10]Const. OH Allocations'!#REF!</definedName>
    <definedName name="_DAT6" localSheetId="22">'[10]Const. OH Allocations'!#REF!</definedName>
    <definedName name="_DAT6" localSheetId="23">'[10]Const. OH Allocations'!#REF!</definedName>
    <definedName name="_DAT6" localSheetId="0">'[10]Const. OH Allocations'!#REF!</definedName>
    <definedName name="_DAT6">'[10]Const. OH Allocations'!#REF!</definedName>
    <definedName name="_DAT7" localSheetId="17">#REF!</definedName>
    <definedName name="_DAT7" localSheetId="18">#REF!</definedName>
    <definedName name="_DAT7" localSheetId="19">#REF!</definedName>
    <definedName name="_DAT7" localSheetId="20">#REF!</definedName>
    <definedName name="_DAT7" localSheetId="21">#REF!</definedName>
    <definedName name="_DAT7" localSheetId="22">#REF!</definedName>
    <definedName name="_DAT7" localSheetId="23">#REF!</definedName>
    <definedName name="_DAT7" localSheetId="0">#REF!</definedName>
    <definedName name="_DAT7">#REF!</definedName>
    <definedName name="_DAT8" localSheetId="17">#REF!</definedName>
    <definedName name="_DAT8" localSheetId="18">#REF!</definedName>
    <definedName name="_DAT8" localSheetId="19">#REF!</definedName>
    <definedName name="_DAT8" localSheetId="20">#REF!</definedName>
    <definedName name="_DAT8" localSheetId="21">#REF!</definedName>
    <definedName name="_DAT8" localSheetId="22">#REF!</definedName>
    <definedName name="_DAT8" localSheetId="23">#REF!</definedName>
    <definedName name="_DAT8" localSheetId="0">#REF!</definedName>
    <definedName name="_DAT8">#REF!</definedName>
    <definedName name="_DAT9" localSheetId="17">#REF!</definedName>
    <definedName name="_DAT9" localSheetId="18">#REF!</definedName>
    <definedName name="_DAT9" localSheetId="19">#REF!</definedName>
    <definedName name="_DAT9" localSheetId="20">#REF!</definedName>
    <definedName name="_DAT9" localSheetId="21">#REF!</definedName>
    <definedName name="_DAT9" localSheetId="22">#REF!</definedName>
    <definedName name="_DAT9" localSheetId="23">#REF!</definedName>
    <definedName name="_DAT9" localSheetId="0">#REF!</definedName>
    <definedName name="_DAT9">#REF!</definedName>
    <definedName name="_dcDepr">#REF!</definedName>
    <definedName name="_dcEnergy">#REF!</definedName>
    <definedName name="_dcOpExp">#REF!</definedName>
    <definedName name="_dcTot">#REF!</definedName>
    <definedName name="_DFIT_ITC">#REF!</definedName>
    <definedName name="_Dist_Bin" localSheetId="17" hidden="1">#REF!</definedName>
    <definedName name="_Dist_Bin" localSheetId="18" hidden="1">#REF!</definedName>
    <definedName name="_Dist_Bin" localSheetId="19" hidden="1">#REF!</definedName>
    <definedName name="_Dist_Bin" localSheetId="20" hidden="1">#REF!</definedName>
    <definedName name="_Dist_Bin" localSheetId="21" hidden="1">#REF!</definedName>
    <definedName name="_Dist_Bin" localSheetId="22" hidden="1">#REF!</definedName>
    <definedName name="_Dist_Bin" localSheetId="23" hidden="1">#REF!</definedName>
    <definedName name="_Dist_Bin" localSheetId="0" hidden="1">#REF!</definedName>
    <definedName name="_Dist_Bin" hidden="1">#REF!</definedName>
    <definedName name="_Dist_Values" localSheetId="17" hidden="1">#REF!</definedName>
    <definedName name="_Dist_Values" localSheetId="18" hidden="1">#REF!</definedName>
    <definedName name="_Dist_Values" localSheetId="19" hidden="1">#REF!</definedName>
    <definedName name="_Dist_Values" localSheetId="20" hidden="1">#REF!</definedName>
    <definedName name="_Dist_Values" localSheetId="21" hidden="1">#REF!</definedName>
    <definedName name="_Dist_Values" localSheetId="22" hidden="1">#REF!</definedName>
    <definedName name="_Dist_Values" localSheetId="23" hidden="1">#REF!</definedName>
    <definedName name="_Dist_Values" localSheetId="0" hidden="1">#REF!</definedName>
    <definedName name="_Dist_Values" hidden="1">#REF!</definedName>
    <definedName name="_ExtraordinaryItems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0" hidden="1">#REF!</definedName>
    <definedName name="_Fill" hidden="1">#REF!</definedName>
    <definedName name="_Filla" hidden="1">'[8]2'!$E$45:$E$56</definedName>
    <definedName name="_FranTaxes">#REF!</definedName>
    <definedName name="_Gmargin">#REF!</definedName>
    <definedName name="_IncBeforeTaxes">#REF!</definedName>
    <definedName name="_IncTaxExp">#REF!</definedName>
    <definedName name="_InvestedCapital">#REF!</definedName>
    <definedName name="_JE1" localSheetId="17">#REF!</definedName>
    <definedName name="_JE1" localSheetId="18">#REF!</definedName>
    <definedName name="_JE1" localSheetId="19">#REF!</definedName>
    <definedName name="_JE1" localSheetId="20">#REF!</definedName>
    <definedName name="_JE1" localSheetId="21">#REF!</definedName>
    <definedName name="_JE1" localSheetId="22">#REF!</definedName>
    <definedName name="_JE1" localSheetId="23">#REF!</definedName>
    <definedName name="_JE1" localSheetId="0">#REF!</definedName>
    <definedName name="_JE1">#REF!</definedName>
    <definedName name="_JE2" localSheetId="17">#REF!</definedName>
    <definedName name="_JE2" localSheetId="18">#REF!</definedName>
    <definedName name="_JE2" localSheetId="19">#REF!</definedName>
    <definedName name="_JE2" localSheetId="20">#REF!</definedName>
    <definedName name="_JE2" localSheetId="21">#REF!</definedName>
    <definedName name="_JE2" localSheetId="22">#REF!</definedName>
    <definedName name="_JE2" localSheetId="23">#REF!</definedName>
    <definedName name="_JE2" localSheetId="0">#REF!</definedName>
    <definedName name="_JE2">#REF!</definedName>
    <definedName name="_JE3" localSheetId="17">#REF!</definedName>
    <definedName name="_JE3" localSheetId="18">#REF!</definedName>
    <definedName name="_JE3" localSheetId="19">#REF!</definedName>
    <definedName name="_JE3" localSheetId="20">#REF!</definedName>
    <definedName name="_JE3" localSheetId="21">#REF!</definedName>
    <definedName name="_JE3" localSheetId="22">#REF!</definedName>
    <definedName name="_JE3" localSheetId="23">#REF!</definedName>
    <definedName name="_JE3" localSheetId="0">#REF!</definedName>
    <definedName name="_JE3">#REF!</definedName>
    <definedName name="_JE4" localSheetId="17">#REF!</definedName>
    <definedName name="_JE4" localSheetId="18">#REF!</definedName>
    <definedName name="_JE4" localSheetId="19">#REF!</definedName>
    <definedName name="_JE4" localSheetId="20">#REF!</definedName>
    <definedName name="_JE4" localSheetId="21">#REF!</definedName>
    <definedName name="_JE4" localSheetId="22">#REF!</definedName>
    <definedName name="_JE4" localSheetId="23">#REF!</definedName>
    <definedName name="_JE4" localSheetId="0">#REF!</definedName>
    <definedName name="_JE4">#REF!</definedName>
    <definedName name="_Key1" localSheetId="1" hidden="1">[11]Nonutility!$DA$609</definedName>
    <definedName name="_Key1" localSheetId="16" hidden="1">[11]Nonutility!$DA$609</definedName>
    <definedName name="_Key1" hidden="1">[3]Nonutility!$DA$609</definedName>
    <definedName name="_MaintCapEx">#REF!</definedName>
    <definedName name="_NetInc">#REF!</definedName>
    <definedName name="_NonOpDepr">#REF!</definedName>
    <definedName name="_Order1" hidden="1">255</definedName>
    <definedName name="_Order2" hidden="1">255</definedName>
    <definedName name="_OthCostTot">#REF!</definedName>
    <definedName name="_OthDed">#REF!</definedName>
    <definedName name="_OthInc">#REF!</definedName>
    <definedName name="_PL2" localSheetId="17">#REF!</definedName>
    <definedName name="_PL2" localSheetId="18">#REF!</definedName>
    <definedName name="_PL2" localSheetId="19">#REF!</definedName>
    <definedName name="_PL2" localSheetId="20">#REF!</definedName>
    <definedName name="_PL2" localSheetId="21">#REF!</definedName>
    <definedName name="_PL2" localSheetId="22">#REF!</definedName>
    <definedName name="_PL2" localSheetId="23">#REF!</definedName>
    <definedName name="_PL2" localSheetId="0">#REF!</definedName>
    <definedName name="_PL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vOth">#REF!</definedName>
    <definedName name="_RevTot">#REF!</definedName>
    <definedName name="_rid2" localSheetId="17">#REF!</definedName>
    <definedName name="_rid2" localSheetId="18">#REF!</definedName>
    <definedName name="_rid2" localSheetId="19">#REF!</definedName>
    <definedName name="_rid2" localSheetId="20">#REF!</definedName>
    <definedName name="_rid2" localSheetId="21">#REF!</definedName>
    <definedName name="_rid2" localSheetId="22">#REF!</definedName>
    <definedName name="_rid2" localSheetId="23">#REF!</definedName>
    <definedName name="_rid2" localSheetId="0">#REF!</definedName>
    <definedName name="_rid2">#REF!</definedName>
    <definedName name="_SCH1" localSheetId="17">#REF!</definedName>
    <definedName name="_SCH1" localSheetId="18">#REF!</definedName>
    <definedName name="_SCH1" localSheetId="19">#REF!</definedName>
    <definedName name="_SCH1" localSheetId="20">#REF!</definedName>
    <definedName name="_SCH1" localSheetId="21">#REF!</definedName>
    <definedName name="_SCH1" localSheetId="22">#REF!</definedName>
    <definedName name="_SCH1" localSheetId="23">#REF!</definedName>
    <definedName name="_SCH1" localSheetId="0">#REF!</definedName>
    <definedName name="_SCH1">#REF!</definedName>
    <definedName name="_SCH2" localSheetId="17">#REF!</definedName>
    <definedName name="_SCH2" localSheetId="18">#REF!</definedName>
    <definedName name="_SCH2" localSheetId="19">#REF!</definedName>
    <definedName name="_SCH2" localSheetId="20">#REF!</definedName>
    <definedName name="_SCH2" localSheetId="21">#REF!</definedName>
    <definedName name="_SCH2" localSheetId="22">#REF!</definedName>
    <definedName name="_SCH2" localSheetId="23">#REF!</definedName>
    <definedName name="_SCH2" localSheetId="0">#REF!</definedName>
    <definedName name="_SCH2">#REF!</definedName>
    <definedName name="_SCH3" localSheetId="17">#REF!</definedName>
    <definedName name="_SCH3" localSheetId="18">#REF!</definedName>
    <definedName name="_SCH3" localSheetId="19">#REF!</definedName>
    <definedName name="_SCH3" localSheetId="20">#REF!</definedName>
    <definedName name="_SCH3" localSheetId="21">#REF!</definedName>
    <definedName name="_SCH3" localSheetId="22">#REF!</definedName>
    <definedName name="_SCH3" localSheetId="23">#REF!</definedName>
    <definedName name="_SCH3" localSheetId="0">#REF!</definedName>
    <definedName name="_SCH3">#REF!</definedName>
    <definedName name="_SCH4" localSheetId="17">#REF!</definedName>
    <definedName name="_SCH4" localSheetId="18">#REF!</definedName>
    <definedName name="_SCH4" localSheetId="19">#REF!</definedName>
    <definedName name="_SCH4" localSheetId="20">#REF!</definedName>
    <definedName name="_SCH4" localSheetId="21">#REF!</definedName>
    <definedName name="_SCH4" localSheetId="22">#REF!</definedName>
    <definedName name="_SCH4" localSheetId="23">#REF!</definedName>
    <definedName name="_SCH4" localSheetId="0">#REF!</definedName>
    <definedName name="_SCH4">#REF!</definedName>
    <definedName name="_SCH5" localSheetId="17">#REF!</definedName>
    <definedName name="_SCH5" localSheetId="18">#REF!</definedName>
    <definedName name="_SCH5" localSheetId="19">#REF!</definedName>
    <definedName name="_SCH5" localSheetId="20">#REF!</definedName>
    <definedName name="_SCH5" localSheetId="21">#REF!</definedName>
    <definedName name="_SCH5" localSheetId="22">#REF!</definedName>
    <definedName name="_SCH5" localSheetId="23">#REF!</definedName>
    <definedName name="_SCH5" localSheetId="0">#REF!</definedName>
    <definedName name="_SCH5">#REF!</definedName>
    <definedName name="_SCH61" localSheetId="17">#REF!</definedName>
    <definedName name="_SCH61" localSheetId="18">#REF!</definedName>
    <definedName name="_SCH61" localSheetId="19">#REF!</definedName>
    <definedName name="_SCH61" localSheetId="20">#REF!</definedName>
    <definedName name="_SCH61" localSheetId="21">#REF!</definedName>
    <definedName name="_SCH61" localSheetId="22">#REF!</definedName>
    <definedName name="_SCH61" localSheetId="23">#REF!</definedName>
    <definedName name="_SCH61" localSheetId="0">#REF!</definedName>
    <definedName name="_SCH61">#REF!</definedName>
    <definedName name="_SCH62" localSheetId="17">#REF!</definedName>
    <definedName name="_SCH62" localSheetId="18">#REF!</definedName>
    <definedName name="_SCH62" localSheetId="19">#REF!</definedName>
    <definedName name="_SCH62" localSheetId="20">#REF!</definedName>
    <definedName name="_SCH62" localSheetId="21">#REF!</definedName>
    <definedName name="_SCH62" localSheetId="22">#REF!</definedName>
    <definedName name="_SCH62" localSheetId="23">#REF!</definedName>
    <definedName name="_SCH62" localSheetId="0">#REF!</definedName>
    <definedName name="_SCH62">#REF!</definedName>
    <definedName name="_SCH63" localSheetId="17">#REF!</definedName>
    <definedName name="_SCH63" localSheetId="18">#REF!</definedName>
    <definedName name="_SCH63" localSheetId="19">#REF!</definedName>
    <definedName name="_SCH63" localSheetId="20">#REF!</definedName>
    <definedName name="_SCH63" localSheetId="21">#REF!</definedName>
    <definedName name="_SCH63" localSheetId="22">#REF!</definedName>
    <definedName name="_SCH63" localSheetId="23">#REF!</definedName>
    <definedName name="_SCH63" localSheetId="0">#REF!</definedName>
    <definedName name="_SCH63">#REF!</definedName>
    <definedName name="_sch64" localSheetId="17">#REF!</definedName>
    <definedName name="_sch64" localSheetId="18">#REF!</definedName>
    <definedName name="_sch64" localSheetId="19">#REF!</definedName>
    <definedName name="_sch64" localSheetId="20">#REF!</definedName>
    <definedName name="_sch64" localSheetId="21">#REF!</definedName>
    <definedName name="_sch64" localSheetId="22">#REF!</definedName>
    <definedName name="_sch64" localSheetId="23">#REF!</definedName>
    <definedName name="_sch64" localSheetId="0">#REF!</definedName>
    <definedName name="_sch64">#REF!</definedName>
    <definedName name="_SCH65" localSheetId="17">#REF!</definedName>
    <definedName name="_SCH65" localSheetId="18">#REF!</definedName>
    <definedName name="_SCH65" localSheetId="19">#REF!</definedName>
    <definedName name="_SCH65" localSheetId="20">#REF!</definedName>
    <definedName name="_SCH65" localSheetId="21">#REF!</definedName>
    <definedName name="_SCH65" localSheetId="22">#REF!</definedName>
    <definedName name="_SCH65" localSheetId="23">#REF!</definedName>
    <definedName name="_SCH65" localSheetId="0">#REF!</definedName>
    <definedName name="_SCH65">#REF!</definedName>
    <definedName name="_ServNewCapEx">#REF!</definedName>
    <definedName name="_SGA">#REF!</definedName>
    <definedName name="_Sort" localSheetId="1" hidden="1">[11]Nonutility!$A$1:$FJ$940</definedName>
    <definedName name="_Sort" localSheetId="16" hidden="1">[11]Nonutility!$A$1:$FJ$940</definedName>
    <definedName name="_Sort" hidden="1">[3]Nonutility!$A$1:$FJ$940</definedName>
    <definedName name="_Table1_In1" hidden="1">#REF!</definedName>
    <definedName name="_Table1_In1a" hidden="1">'[8]2'!$F$60</definedName>
    <definedName name="_Table1_Out" hidden="1">#REF!</definedName>
    <definedName name="_Table1_Outa" hidden="1">'[8]2'!$E$45:$F$56</definedName>
    <definedName name="_Table2_In1" hidden="1">#REF!</definedName>
    <definedName name="_Table2_In1a" hidden="1">'[8]2'!$F$60</definedName>
    <definedName name="_Table2_Out" hidden="1">#REF!</definedName>
    <definedName name="_Table2_Outa" hidden="1">'[8]2'!$E$45:$F$56</definedName>
    <definedName name="_TB1" localSheetId="17">#REF!</definedName>
    <definedName name="_TB1" localSheetId="18">#REF!</definedName>
    <definedName name="_TB1" localSheetId="19">#REF!</definedName>
    <definedName name="_TB1" localSheetId="20">#REF!</definedName>
    <definedName name="_TB1" localSheetId="21">#REF!</definedName>
    <definedName name="_TB1" localSheetId="22">#REF!</definedName>
    <definedName name="_TB1" localSheetId="23">#REF!</definedName>
    <definedName name="_TB1" localSheetId="0">#REF!</definedName>
    <definedName name="_TB1">#REF!</definedName>
    <definedName name="_TB2" localSheetId="17">#REF!</definedName>
    <definedName name="_TB2" localSheetId="18">#REF!</definedName>
    <definedName name="_TB2" localSheetId="19">#REF!</definedName>
    <definedName name="_TB2" localSheetId="20">#REF!</definedName>
    <definedName name="_TB2" localSheetId="21">#REF!</definedName>
    <definedName name="_TB2" localSheetId="22">#REF!</definedName>
    <definedName name="_TB2" localSheetId="23">#REF!</definedName>
    <definedName name="_TB2" localSheetId="0">#REF!</definedName>
    <definedName name="_TB2">#REF!</definedName>
    <definedName name="_TotAmortDepr">#REF!</definedName>
    <definedName name="_UW2">#N/A</definedName>
    <definedName name="_UW3">#N/A</definedName>
    <definedName name="_WorkCapital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0">#REF!</definedName>
    <definedName name="A">#REF!</definedName>
    <definedName name="aanjref" localSheetId="17">'[12]Normal Calendar HDD Data'!#REF!</definedName>
    <definedName name="aanjref" localSheetId="18">'[12]Normal Calendar HDD Data'!#REF!</definedName>
    <definedName name="aanjref" localSheetId="19">'[12]Normal Calendar HDD Data'!#REF!</definedName>
    <definedName name="aanjref" localSheetId="20">'[12]Normal Calendar HDD Data'!#REF!</definedName>
    <definedName name="aanjref" localSheetId="21">'[12]Normal Calendar HDD Data'!#REF!</definedName>
    <definedName name="aanjref" localSheetId="22">'[12]Normal Calendar HDD Data'!#REF!</definedName>
    <definedName name="aanjref" localSheetId="23">'[12]Normal Calendar HDD Data'!#REF!</definedName>
    <definedName name="aanjref" localSheetId="0">'[12]Normal Calendar HDD Data'!#REF!</definedName>
    <definedName name="aanjref">'[12]Normal Calendar HDD Data'!#REF!</definedName>
    <definedName name="AAS" localSheetId="17">#REF!</definedName>
    <definedName name="AAS" localSheetId="18">#REF!</definedName>
    <definedName name="AAS" localSheetId="19">#REF!</definedName>
    <definedName name="AAS" localSheetId="20">#REF!</definedName>
    <definedName name="AAS" localSheetId="21">#REF!</definedName>
    <definedName name="AAS" localSheetId="22">#REF!</definedName>
    <definedName name="AAS" localSheetId="23">#REF!</definedName>
    <definedName name="AAS" localSheetId="0">#REF!</definedName>
    <definedName name="AAS">#REF!</definedName>
    <definedName name="aBTUFactor">[13]assump!$G$46</definedName>
    <definedName name="aCapital_Distr_Distr">[13]assump!$G$69:$K$69</definedName>
    <definedName name="aCapital_Distr_Gath">[13]assump!$G$70:$K$70</definedName>
    <definedName name="aCapital_Distr_gen">[13]assump!$G$72:$K$72</definedName>
    <definedName name="aCapital_Distr_PL">[13]assump!$G$68:$K$68</definedName>
    <definedName name="aCapital_Distr_ungd">[13]assump!$G$71:$K$71</definedName>
    <definedName name="aCapital_PL_Distr">[13]assump!$G$80:$K$80</definedName>
    <definedName name="aCapital_PL_Gath">[13]assump!$G$81:$K$81</definedName>
    <definedName name="aCapital_PL_Gen">[13]assump!$G$83:$K$83</definedName>
    <definedName name="aCapital_PL_PL">[13]assump!$G$79:$K$79</definedName>
    <definedName name="aCapital_PL_Ungd">[13]assump!$G$82:$K$82</definedName>
    <definedName name="Account" localSheetId="17">[14]Source!#REF!</definedName>
    <definedName name="Account" localSheetId="18">[14]Source!#REF!</definedName>
    <definedName name="Account" localSheetId="19">[14]Source!#REF!</definedName>
    <definedName name="Account" localSheetId="20">[14]Source!#REF!</definedName>
    <definedName name="Account" localSheetId="21">[14]Source!#REF!</definedName>
    <definedName name="Account" localSheetId="22">[14]Source!#REF!</definedName>
    <definedName name="Account" localSheetId="23">[14]Source!#REF!</definedName>
    <definedName name="Account" localSheetId="0">[14]Source!#REF!</definedName>
    <definedName name="Account">[14]Source!#REF!</definedName>
    <definedName name="Account2" localSheetId="17">[14]Source!#REF!</definedName>
    <definedName name="Account2" localSheetId="0">[14]Source!#REF!</definedName>
    <definedName name="Account2">[14]Source!#REF!</definedName>
    <definedName name="AccountDescr" localSheetId="17">[14]Source!#REF!</definedName>
    <definedName name="AccountDescr" localSheetId="0">[14]Source!#REF!</definedName>
    <definedName name="AccountDescr">[14]Source!#REF!</definedName>
    <definedName name="AccountDescr2" localSheetId="17">[14]Source!#REF!</definedName>
    <definedName name="AccountDescr2" localSheetId="0">[14]Source!#REF!</definedName>
    <definedName name="AccountDescr2">[14]Source!#REF!</definedName>
    <definedName name="ACCRUEDATE" localSheetId="17">#REF!</definedName>
    <definedName name="ACCRUEDATE" localSheetId="18">#REF!</definedName>
    <definedName name="ACCRUEDATE" localSheetId="19">#REF!</definedName>
    <definedName name="ACCRUEDATE" localSheetId="20">#REF!</definedName>
    <definedName name="ACCRUEDATE" localSheetId="21">#REF!</definedName>
    <definedName name="ACCRUEDATE" localSheetId="22">#REF!</definedName>
    <definedName name="ACCRUEDATE" localSheetId="23">#REF!</definedName>
    <definedName name="ACCRUEDATE" localSheetId="0">#REF!</definedName>
    <definedName name="ACCRUEDATE">#REF!</definedName>
    <definedName name="acct">#REF!</definedName>
    <definedName name="ACCT_RCVRY">#REF!</definedName>
    <definedName name="ACCT_RECVY">#REF!</definedName>
    <definedName name="Activity" localSheetId="17">[14]Source!#REF!</definedName>
    <definedName name="Activity" localSheetId="18">[14]Source!#REF!</definedName>
    <definedName name="Activity" localSheetId="19">[14]Source!#REF!</definedName>
    <definedName name="Activity" localSheetId="20">[14]Source!#REF!</definedName>
    <definedName name="Activity" localSheetId="21">[14]Source!#REF!</definedName>
    <definedName name="Activity" localSheetId="22">[14]Source!#REF!</definedName>
    <definedName name="Activity" localSheetId="23">[14]Source!#REF!</definedName>
    <definedName name="Activity" localSheetId="0">[14]Source!#REF!</definedName>
    <definedName name="Activity">[14]Source!#REF!</definedName>
    <definedName name="Activity2" localSheetId="17">[14]Source!#REF!</definedName>
    <definedName name="Activity2" localSheetId="0">[14]Source!#REF!</definedName>
    <definedName name="Activity2">[14]Source!#REF!</definedName>
    <definedName name="ActivityDescr" localSheetId="17">[14]Source!#REF!</definedName>
    <definedName name="ActivityDescr" localSheetId="0">[14]Source!#REF!</definedName>
    <definedName name="ActivityDescr">[14]Source!#REF!</definedName>
    <definedName name="ActivityDescr2" localSheetId="17">[14]Source!#REF!</definedName>
    <definedName name="ActivityDescr2">[14]Source!#REF!</definedName>
    <definedName name="actual">[15]summary!$G$2:$G$3577</definedName>
    <definedName name="Actual_Yearly_Total_1">'[16]1'!$AF$34:$AF$213</definedName>
    <definedName name="Actual_Yearly_Total_2">'[16]2'!$AF$34:$AF$213</definedName>
    <definedName name="Actual_Yearly_Total_3">'[16]3'!$AF$34:$AF$213</definedName>
    <definedName name="Actual_Yearly_Total_4">'[16]4'!$AF$34:$AF$213</definedName>
    <definedName name="Actual_Yearly_Total_5">'[16]5'!$AF$34:$AF$213</definedName>
    <definedName name="Actual_Yearly_Total_6">'[16]6'!$AF$34:$AF$213</definedName>
    <definedName name="Actual_Yearly_Total_7">'[16]7'!$AF$34:$AF$213</definedName>
    <definedName name="Actual_Yearly_Total_8">#REF!</definedName>
    <definedName name="ActualNumberOfPayments" localSheetId="17">IFERROR(IF('H-1. Conv Recovery Support'!LoanIsGood,IF('H-1. Conv Recovery Support'!PaymentsPerYear=1,1,MATCH(0.01,'H-1. Conv Recovery Support'!End_Bal,-1)+1)),"")</definedName>
    <definedName name="ActualNumberOfPayments" localSheetId="18">IFERROR(IF('H-2. Average Bill'!LoanIsGood,IF('H-2. Average Bill'!PaymentsPerYear=1,1,MATCH(0.01,'H-2. Average Bill'!End_Bal,-1)+1)),"")</definedName>
    <definedName name="ActualNumberOfPayments" localSheetId="19">IFERROR(IF('H-2.A Central-Gulf Average Bill'!LoanIsGood,IF('H-2.A Central-Gulf Average Bill'!PaymentsPerYear=1,1,MATCH(0.01,'H-2.A Central-Gulf Average Bill'!End_Bal,-1)+1)),"")</definedName>
    <definedName name="ActualNumberOfPayments" localSheetId="20">IFERROR(IF('H-2.B. West TX Average Bill'!LoanIsGood,IF('H-2.B. West TX Average Bill'!PaymentsPerYear=1,1,MATCH(0.01,'H-2.B. West TX Average Bill'!End_Bal,-1)+1)),"")</definedName>
    <definedName name="ActualNumberOfPayments" localSheetId="21">IFERROR(IF('H-2.C. RGV Average Bill'!LoanIsGood,IF('H-2.C. RGV Average Bill'!PaymentsPerYear=1,1,MATCH(0.01,'H-2.C. RGV Average Bill'!End_Bal,-1)+1)),"")</definedName>
    <definedName name="ActualNumberOfPayments" localSheetId="22">IFERROR(IF('H-2.D. North Tx Average Bill'!LoanIsGood,IF('H-2.D. North Tx Average Bill'!PaymentsPerYear=1,1,MATCH(0.01,'H-2.D. North Tx Average Bill'!End_Bal,-1)+1)),"")</definedName>
    <definedName name="ActualNumberOfPayments" localSheetId="23">IFERROR(IF('H-2.E. Borg-Skelly Average Bill'!LoanIsGood,IF('H-2.E. Borg-Skelly Average Bill'!PaymentsPerYear=1,1,MATCH(0.01,'H-2.E. Borg-Skelly Average Bill'!End_Bal,-1)+1)),"")</definedName>
    <definedName name="ActualNumberOfPayments" localSheetId="0">IFERROR(IF('Table of Contents'!LoanIsGood,IF('Table of Contents'!PaymentsPerYear=1,1,MATCH(0.01,'Table of Contents'!End_Bal,-1)+1)),"")</definedName>
    <definedName name="ActualNumberOfPayments">IFERROR(IF(LoanIsGood,IF(PaymentsPerYear=1,1,MATCH(0.01,End_Bal,-1)+1)),"")</definedName>
    <definedName name="Actuals">#REF!</definedName>
    <definedName name="ACwvu.ANALYSIS._.1." localSheetId="17" hidden="1">#REF!</definedName>
    <definedName name="ACwvu.ANALYSIS._.1." localSheetId="18" hidden="1">#REF!</definedName>
    <definedName name="ACwvu.ANALYSIS._.1." localSheetId="19" hidden="1">#REF!</definedName>
    <definedName name="ACwvu.ANALYSIS._.1." localSheetId="20" hidden="1">#REF!</definedName>
    <definedName name="ACwvu.ANALYSIS._.1." localSheetId="21" hidden="1">#REF!</definedName>
    <definedName name="ACwvu.ANALYSIS._.1." localSheetId="22" hidden="1">#REF!</definedName>
    <definedName name="ACwvu.ANALYSIS._.1." localSheetId="23" hidden="1">#REF!</definedName>
    <definedName name="ACwvu.ANALYSIS._.1." localSheetId="1" hidden="1">#REF!</definedName>
    <definedName name="ACwvu.ANALYSIS._.1." localSheetId="16" hidden="1">#REF!</definedName>
    <definedName name="ACwvu.ANALYSIS._.1." localSheetId="0" hidden="1">#REF!</definedName>
    <definedName name="ACwvu.ANALYSIS._.1." hidden="1">#REF!</definedName>
    <definedName name="ACwvu.ANALYSIS._.2." localSheetId="17" hidden="1">#REF!</definedName>
    <definedName name="ACwvu.ANALYSIS._.2." localSheetId="18" hidden="1">#REF!</definedName>
    <definedName name="ACwvu.ANALYSIS._.2." localSheetId="19" hidden="1">#REF!</definedName>
    <definedName name="ACwvu.ANALYSIS._.2." localSheetId="20" hidden="1">#REF!</definedName>
    <definedName name="ACwvu.ANALYSIS._.2." localSheetId="21" hidden="1">#REF!</definedName>
    <definedName name="ACwvu.ANALYSIS._.2." localSheetId="22" hidden="1">#REF!</definedName>
    <definedName name="ACwvu.ANALYSIS._.2." localSheetId="23" hidden="1">#REF!</definedName>
    <definedName name="ACwvu.ANALYSIS._.2." localSheetId="1" hidden="1">#REF!</definedName>
    <definedName name="ACwvu.ANALYSIS._.2." localSheetId="16" hidden="1">#REF!</definedName>
    <definedName name="ACwvu.ANALYSIS._.2." localSheetId="0" hidden="1">#REF!</definedName>
    <definedName name="ACwvu.ANALYSIS._.2." hidden="1">#REF!</definedName>
    <definedName name="ACwvu.grid._.lines." localSheetId="17" hidden="1">[2]JE!#REF!</definedName>
    <definedName name="ACwvu.grid._.lines." localSheetId="18" hidden="1">[2]JE!#REF!</definedName>
    <definedName name="ACwvu.grid._.lines." localSheetId="19" hidden="1">[2]JE!#REF!</definedName>
    <definedName name="ACwvu.grid._.lines." localSheetId="20" hidden="1">[2]JE!#REF!</definedName>
    <definedName name="ACwvu.grid._.lines." localSheetId="21" hidden="1">[2]JE!#REF!</definedName>
    <definedName name="ACwvu.grid._.lines." localSheetId="22" hidden="1">[2]JE!#REF!</definedName>
    <definedName name="ACwvu.grid._.lines." localSheetId="23" hidden="1">[2]JE!#REF!</definedName>
    <definedName name="ACwvu.grid._.lines." localSheetId="1" hidden="1">[17]JE!#REF!</definedName>
    <definedName name="ACwvu.grid._.lines." localSheetId="16" hidden="1">[17]JE!#REF!</definedName>
    <definedName name="ACwvu.grid._.lines." localSheetId="0" hidden="1">[2]JE!#REF!</definedName>
    <definedName name="ACwvu.grid._.lines." hidden="1">[2]JE!#REF!</definedName>
    <definedName name="ACwvu.OPERATING._.EXPENSES." localSheetId="17" hidden="1">#REF!</definedName>
    <definedName name="ACwvu.OPERATING._.EXPENSES." localSheetId="18" hidden="1">#REF!</definedName>
    <definedName name="ACwvu.OPERATING._.EXPENSES." localSheetId="19" hidden="1">#REF!</definedName>
    <definedName name="ACwvu.OPERATING._.EXPENSES." localSheetId="20" hidden="1">#REF!</definedName>
    <definedName name="ACwvu.OPERATING._.EXPENSES." localSheetId="21" hidden="1">#REF!</definedName>
    <definedName name="ACwvu.OPERATING._.EXPENSES." localSheetId="22" hidden="1">#REF!</definedName>
    <definedName name="ACwvu.OPERATING._.EXPENSES." localSheetId="23" hidden="1">#REF!</definedName>
    <definedName name="ACwvu.OPERATING._.EXPENSES." localSheetId="1" hidden="1">#REF!</definedName>
    <definedName name="ACwvu.OPERATING._.EXPENSES." localSheetId="16" hidden="1">#REF!</definedName>
    <definedName name="ACwvu.OPERATING._.EXPENSES." localSheetId="0" hidden="1">#REF!</definedName>
    <definedName name="ACwvu.OPERATING._.EXPENSES." hidden="1">#REF!</definedName>
    <definedName name="adaqsdasda">"VX0100"</definedName>
    <definedName name="adasd" localSheetId="17">#REF!</definedName>
    <definedName name="adasd" localSheetId="18">#REF!</definedName>
    <definedName name="adasd" localSheetId="19">#REF!</definedName>
    <definedName name="adasd" localSheetId="20">#REF!</definedName>
    <definedName name="adasd" localSheetId="21">#REF!</definedName>
    <definedName name="adasd" localSheetId="22">#REF!</definedName>
    <definedName name="adasd" localSheetId="23">#REF!</definedName>
    <definedName name="adasd" localSheetId="0">#REF!</definedName>
    <definedName name="adasd">#REF!</definedName>
    <definedName name="aDeprRate_Distr">[13]assump!$G$21</definedName>
    <definedName name="aDeprRate_Gath">[13]assump!$G$22</definedName>
    <definedName name="aDeprRate_Gen">[13]assump!$G$24</definedName>
    <definedName name="aDeprRate_PL">[13]assump!$G$20</definedName>
    <definedName name="aDeprRate_Ungd">[13]assump!$G$23</definedName>
    <definedName name="adsadb" localSheetId="18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1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2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2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2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2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1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18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1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2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2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2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2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1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FD" localSheetId="17">#REF!</definedName>
    <definedName name="AFD" localSheetId="18">#REF!</definedName>
    <definedName name="AFD" localSheetId="19">#REF!</definedName>
    <definedName name="AFD" localSheetId="20">#REF!</definedName>
    <definedName name="AFD" localSheetId="21">#REF!</definedName>
    <definedName name="AFD" localSheetId="22">#REF!</definedName>
    <definedName name="AFD" localSheetId="23">#REF!</definedName>
    <definedName name="AFD" localSheetId="0">#REF!</definedName>
    <definedName name="AFD">#REF!</definedName>
    <definedName name="Affiliate" localSheetId="17">[14]Source!#REF!</definedName>
    <definedName name="Affiliate" localSheetId="18">[14]Source!#REF!</definedName>
    <definedName name="Affiliate" localSheetId="19">[14]Source!#REF!</definedName>
    <definedName name="Affiliate" localSheetId="20">[14]Source!#REF!</definedName>
    <definedName name="Affiliate" localSheetId="21">[14]Source!#REF!</definedName>
    <definedName name="Affiliate" localSheetId="22">[14]Source!#REF!</definedName>
    <definedName name="Affiliate" localSheetId="23">[14]Source!#REF!</definedName>
    <definedName name="Affiliate" localSheetId="0">[14]Source!#REF!</definedName>
    <definedName name="Affiliate">[14]Source!#REF!</definedName>
    <definedName name="Affiliate2" localSheetId="17">[14]Source!#REF!</definedName>
    <definedName name="Affiliate2" localSheetId="0">[14]Source!#REF!</definedName>
    <definedName name="Affiliate2">[14]Source!#REF!</definedName>
    <definedName name="AffiliateDescr" localSheetId="17">[14]Source!#REF!</definedName>
    <definedName name="AffiliateDescr">[14]Source!#REF!</definedName>
    <definedName name="aFITRate">[13]assump!$G$143</definedName>
    <definedName name="aGasPrice">[13]assump!$G$45</definedName>
    <definedName name="AGUIRRE__MARCO" localSheetId="17">#REF!</definedName>
    <definedName name="AGUIRRE__MARCO" localSheetId="18">#REF!</definedName>
    <definedName name="AGUIRRE__MARCO" localSheetId="19">#REF!</definedName>
    <definedName name="AGUIRRE__MARCO" localSheetId="20">#REF!</definedName>
    <definedName name="AGUIRRE__MARCO" localSheetId="21">#REF!</definedName>
    <definedName name="AGUIRRE__MARCO" localSheetId="22">#REF!</definedName>
    <definedName name="AGUIRRE__MARCO" localSheetId="23">#REF!</definedName>
    <definedName name="AGUIRRE__MARCO" localSheetId="0">#REF!</definedName>
    <definedName name="AGUIRRE__MARCO">#REF!</definedName>
    <definedName name="AHCESS" localSheetId="17">#REF!</definedName>
    <definedName name="AHCESS" localSheetId="18">#REF!</definedName>
    <definedName name="AHCESS" localSheetId="19">#REF!</definedName>
    <definedName name="AHCESS" localSheetId="20">#REF!</definedName>
    <definedName name="AHCESS" localSheetId="21">#REF!</definedName>
    <definedName name="AHCESS" localSheetId="22">#REF!</definedName>
    <definedName name="AHCESS" localSheetId="23">#REF!</definedName>
    <definedName name="AHCESS" localSheetId="0">#REF!</definedName>
    <definedName name="AHCESS">#REF!</definedName>
    <definedName name="AL" localSheetId="17">#REF!</definedName>
    <definedName name="AL" localSheetId="18">#REF!</definedName>
    <definedName name="AL" localSheetId="19">#REF!</definedName>
    <definedName name="AL" localSheetId="20">#REF!</definedName>
    <definedName name="AL" localSheetId="21">#REF!</definedName>
    <definedName name="AL" localSheetId="22">#REF!</definedName>
    <definedName name="AL" localSheetId="23">#REF!</definedName>
    <definedName name="AL" localSheetId="0">#REF!</definedName>
    <definedName name="AL">#REF!</definedName>
    <definedName name="ALL" localSheetId="17">#REF!</definedName>
    <definedName name="ALL" localSheetId="18">#REF!</definedName>
    <definedName name="ALL" localSheetId="19">#REF!</definedName>
    <definedName name="ALL" localSheetId="20">#REF!</definedName>
    <definedName name="ALL" localSheetId="21">#REF!</definedName>
    <definedName name="ALL" localSheetId="22">#REF!</definedName>
    <definedName name="ALL" localSheetId="23">#REF!</definedName>
    <definedName name="ALL" localSheetId="0">#REF!</definedName>
    <definedName name="ALL">#REF!</definedName>
    <definedName name="alloc">'[18]Alloc. Factors'!$A$12:$T$178</definedName>
    <definedName name="aLUG">[13]assump!$G$43</definedName>
    <definedName name="ALVALOS__LEONARDO" localSheetId="17">#REF!</definedName>
    <definedName name="ALVALOS__LEONARDO" localSheetId="18">#REF!</definedName>
    <definedName name="ALVALOS__LEONARDO" localSheetId="19">#REF!</definedName>
    <definedName name="ALVALOS__LEONARDO" localSheetId="20">#REF!</definedName>
    <definedName name="ALVALOS__LEONARDO" localSheetId="21">#REF!</definedName>
    <definedName name="ALVALOS__LEONARDO" localSheetId="22">#REF!</definedName>
    <definedName name="ALVALOS__LEONARDO" localSheetId="23">#REF!</definedName>
    <definedName name="ALVALOS__LEONARDO" localSheetId="0">#REF!</definedName>
    <definedName name="ALVALOS__LEONARDO">#REF!</definedName>
    <definedName name="ALVARADO__CALUDIO" localSheetId="17">#REF!</definedName>
    <definedName name="ALVARADO__CALUDIO" localSheetId="18">#REF!</definedName>
    <definedName name="ALVARADO__CALUDIO" localSheetId="19">#REF!</definedName>
    <definedName name="ALVARADO__CALUDIO" localSheetId="20">#REF!</definedName>
    <definedName name="ALVARADO__CALUDIO" localSheetId="21">#REF!</definedName>
    <definedName name="ALVARADO__CALUDIO" localSheetId="22">#REF!</definedName>
    <definedName name="ALVARADO__CALUDIO" localSheetId="23">#REF!</definedName>
    <definedName name="ALVARADO__CALUDIO" localSheetId="0">#REF!</definedName>
    <definedName name="ALVARADO__CALUDIO">#REF!</definedName>
    <definedName name="AM_CORR_FACTOR">#REF!</definedName>
    <definedName name="amounts" localSheetId="17">#REF!</definedName>
    <definedName name="amounts" localSheetId="18">#REF!</definedName>
    <definedName name="amounts" localSheetId="19">#REF!</definedName>
    <definedName name="amounts" localSheetId="20">#REF!</definedName>
    <definedName name="amounts" localSheetId="21">#REF!</definedName>
    <definedName name="amounts" localSheetId="22">#REF!</definedName>
    <definedName name="amounts" localSheetId="23">#REF!</definedName>
    <definedName name="amounts" localSheetId="0">#REF!</definedName>
    <definedName name="amounts">#REF!</definedName>
    <definedName name="ANALYSIS" localSheetId="17">#REF!</definedName>
    <definedName name="ANALYSIS" localSheetId="18">#REF!</definedName>
    <definedName name="ANALYSIS" localSheetId="19">#REF!</definedName>
    <definedName name="ANALYSIS" localSheetId="20">#REF!</definedName>
    <definedName name="ANALYSIS" localSheetId="21">#REF!</definedName>
    <definedName name="ANALYSIS" localSheetId="22">#REF!</definedName>
    <definedName name="ANALYSIS" localSheetId="23">#REF!</definedName>
    <definedName name="ANALYSIS" localSheetId="0">#REF!</definedName>
    <definedName name="ANALYSIS">#REF!</definedName>
    <definedName name="ANDERSON__GAY" localSheetId="17">#REF!</definedName>
    <definedName name="ANDERSON__GAY" localSheetId="18">#REF!</definedName>
    <definedName name="ANDERSON__GAY" localSheetId="19">#REF!</definedName>
    <definedName name="ANDERSON__GAY" localSheetId="20">#REF!</definedName>
    <definedName name="ANDERSON__GAY" localSheetId="21">#REF!</definedName>
    <definedName name="ANDERSON__GAY" localSheetId="22">#REF!</definedName>
    <definedName name="ANDERSON__GAY" localSheetId="23">#REF!</definedName>
    <definedName name="ANDERSON__GAY" localSheetId="0">#REF!</definedName>
    <definedName name="ANDERSON__GAY">#REF!</definedName>
    <definedName name="ANDERSON__JO_ANNE" localSheetId="17">#REF!</definedName>
    <definedName name="ANDERSON__JO_ANNE" localSheetId="18">#REF!</definedName>
    <definedName name="ANDERSON__JO_ANNE" localSheetId="19">#REF!</definedName>
    <definedName name="ANDERSON__JO_ANNE" localSheetId="20">#REF!</definedName>
    <definedName name="ANDERSON__JO_ANNE" localSheetId="21">#REF!</definedName>
    <definedName name="ANDERSON__JO_ANNE" localSheetId="22">#REF!</definedName>
    <definedName name="ANDERSON__JO_ANNE" localSheetId="23">#REF!</definedName>
    <definedName name="ANDERSON__JO_ANNE" localSheetId="0">#REF!</definedName>
    <definedName name="ANDERSON__JO_ANNE">#REF!</definedName>
    <definedName name="Annual_Billings">'[19]Summary Report 500 MM'!$I$26:$O$38</definedName>
    <definedName name="ANSWER">#N/A</definedName>
    <definedName name="ANTHEM_PRICE">#REF!</definedName>
    <definedName name="ANTHEM_PRICEa">'[8]2'!$A$66:$E$105</definedName>
    <definedName name="APA">#REF!</definedName>
    <definedName name="APN" localSheetId="17">#REF!</definedName>
    <definedName name="APN" localSheetId="18">#REF!</definedName>
    <definedName name="APN" localSheetId="19">#REF!</definedName>
    <definedName name="APN" localSheetId="20">#REF!</definedName>
    <definedName name="APN" localSheetId="21">#REF!</definedName>
    <definedName name="APN" localSheetId="22">#REF!</definedName>
    <definedName name="APN" localSheetId="23">#REF!</definedName>
    <definedName name="APN" localSheetId="0">#REF!</definedName>
    <definedName name="APN">#REF!</definedName>
    <definedName name="APP1_1" localSheetId="17">#REF!</definedName>
    <definedName name="APP1_1" localSheetId="18">#REF!</definedName>
    <definedName name="APP1_1" localSheetId="19">#REF!</definedName>
    <definedName name="APP1_1" localSheetId="20">#REF!</definedName>
    <definedName name="APP1_1" localSheetId="21">#REF!</definedName>
    <definedName name="APP1_1" localSheetId="22">#REF!</definedName>
    <definedName name="APP1_1" localSheetId="23">#REF!</definedName>
    <definedName name="APP1_1" localSheetId="0">#REF!</definedName>
    <definedName name="APP1_1">#REF!</definedName>
    <definedName name="app1_2" localSheetId="17">#REF!</definedName>
    <definedName name="app1_2" localSheetId="18">#REF!</definedName>
    <definedName name="app1_2" localSheetId="19">#REF!</definedName>
    <definedName name="app1_2" localSheetId="20">#REF!</definedName>
    <definedName name="app1_2" localSheetId="21">#REF!</definedName>
    <definedName name="app1_2" localSheetId="22">#REF!</definedName>
    <definedName name="app1_2" localSheetId="23">#REF!</definedName>
    <definedName name="app1_2" localSheetId="0">#REF!</definedName>
    <definedName name="app1_2">#REF!</definedName>
    <definedName name="APP2A" localSheetId="17">#REF!</definedName>
    <definedName name="APP2A" localSheetId="18">#REF!</definedName>
    <definedName name="APP2A" localSheetId="19">#REF!</definedName>
    <definedName name="APP2A" localSheetId="20">#REF!</definedName>
    <definedName name="APP2A" localSheetId="21">#REF!</definedName>
    <definedName name="APP2A" localSheetId="22">#REF!</definedName>
    <definedName name="APP2A" localSheetId="23">#REF!</definedName>
    <definedName name="APP2A" localSheetId="0">#REF!</definedName>
    <definedName name="APP2A">#REF!</definedName>
    <definedName name="APP2B" localSheetId="17">#REF!</definedName>
    <definedName name="APP2B" localSheetId="18">#REF!</definedName>
    <definedName name="APP2B" localSheetId="19">#REF!</definedName>
    <definedName name="APP2B" localSheetId="20">#REF!</definedName>
    <definedName name="APP2B" localSheetId="21">#REF!</definedName>
    <definedName name="APP2B" localSheetId="22">#REF!</definedName>
    <definedName name="APP2B" localSheetId="23">#REF!</definedName>
    <definedName name="APP2B" localSheetId="0">#REF!</definedName>
    <definedName name="APP2B">#REF!</definedName>
    <definedName name="APP2C" localSheetId="17">#REF!</definedName>
    <definedName name="APP2C" localSheetId="18">#REF!</definedName>
    <definedName name="APP2C" localSheetId="19">#REF!</definedName>
    <definedName name="APP2C" localSheetId="20">#REF!</definedName>
    <definedName name="APP2C" localSheetId="21">#REF!</definedName>
    <definedName name="APP2C" localSheetId="22">#REF!</definedName>
    <definedName name="APP2C" localSheetId="23">#REF!</definedName>
    <definedName name="APP2C" localSheetId="0">#REF!</definedName>
    <definedName name="APP2C">#REF!</definedName>
    <definedName name="APP3A" localSheetId="17">#REF!</definedName>
    <definedName name="APP3A" localSheetId="18">#REF!</definedName>
    <definedName name="APP3A" localSheetId="19">#REF!</definedName>
    <definedName name="APP3A" localSheetId="20">#REF!</definedName>
    <definedName name="APP3A" localSheetId="21">#REF!</definedName>
    <definedName name="APP3A" localSheetId="22">#REF!</definedName>
    <definedName name="APP3A" localSheetId="23">#REF!</definedName>
    <definedName name="APP3A" localSheetId="0">#REF!</definedName>
    <definedName name="APP3A">#REF!</definedName>
    <definedName name="APP3B" localSheetId="17">#REF!</definedName>
    <definedName name="APP3B" localSheetId="18">#REF!</definedName>
    <definedName name="APP3B" localSheetId="19">#REF!</definedName>
    <definedName name="APP3B" localSheetId="20">#REF!</definedName>
    <definedName name="APP3B" localSheetId="21">#REF!</definedName>
    <definedName name="APP3B" localSheetId="22">#REF!</definedName>
    <definedName name="APP3B" localSheetId="23">#REF!</definedName>
    <definedName name="APP3B" localSheetId="0">#REF!</definedName>
    <definedName name="APP3B">#REF!</definedName>
    <definedName name="APP3C" localSheetId="17">#REF!</definedName>
    <definedName name="APP3C" localSheetId="18">#REF!</definedName>
    <definedName name="APP3C" localSheetId="19">#REF!</definedName>
    <definedName name="APP3C" localSheetId="20">#REF!</definedName>
    <definedName name="APP3C" localSheetId="21">#REF!</definedName>
    <definedName name="APP3C" localSheetId="22">#REF!</definedName>
    <definedName name="APP3C" localSheetId="23">#REF!</definedName>
    <definedName name="APP3C" localSheetId="0">#REF!</definedName>
    <definedName name="APP3C">#REF!</definedName>
    <definedName name="APPENDIX_3____C" localSheetId="17">#REF!</definedName>
    <definedName name="APPENDIX_3____C" localSheetId="18">#REF!</definedName>
    <definedName name="APPENDIX_3____C" localSheetId="19">#REF!</definedName>
    <definedName name="APPENDIX_3____C" localSheetId="20">#REF!</definedName>
    <definedName name="APPENDIX_3____C" localSheetId="21">#REF!</definedName>
    <definedName name="APPENDIX_3____C" localSheetId="22">#REF!</definedName>
    <definedName name="APPENDIX_3____C" localSheetId="23">#REF!</definedName>
    <definedName name="APPENDIX_3____C" localSheetId="0">#REF!</definedName>
    <definedName name="APPENDIX_3____C">#REF!</definedName>
    <definedName name="aRecoverRate_Distr">[13]assump!$G$37</definedName>
    <definedName name="aRecoverRate_Gath">[13]assump!$G$38</definedName>
    <definedName name="aRecoverRate_Gen">[13]assump!$G$40</definedName>
    <definedName name="aRecoverRate_PL">[13]assump!$G$36</definedName>
    <definedName name="aRecoverRate_Ungd">[13]assump!$G$39</definedName>
    <definedName name="aRetireRate_Distr">[13]assump!$G$30</definedName>
    <definedName name="aRetireRate_Gath">[13]assump!$G$31</definedName>
    <definedName name="aRetireRate_Gen">[13]assump!$G$33</definedName>
    <definedName name="aRetireRate_PL">[13]assump!$G$29</definedName>
    <definedName name="aRetireRate_Ungd">[13]assump!$G$32</definedName>
    <definedName name="aRevenueTaxRate">[13]assump!$G$44</definedName>
    <definedName name="ARGSS_TY" localSheetId="17">[5]YTD!#REF!</definedName>
    <definedName name="ARGSS_TY" localSheetId="18">[5]YTD!#REF!</definedName>
    <definedName name="ARGSS_TY" localSheetId="19">[5]YTD!#REF!</definedName>
    <definedName name="ARGSS_TY" localSheetId="20">[5]YTD!#REF!</definedName>
    <definedName name="ARGSS_TY" localSheetId="21">[5]YTD!#REF!</definedName>
    <definedName name="ARGSS_TY" localSheetId="22">[5]YTD!#REF!</definedName>
    <definedName name="ARGSS_TY" localSheetId="23">[5]YTD!#REF!</definedName>
    <definedName name="ARGSS_TY" localSheetId="0">[5]YTD!#REF!</definedName>
    <definedName name="ARGSS_TY">[5]YTD!#REF!</definedName>
    <definedName name="AS2DocOpenMode" hidden="1">"AS2DocumentEdit"</definedName>
    <definedName name="AS400TB" localSheetId="17">#REF!</definedName>
    <definedName name="AS400TB" localSheetId="18">#REF!</definedName>
    <definedName name="AS400TB" localSheetId="19">#REF!</definedName>
    <definedName name="AS400TB" localSheetId="20">#REF!</definedName>
    <definedName name="AS400TB" localSheetId="21">#REF!</definedName>
    <definedName name="AS400TB" localSheetId="22">#REF!</definedName>
    <definedName name="AS400TB" localSheetId="23">#REF!</definedName>
    <definedName name="AS400TB" localSheetId="0">#REF!</definedName>
    <definedName name="AS400TB">#REF!</definedName>
    <definedName name="ASD" localSheetId="17">#REF!</definedName>
    <definedName name="ASD" localSheetId="18">#REF!</definedName>
    <definedName name="ASD" localSheetId="19">#REF!</definedName>
    <definedName name="ASD" localSheetId="20">#REF!</definedName>
    <definedName name="ASD" localSheetId="21">#REF!</definedName>
    <definedName name="ASD" localSheetId="22">#REF!</definedName>
    <definedName name="ASD" localSheetId="23">#REF!</definedName>
    <definedName name="ASD" localSheetId="15">#REF!</definedName>
    <definedName name="ASD" localSheetId="0">#REF!</definedName>
    <definedName name="ASD">#REF!</definedName>
    <definedName name="ASDGR" localSheetId="17">#REF!</definedName>
    <definedName name="ASDGR" localSheetId="18">#REF!</definedName>
    <definedName name="ASDGR" localSheetId="19">#REF!</definedName>
    <definedName name="ASDGR" localSheetId="20">#REF!</definedName>
    <definedName name="ASDGR" localSheetId="21">#REF!</definedName>
    <definedName name="ASDGR" localSheetId="22">#REF!</definedName>
    <definedName name="ASDGR" localSheetId="23">#REF!</definedName>
    <definedName name="ASDGR" localSheetId="0">#REF!</definedName>
    <definedName name="ASDGR">#REF!</definedName>
    <definedName name="_xlnm.Auto_Open" localSheetId="17">#REF!</definedName>
    <definedName name="_xlnm.Auto_Open" localSheetId="18">#REF!</definedName>
    <definedName name="_xlnm.Auto_Open" localSheetId="19">#REF!</definedName>
    <definedName name="_xlnm.Auto_Open" localSheetId="20">#REF!</definedName>
    <definedName name="_xlnm.Auto_Open" localSheetId="21">#REF!</definedName>
    <definedName name="_xlnm.Auto_Open" localSheetId="22">#REF!</definedName>
    <definedName name="_xlnm.Auto_Open" localSheetId="23">#REF!</definedName>
    <definedName name="_xlnm.Auto_Open" localSheetId="0">#REF!</definedName>
    <definedName name="_xlnm.Auto_Open">#REF!</definedName>
    <definedName name="AVGWK">#REF!</definedName>
    <definedName name="AVGWKa">'[8]2'!$F$86</definedName>
    <definedName name="aYear1">[13]assump!$G$52:$G$85</definedName>
    <definedName name="aYear2">[13]assump!$H$52:$H$85</definedName>
    <definedName name="aYear3">[13]assump!$I$52:$I$85</definedName>
    <definedName name="aYear4">[13]assump!$J$52:$J$85</definedName>
    <definedName name="aYear5">[13]assump!$K$52:$K$85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0">#REF!</definedName>
    <definedName name="B">#REF!</definedName>
    <definedName name="BAKER__RANDY" localSheetId="17">#REF!</definedName>
    <definedName name="BAKER__RANDY" localSheetId="18">#REF!</definedName>
    <definedName name="BAKER__RANDY" localSheetId="19">#REF!</definedName>
    <definedName name="BAKER__RANDY" localSheetId="20">#REF!</definedName>
    <definedName name="BAKER__RANDY" localSheetId="21">#REF!</definedName>
    <definedName name="BAKER__RANDY" localSheetId="22">#REF!</definedName>
    <definedName name="BAKER__RANDY" localSheetId="23">#REF!</definedName>
    <definedName name="BAKER__RANDY" localSheetId="0">#REF!</definedName>
    <definedName name="BAKER__RANDY">#REF!</definedName>
    <definedName name="Bal_1">[16]Summary!$C$8</definedName>
    <definedName name="Bal_10">[16]Summary!$C$17</definedName>
    <definedName name="Bal_11">[16]Summary!$C$18</definedName>
    <definedName name="Bal_12">[16]Summary!$C$19</definedName>
    <definedName name="Bal_13">[16]Summary!$C$20</definedName>
    <definedName name="Bal_14">[16]Summary!$C$21</definedName>
    <definedName name="Bal_15">[16]Summary!$C$22</definedName>
    <definedName name="Bal_2">[16]Summary!$C$9</definedName>
    <definedName name="Bal_3">[16]Summary!$C$10</definedName>
    <definedName name="Bal_4">[16]Summary!$C$11</definedName>
    <definedName name="Bal_5">[16]Summary!$C$12</definedName>
    <definedName name="Bal_6">[16]Summary!$C$13</definedName>
    <definedName name="Bal_7">[16]Summary!$C$14</definedName>
    <definedName name="Bal_8">[16]Summary!$C$15</definedName>
    <definedName name="Bal_9">[16]Summary!$C$16</definedName>
    <definedName name="BALANCE" localSheetId="17">#REF!</definedName>
    <definedName name="BALANCE" localSheetId="18">#REF!</definedName>
    <definedName name="BALANCE" localSheetId="19">#REF!</definedName>
    <definedName name="BALANCE" localSheetId="20">#REF!</definedName>
    <definedName name="BALANCE" localSheetId="21">#REF!</definedName>
    <definedName name="BALANCE" localSheetId="22">#REF!</definedName>
    <definedName name="BALANCE" localSheetId="23">#REF!</definedName>
    <definedName name="BALANCE" localSheetId="0">#REF!</definedName>
    <definedName name="BALANCE">#REF!</definedName>
    <definedName name="BALANCEDATE" localSheetId="17">#REF!</definedName>
    <definedName name="BALANCEDATE" localSheetId="18">#REF!</definedName>
    <definedName name="BALANCEDATE" localSheetId="19">#REF!</definedName>
    <definedName name="BALANCEDATE" localSheetId="20">#REF!</definedName>
    <definedName name="BALANCEDATE" localSheetId="21">#REF!</definedName>
    <definedName name="BALANCEDATE" localSheetId="22">#REF!</definedName>
    <definedName name="BALANCEDATE" localSheetId="23">#REF!</definedName>
    <definedName name="BALANCEDATE" localSheetId="0">#REF!</definedName>
    <definedName name="BALANCEDATE">#REF!</definedName>
    <definedName name="BalSt">[20]EssBalS!$A$4:$H$11</definedName>
    <definedName name="BARING" localSheetId="17">#REF!</definedName>
    <definedName name="BARING" localSheetId="18">#REF!</definedName>
    <definedName name="BARING" localSheetId="19">#REF!</definedName>
    <definedName name="BARING" localSheetId="20">#REF!</definedName>
    <definedName name="BARING" localSheetId="21">#REF!</definedName>
    <definedName name="BARING" localSheetId="22">#REF!</definedName>
    <definedName name="BARING" localSheetId="23">#REF!</definedName>
    <definedName name="BARING" localSheetId="0">#REF!</definedName>
    <definedName name="BARING">#REF!</definedName>
    <definedName name="Base_Case">#REF!,#REF!,#REF!,#REF!,#REF!,#REF!,#REF!,#REF!,#REF!,#REF!,#REF!</definedName>
    <definedName name="Base_Volume" localSheetId="17">#REF!</definedName>
    <definedName name="Base_Volume" localSheetId="18">#REF!</definedName>
    <definedName name="Base_Volume" localSheetId="19">#REF!</definedName>
    <definedName name="Base_Volume" localSheetId="20">#REF!</definedName>
    <definedName name="Base_Volume" localSheetId="21">#REF!</definedName>
    <definedName name="Base_Volume" localSheetId="22">#REF!</definedName>
    <definedName name="Base_Volume" localSheetId="23">#REF!</definedName>
    <definedName name="Base_Volume" localSheetId="0">#REF!</definedName>
    <definedName name="Base_Volume">#REF!</definedName>
    <definedName name="BBSS" localSheetId="17">#REF!</definedName>
    <definedName name="BBSS" localSheetId="18">#REF!</definedName>
    <definedName name="BBSS" localSheetId="19">#REF!</definedName>
    <definedName name="BBSS" localSheetId="20">#REF!</definedName>
    <definedName name="BBSS" localSheetId="21">#REF!</definedName>
    <definedName name="BBSS" localSheetId="22">#REF!</definedName>
    <definedName name="BBSS" localSheetId="23">#REF!</definedName>
    <definedName name="BBSS" localSheetId="0">#REF!</definedName>
    <definedName name="BBSS">#REF!</definedName>
    <definedName name="Billing_Requirement">[16]WF!$CV$4</definedName>
    <definedName name="Billing_Shortfall">[16]WF!$CV$16:$CV$195</definedName>
    <definedName name="Billing_Shortfall_1">'[16]1'!$AI$34:$AI$213</definedName>
    <definedName name="Billing_Shortfall_2">'[16]2'!$AI$34:$AI$213</definedName>
    <definedName name="Billing_Shortfall_3">'[16]3'!$AI$34:$AI$213</definedName>
    <definedName name="Billing_Shortfall_4">'[16]4'!$AI$34:$AI$213</definedName>
    <definedName name="Billing_Shortfall_5">'[16]5'!$AI$34:$AI$213</definedName>
    <definedName name="Billing_Shortfall_6">'[16]6'!$AI$34:$AI$213</definedName>
    <definedName name="Billing_Shortfall_7">'[16]7'!$AI$34:$AI$213</definedName>
    <definedName name="Block_1">[13]assump!$I$92:$I$131</definedName>
    <definedName name="Block_2">[13]assump!$J$92:$J$131</definedName>
    <definedName name="Block_3">[13]assump!$K$92:$K$131</definedName>
    <definedName name="Block_4">[13]assump!$L$92:$L$131</definedName>
    <definedName name="BOB">[3]Nonutility!$EK$604</definedName>
    <definedName name="BOX_RESULT" localSheetId="17">#REF!</definedName>
    <definedName name="BOX_RESULT" localSheetId="18">#REF!</definedName>
    <definedName name="BOX_RESULT" localSheetId="19">#REF!</definedName>
    <definedName name="BOX_RESULT" localSheetId="20">#REF!</definedName>
    <definedName name="BOX_RESULT" localSheetId="21">#REF!</definedName>
    <definedName name="BOX_RESULT" localSheetId="22">#REF!</definedName>
    <definedName name="BOX_RESULT" localSheetId="23">#REF!</definedName>
    <definedName name="BOX_RESULT" localSheetId="0">#REF!</definedName>
    <definedName name="BOX_RESULT">#REF!</definedName>
    <definedName name="BS" localSheetId="17">#REF!</definedName>
    <definedName name="BS" localSheetId="18">#REF!</definedName>
    <definedName name="BS" localSheetId="19">#REF!</definedName>
    <definedName name="BS" localSheetId="20">#REF!</definedName>
    <definedName name="BS" localSheetId="21">#REF!</definedName>
    <definedName name="BS" localSheetId="22">#REF!</definedName>
    <definedName name="BS" localSheetId="23">#REF!</definedName>
    <definedName name="BS" localSheetId="0">#REF!</definedName>
    <definedName name="BS">#REF!</definedName>
    <definedName name="bu">[21]Macros!$P$31:$Q$42</definedName>
    <definedName name="BUDGET">#REF!</definedName>
    <definedName name="BUNODE">#REF!</definedName>
    <definedName name="BusinessUnit">#REF!</definedName>
    <definedName name="BusinessUnit2">#REF!</definedName>
    <definedName name="Buttress" localSheetId="18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19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20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21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22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23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1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16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0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y_Summary_Ledger">#REF!</definedName>
    <definedName name="C_" localSheetId="17">#REF!</definedName>
    <definedName name="C_" localSheetId="18">#REF!</definedName>
    <definedName name="C_" localSheetId="19">#REF!</definedName>
    <definedName name="C_" localSheetId="20">#REF!</definedName>
    <definedName name="C_" localSheetId="21">#REF!</definedName>
    <definedName name="C_" localSheetId="22">#REF!</definedName>
    <definedName name="C_" localSheetId="23">#REF!</definedName>
    <definedName name="C_" localSheetId="0">#REF!</definedName>
    <definedName name="C_">#REF!</definedName>
    <definedName name="cabinet_1__drawer_2" localSheetId="17">#REF!</definedName>
    <definedName name="cabinet_1__drawer_2" localSheetId="18">#REF!</definedName>
    <definedName name="cabinet_1__drawer_2" localSheetId="19">#REF!</definedName>
    <definedName name="cabinet_1__drawer_2" localSheetId="20">#REF!</definedName>
    <definedName name="cabinet_1__drawer_2" localSheetId="21">#REF!</definedName>
    <definedName name="cabinet_1__drawer_2" localSheetId="22">#REF!</definedName>
    <definedName name="cabinet_1__drawer_2" localSheetId="23">#REF!</definedName>
    <definedName name="cabinet_1__drawer_2" localSheetId="0">#REF!</definedName>
    <definedName name="cabinet_1__drawer_2">#REF!</definedName>
    <definedName name="CADSTD" localSheetId="17">#REF!</definedName>
    <definedName name="CADSTD" localSheetId="18">#REF!</definedName>
    <definedName name="CADSTD" localSheetId="19">#REF!</definedName>
    <definedName name="CADSTD" localSheetId="20">#REF!</definedName>
    <definedName name="CADSTD" localSheetId="21">#REF!</definedName>
    <definedName name="CADSTD" localSheetId="22">#REF!</definedName>
    <definedName name="CADSTD" localSheetId="23">#REF!</definedName>
    <definedName name="CADSTD" localSheetId="0">#REF!</definedName>
    <definedName name="CADSTD">#REF!</definedName>
    <definedName name="Calendar_Billings">'[19]Summary Report 500 MM'!$I$46:$P$60</definedName>
    <definedName name="Cancel">[22]!Cancel</definedName>
    <definedName name="CAP_ACT_ALLOC">'[23]Act Cap Rel 07-96:DL'!$A$1:$J$39</definedName>
    <definedName name="CAP_EST_ALLOC">'[23]Cap Rel 7-96:CT'!$A$1:$P$40</definedName>
    <definedName name="CapAct">[20]CapBud!$A$40:$EA$44</definedName>
    <definedName name="CapBud">[20]CapBud!$A$20:$EA$38</definedName>
    <definedName name="Capped_Billings">[16]Summary!$J$28</definedName>
    <definedName name="CAPS1" localSheetId="17">#REF!</definedName>
    <definedName name="CAPS1" localSheetId="18">#REF!</definedName>
    <definedName name="CAPS1" localSheetId="19">#REF!</definedName>
    <definedName name="CAPS1" localSheetId="20">#REF!</definedName>
    <definedName name="CAPS1" localSheetId="21">#REF!</definedName>
    <definedName name="CAPS1" localSheetId="22">#REF!</definedName>
    <definedName name="CAPS1" localSheetId="23">#REF!</definedName>
    <definedName name="CAPS1" localSheetId="0">#REF!</definedName>
    <definedName name="CAPS1">#REF!</definedName>
    <definedName name="CAPS2" localSheetId="17">#REF!</definedName>
    <definedName name="CAPS2" localSheetId="18">#REF!</definedName>
    <definedName name="CAPS2" localSheetId="19">#REF!</definedName>
    <definedName name="CAPS2" localSheetId="20">#REF!</definedName>
    <definedName name="CAPS2" localSheetId="21">#REF!</definedName>
    <definedName name="CAPS2" localSheetId="22">#REF!</definedName>
    <definedName name="CAPS2" localSheetId="23">#REF!</definedName>
    <definedName name="CAPS2" localSheetId="0">#REF!</definedName>
    <definedName name="CAPS2">#REF!</definedName>
    <definedName name="CaseName">[13]assump!$D$4</definedName>
    <definedName name="CASH1" localSheetId="17">#REF!</definedName>
    <definedName name="CASH1" localSheetId="18">#REF!</definedName>
    <definedName name="CASH1" localSheetId="19">#REF!</definedName>
    <definedName name="CASH1" localSheetId="20">#REF!</definedName>
    <definedName name="CASH1" localSheetId="21">#REF!</definedName>
    <definedName name="CASH1" localSheetId="22">#REF!</definedName>
    <definedName name="CASH1" localSheetId="23">#REF!</definedName>
    <definedName name="CASH1" localSheetId="0">#REF!</definedName>
    <definedName name="CASH1">#REF!</definedName>
    <definedName name="cash2" localSheetId="17">#REF!</definedName>
    <definedName name="cash2" localSheetId="18">#REF!</definedName>
    <definedName name="cash2" localSheetId="19">#REF!</definedName>
    <definedName name="cash2" localSheetId="20">#REF!</definedName>
    <definedName name="cash2" localSheetId="21">#REF!</definedName>
    <definedName name="cash2" localSheetId="22">#REF!</definedName>
    <definedName name="cash2" localSheetId="23">#REF!</definedName>
    <definedName name="cash2" localSheetId="0">#REF!</definedName>
    <definedName name="cash2">#REF!</definedName>
    <definedName name="CHECK_A" localSheetId="17">#REF!</definedName>
    <definedName name="CHECK_A" localSheetId="18">#REF!</definedName>
    <definedName name="CHECK_A" localSheetId="19">#REF!</definedName>
    <definedName name="CHECK_A" localSheetId="20">#REF!</definedName>
    <definedName name="CHECK_A" localSheetId="21">#REF!</definedName>
    <definedName name="CHECK_A" localSheetId="22">#REF!</definedName>
    <definedName name="CHECK_A" localSheetId="23">#REF!</definedName>
    <definedName name="CHECK_A" localSheetId="0">#REF!</definedName>
    <definedName name="CHECK_A">#REF!</definedName>
    <definedName name="CHECK_AMOUNT" localSheetId="17">#REF!</definedName>
    <definedName name="CHECK_AMOUNT" localSheetId="18">#REF!</definedName>
    <definedName name="CHECK_AMOUNT" localSheetId="19">#REF!</definedName>
    <definedName name="CHECK_AMOUNT" localSheetId="20">#REF!</definedName>
    <definedName name="CHECK_AMOUNT" localSheetId="21">#REF!</definedName>
    <definedName name="CHECK_AMOUNT" localSheetId="22">#REF!</definedName>
    <definedName name="CHECK_AMOUNT" localSheetId="23">#REF!</definedName>
    <definedName name="CHECK_AMOUNT" localSheetId="0">#REF!</definedName>
    <definedName name="CHECK_AMOUNT">#REF!</definedName>
    <definedName name="CHECK_B" localSheetId="17">#REF!</definedName>
    <definedName name="CHECK_B" localSheetId="18">#REF!</definedName>
    <definedName name="CHECK_B" localSheetId="19">#REF!</definedName>
    <definedName name="CHECK_B" localSheetId="20">#REF!</definedName>
    <definedName name="CHECK_B" localSheetId="21">#REF!</definedName>
    <definedName name="CHECK_B" localSheetId="22">#REF!</definedName>
    <definedName name="CHECK_B" localSheetId="23">#REF!</definedName>
    <definedName name="CHECK_B" localSheetId="0">#REF!</definedName>
    <definedName name="CHECK_B">#REF!</definedName>
    <definedName name="CHECK_BALANCE" localSheetId="17">#REF!</definedName>
    <definedName name="CHECK_BALANCE" localSheetId="18">#REF!</definedName>
    <definedName name="CHECK_BALANCE" localSheetId="19">#REF!</definedName>
    <definedName name="CHECK_BALANCE" localSheetId="20">#REF!</definedName>
    <definedName name="CHECK_BALANCE" localSheetId="21">#REF!</definedName>
    <definedName name="CHECK_BALANCE" localSheetId="22">#REF!</definedName>
    <definedName name="CHECK_BALANCE" localSheetId="23">#REF!</definedName>
    <definedName name="CHECK_BALANCE" localSheetId="0">#REF!</definedName>
    <definedName name="CHECK_BALANCE">#REF!</definedName>
    <definedName name="CHECK_C" localSheetId="17">#REF!</definedName>
    <definedName name="CHECK_C" localSheetId="18">#REF!</definedName>
    <definedName name="CHECK_C" localSheetId="19">#REF!</definedName>
    <definedName name="CHECK_C" localSheetId="20">#REF!</definedName>
    <definedName name="CHECK_C" localSheetId="21">#REF!</definedName>
    <definedName name="CHECK_C" localSheetId="22">#REF!</definedName>
    <definedName name="CHECK_C" localSheetId="23">#REF!</definedName>
    <definedName name="CHECK_C" localSheetId="0">#REF!</definedName>
    <definedName name="CHECK_C">#REF!</definedName>
    <definedName name="CHECK_CAPS" localSheetId="17">#REF!</definedName>
    <definedName name="CHECK_CAPS" localSheetId="18">#REF!</definedName>
    <definedName name="CHECK_CAPS" localSheetId="19">#REF!</definedName>
    <definedName name="CHECK_CAPS" localSheetId="20">#REF!</definedName>
    <definedName name="CHECK_CAPS" localSheetId="21">#REF!</definedName>
    <definedName name="CHECK_CAPS" localSheetId="22">#REF!</definedName>
    <definedName name="CHECK_CAPS" localSheetId="23">#REF!</definedName>
    <definedName name="CHECK_CAPS" localSheetId="0">#REF!</definedName>
    <definedName name="CHECK_CAPS">#REF!</definedName>
    <definedName name="CHECK_CC" localSheetId="17">#REF!</definedName>
    <definedName name="CHECK_CC" localSheetId="18">#REF!</definedName>
    <definedName name="CHECK_CC" localSheetId="19">#REF!</definedName>
    <definedName name="CHECK_CC" localSheetId="20">#REF!</definedName>
    <definedName name="CHECK_CC" localSheetId="21">#REF!</definedName>
    <definedName name="CHECK_CC" localSheetId="22">#REF!</definedName>
    <definedName name="CHECK_CC" localSheetId="23">#REF!</definedName>
    <definedName name="CHECK_CC" localSheetId="0">#REF!</definedName>
    <definedName name="CHECK_CC">#REF!</definedName>
    <definedName name="CHECK_CHARGE_CD" localSheetId="17">#REF!</definedName>
    <definedName name="CHECK_CHARGE_CD" localSheetId="18">#REF!</definedName>
    <definedName name="CHECK_CHARGE_CD" localSheetId="19">#REF!</definedName>
    <definedName name="CHECK_CHARGE_CD" localSheetId="20">#REF!</definedName>
    <definedName name="CHECK_CHARGE_CD" localSheetId="21">#REF!</definedName>
    <definedName name="CHECK_CHARGE_CD" localSheetId="22">#REF!</definedName>
    <definedName name="CHECK_CHARGE_CD" localSheetId="23">#REF!</definedName>
    <definedName name="CHECK_CHARGE_CD" localSheetId="0">#REF!</definedName>
    <definedName name="CHECK_CHARGE_CD">#REF!</definedName>
    <definedName name="CHECK_COMPANY" localSheetId="17">#REF!</definedName>
    <definedName name="CHECK_COMPANY" localSheetId="18">#REF!</definedName>
    <definedName name="CHECK_COMPANY" localSheetId="19">#REF!</definedName>
    <definedName name="CHECK_COMPANY" localSheetId="20">#REF!</definedName>
    <definedName name="CHECK_COMPANY" localSheetId="21">#REF!</definedName>
    <definedName name="CHECK_COMPANY" localSheetId="22">#REF!</definedName>
    <definedName name="CHECK_COMPANY" localSheetId="23">#REF!</definedName>
    <definedName name="CHECK_COMPANY" localSheetId="0">#REF!</definedName>
    <definedName name="CHECK_COMPANY">#REF!</definedName>
    <definedName name="CHECK_D" localSheetId="17">#REF!</definedName>
    <definedName name="CHECK_D" localSheetId="18">#REF!</definedName>
    <definedName name="CHECK_D" localSheetId="19">#REF!</definedName>
    <definedName name="CHECK_D" localSheetId="20">#REF!</definedName>
    <definedName name="CHECK_D" localSheetId="21">#REF!</definedName>
    <definedName name="CHECK_D" localSheetId="22">#REF!</definedName>
    <definedName name="CHECK_D" localSheetId="23">#REF!</definedName>
    <definedName name="CHECK_D" localSheetId="0">#REF!</definedName>
    <definedName name="CHECK_D">#REF!</definedName>
    <definedName name="CHECK_D100" localSheetId="17">#REF!</definedName>
    <definedName name="CHECK_D100" localSheetId="18">#REF!</definedName>
    <definedName name="CHECK_D100" localSheetId="19">#REF!</definedName>
    <definedName name="CHECK_D100" localSheetId="20">#REF!</definedName>
    <definedName name="CHECK_D100" localSheetId="21">#REF!</definedName>
    <definedName name="CHECK_D100" localSheetId="22">#REF!</definedName>
    <definedName name="CHECK_D100" localSheetId="23">#REF!</definedName>
    <definedName name="CHECK_D100" localSheetId="0">#REF!</definedName>
    <definedName name="CHECK_D100">#REF!</definedName>
    <definedName name="CHECK_DUP_YR" localSheetId="17">#REF!</definedName>
    <definedName name="CHECK_DUP_YR" localSheetId="18">#REF!</definedName>
    <definedName name="CHECK_DUP_YR" localSheetId="19">#REF!</definedName>
    <definedName name="CHECK_DUP_YR" localSheetId="20">#REF!</definedName>
    <definedName name="CHECK_DUP_YR" localSheetId="21">#REF!</definedName>
    <definedName name="CHECK_DUP_YR" localSheetId="22">#REF!</definedName>
    <definedName name="CHECK_DUP_YR" localSheetId="23">#REF!</definedName>
    <definedName name="CHECK_DUP_YR" localSheetId="0">#REF!</definedName>
    <definedName name="CHECK_DUP_YR">#REF!</definedName>
    <definedName name="CHECK_E" localSheetId="17">#REF!</definedName>
    <definedName name="CHECK_E" localSheetId="18">#REF!</definedName>
    <definedName name="CHECK_E" localSheetId="19">#REF!</definedName>
    <definedName name="CHECK_E" localSheetId="20">#REF!</definedName>
    <definedName name="CHECK_E" localSheetId="21">#REF!</definedName>
    <definedName name="CHECK_E" localSheetId="22">#REF!</definedName>
    <definedName name="CHECK_E" localSheetId="23">#REF!</definedName>
    <definedName name="CHECK_E" localSheetId="0">#REF!</definedName>
    <definedName name="CHECK_E">#REF!</definedName>
    <definedName name="CHECK_EE" localSheetId="17">#REF!</definedName>
    <definedName name="CHECK_EE" localSheetId="18">#REF!</definedName>
    <definedName name="CHECK_EE" localSheetId="19">#REF!</definedName>
    <definedName name="CHECK_EE" localSheetId="20">#REF!</definedName>
    <definedName name="CHECK_EE" localSheetId="21">#REF!</definedName>
    <definedName name="CHECK_EE" localSheetId="22">#REF!</definedName>
    <definedName name="CHECK_EE" localSheetId="23">#REF!</definedName>
    <definedName name="CHECK_EE" localSheetId="0">#REF!</definedName>
    <definedName name="CHECK_EE">#REF!</definedName>
    <definedName name="CHECK_J" localSheetId="17">#REF!</definedName>
    <definedName name="CHECK_J" localSheetId="18">#REF!</definedName>
    <definedName name="CHECK_J" localSheetId="19">#REF!</definedName>
    <definedName name="CHECK_J" localSheetId="20">#REF!</definedName>
    <definedName name="CHECK_J" localSheetId="21">#REF!</definedName>
    <definedName name="CHECK_J" localSheetId="22">#REF!</definedName>
    <definedName name="CHECK_J" localSheetId="23">#REF!</definedName>
    <definedName name="CHECK_J" localSheetId="0">#REF!</definedName>
    <definedName name="CHECK_J">#REF!</definedName>
    <definedName name="CHECK_JOB_NO" localSheetId="17">#REF!</definedName>
    <definedName name="CHECK_JOB_NO" localSheetId="18">#REF!</definedName>
    <definedName name="CHECK_JOB_NO" localSheetId="19">#REF!</definedName>
    <definedName name="CHECK_JOB_NO" localSheetId="20">#REF!</definedName>
    <definedName name="CHECK_JOB_NO" localSheetId="21">#REF!</definedName>
    <definedName name="CHECK_JOB_NO" localSheetId="22">#REF!</definedName>
    <definedName name="CHECK_JOB_NO" localSheetId="23">#REF!</definedName>
    <definedName name="CHECK_JOB_NO" localSheetId="0">#REF!</definedName>
    <definedName name="CHECK_JOB_NO">#REF!</definedName>
    <definedName name="CHECK_JOURNAL" localSheetId="17">#REF!</definedName>
    <definedName name="CHECK_JOURNAL" localSheetId="18">#REF!</definedName>
    <definedName name="CHECK_JOURNAL" localSheetId="19">#REF!</definedName>
    <definedName name="CHECK_JOURNAL" localSheetId="20">#REF!</definedName>
    <definedName name="CHECK_JOURNAL" localSheetId="21">#REF!</definedName>
    <definedName name="CHECK_JOURNAL" localSheetId="22">#REF!</definedName>
    <definedName name="CHECK_JOURNAL" localSheetId="23">#REF!</definedName>
    <definedName name="CHECK_JOURNAL" localSheetId="0">#REF!</definedName>
    <definedName name="CHECK_JOURNAL">#REF!</definedName>
    <definedName name="CHECK_M" localSheetId="17">#REF!</definedName>
    <definedName name="CHECK_M" localSheetId="18">#REF!</definedName>
    <definedName name="CHECK_M" localSheetId="19">#REF!</definedName>
    <definedName name="CHECK_M" localSheetId="20">#REF!</definedName>
    <definedName name="CHECK_M" localSheetId="21">#REF!</definedName>
    <definedName name="CHECK_M" localSheetId="22">#REF!</definedName>
    <definedName name="CHECK_M" localSheetId="23">#REF!</definedName>
    <definedName name="CHECK_M" localSheetId="0">#REF!</definedName>
    <definedName name="CHECK_M">#REF!</definedName>
    <definedName name="CHECK_MONTH" localSheetId="17">#REF!</definedName>
    <definedName name="CHECK_MONTH" localSheetId="18">#REF!</definedName>
    <definedName name="CHECK_MONTH" localSheetId="19">#REF!</definedName>
    <definedName name="CHECK_MONTH" localSheetId="20">#REF!</definedName>
    <definedName name="CHECK_MONTH" localSheetId="21">#REF!</definedName>
    <definedName name="CHECK_MONTH" localSheetId="22">#REF!</definedName>
    <definedName name="CHECK_MONTH" localSheetId="23">#REF!</definedName>
    <definedName name="CHECK_MONTH" localSheetId="0">#REF!</definedName>
    <definedName name="CHECK_MONTH">#REF!</definedName>
    <definedName name="CHECK_PE" localSheetId="17">#REF!</definedName>
    <definedName name="CHECK_PE" localSheetId="18">#REF!</definedName>
    <definedName name="CHECK_PE" localSheetId="19">#REF!</definedName>
    <definedName name="CHECK_PE" localSheetId="20">#REF!</definedName>
    <definedName name="CHECK_PE" localSheetId="21">#REF!</definedName>
    <definedName name="CHECK_PE" localSheetId="22">#REF!</definedName>
    <definedName name="CHECK_PE" localSheetId="23">#REF!</definedName>
    <definedName name="CHECK_PE" localSheetId="0">#REF!</definedName>
    <definedName name="CHECK_PE">#REF!</definedName>
    <definedName name="Check_Periods">[16]General!$M$30:$M$209</definedName>
    <definedName name="CHECK_YEAR" localSheetId="17">#REF!</definedName>
    <definedName name="CHECK_YEAR" localSheetId="18">#REF!</definedName>
    <definedName name="CHECK_YEAR" localSheetId="19">#REF!</definedName>
    <definedName name="CHECK_YEAR" localSheetId="20">#REF!</definedName>
    <definedName name="CHECK_YEAR" localSheetId="21">#REF!</definedName>
    <definedName name="CHECK_YEAR" localSheetId="22">#REF!</definedName>
    <definedName name="CHECK_YEAR" localSheetId="23">#REF!</definedName>
    <definedName name="CHECK_YEAR" localSheetId="0">#REF!</definedName>
    <definedName name="CHECK_YEAR">#REF!</definedName>
    <definedName name="CIF" localSheetId="17">#REF!</definedName>
    <definedName name="CIF" localSheetId="18">#REF!</definedName>
    <definedName name="CIF" localSheetId="19">#REF!</definedName>
    <definedName name="CIF" localSheetId="20">#REF!</definedName>
    <definedName name="CIF" localSheetId="21">#REF!</definedName>
    <definedName name="CIF" localSheetId="22">#REF!</definedName>
    <definedName name="CIF" localSheetId="23">#REF!</definedName>
    <definedName name="CIF" localSheetId="0">#REF!</definedName>
    <definedName name="CIF">#REF!</definedName>
    <definedName name="CITY_LETTER">#REF!</definedName>
    <definedName name="CITY_LETTER_DAL">#REF!</definedName>
    <definedName name="CK">'[24]Projection - ColKans'!$A$12:$K$47</definedName>
    <definedName name="CKCOpStat">[20]UtOpStat!$C$260:$T$273</definedName>
    <definedName name="CKVOpStat">[20]UtOpStat!$C$275:$T$282</definedName>
    <definedName name="class">'[18]Class. Factors'!$A$13:$H$192</definedName>
    <definedName name="cMonth">MATCH(rDate,{"January","February","March","April","May","June","July","August","September","October","November","December"},0)</definedName>
    <definedName name="CO" localSheetId="17">#REF!</definedName>
    <definedName name="CO" localSheetId="18">#REF!</definedName>
    <definedName name="CO" localSheetId="19">#REF!</definedName>
    <definedName name="CO" localSheetId="20">#REF!</definedName>
    <definedName name="CO" localSheetId="21">#REF!</definedName>
    <definedName name="CO" localSheetId="22">#REF!</definedName>
    <definedName name="CO" localSheetId="23">#REF!</definedName>
    <definedName name="CO" localSheetId="0">#REF!</definedName>
    <definedName name="CO">#REF!</definedName>
    <definedName name="CODE" localSheetId="17">#REF!</definedName>
    <definedName name="CODE" localSheetId="18">#REF!</definedName>
    <definedName name="CODE" localSheetId="19">#REF!</definedName>
    <definedName name="CODE" localSheetId="20">#REF!</definedName>
    <definedName name="CODE" localSheetId="21">#REF!</definedName>
    <definedName name="CODE" localSheetId="22">#REF!</definedName>
    <definedName name="CODE" localSheetId="23">#REF!</definedName>
    <definedName name="CODE" localSheetId="0">#REF!</definedName>
    <definedName name="CODE">#REF!</definedName>
    <definedName name="COdogno" localSheetId="18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19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20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21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22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23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1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16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0" hidden="1">{#N/A,#N/A,FALSE,"Ix";#N/A,#N/A,FALSE,"BS";#N/A,#N/A,FALSE,"IS";#N/A,#N/A,FALSE,"IS_YTD";#N/A,#N/A,FALSE,"Nt1";#N/A,#N/A,FALSE,"Nt 2";#N/A,#N/A,FALSE,"Nt 3";#N/A,#N/A,FALSE,"Nt 4";#N/A,#N/A,FALSE,"Nt 4 summary"}</definedName>
    <definedName name="COdogno" hidden="1">{#N/A,#N/A,FALSE,"Ix";#N/A,#N/A,FALSE,"BS";#N/A,#N/A,FALSE,"IS";#N/A,#N/A,FALSE,"IS_YTD";#N/A,#N/A,FALSE,"Nt1";#N/A,#N/A,FALSE,"Nt 2";#N/A,#N/A,FALSE,"Nt 3";#N/A,#N/A,FALSE,"Nt 4";#N/A,#N/A,FALSE,"Nt 4 summary"}</definedName>
    <definedName name="ColumnTitle1" localSheetId="17">#REF!</definedName>
    <definedName name="ColumnTitle1" localSheetId="18">#REF!</definedName>
    <definedName name="ColumnTitle1" localSheetId="19">#REF!</definedName>
    <definedName name="ColumnTitle1" localSheetId="20">#REF!</definedName>
    <definedName name="ColumnTitle1" localSheetId="21">#REF!</definedName>
    <definedName name="ColumnTitle1" localSheetId="22">#REF!</definedName>
    <definedName name="ColumnTitle1" localSheetId="23">#REF!</definedName>
    <definedName name="ColumnTitle1">#REF!</definedName>
    <definedName name="comment" localSheetId="17">#REF!</definedName>
    <definedName name="comment" localSheetId="18">#REF!</definedName>
    <definedName name="comment" localSheetId="19">#REF!</definedName>
    <definedName name="comment" localSheetId="20">#REF!</definedName>
    <definedName name="comment" localSheetId="21">#REF!</definedName>
    <definedName name="comment" localSheetId="22">#REF!</definedName>
    <definedName name="comment" localSheetId="23">#REF!</definedName>
    <definedName name="comment" localSheetId="0">#REF!</definedName>
    <definedName name="comment">#REF!</definedName>
    <definedName name="COMPANY_NAME_TO_PRINT_ON_CHECK">'[25]Drop Down Lists'!$A$2:$A$23</definedName>
    <definedName name="Completed" localSheetId="17">#REF!</definedName>
    <definedName name="Completed" localSheetId="18">#REF!</definedName>
    <definedName name="Completed" localSheetId="19">#REF!</definedName>
    <definedName name="Completed" localSheetId="20">#REF!</definedName>
    <definedName name="Completed" localSheetId="21">#REF!</definedName>
    <definedName name="Completed" localSheetId="22">#REF!</definedName>
    <definedName name="Completed" localSheetId="23">#REF!</definedName>
    <definedName name="Completed" localSheetId="0">#REF!</definedName>
    <definedName name="Completed">#REF!</definedName>
    <definedName name="Constant_Billings">[16]Summary!$J$30</definedName>
    <definedName name="CONT_CHECK_A" localSheetId="17">#REF!</definedName>
    <definedName name="CONT_CHECK_A" localSheetId="18">#REF!</definedName>
    <definedName name="CONT_CHECK_A" localSheetId="19">#REF!</definedName>
    <definedName name="CONT_CHECK_A" localSheetId="20">#REF!</definedName>
    <definedName name="CONT_CHECK_A" localSheetId="21">#REF!</definedName>
    <definedName name="CONT_CHECK_A" localSheetId="22">#REF!</definedName>
    <definedName name="CONT_CHECK_A" localSheetId="23">#REF!</definedName>
    <definedName name="CONT_CHECK_A" localSheetId="0">#REF!</definedName>
    <definedName name="CONT_CHECK_A">#REF!</definedName>
    <definedName name="CONT_FILESAVE" localSheetId="17">#REF!</definedName>
    <definedName name="CONT_FILESAVE" localSheetId="18">#REF!</definedName>
    <definedName name="CONT_FILESAVE" localSheetId="19">#REF!</definedName>
    <definedName name="CONT_FILESAVE" localSheetId="20">#REF!</definedName>
    <definedName name="CONT_FILESAVE" localSheetId="21">#REF!</definedName>
    <definedName name="CONT_FILESAVE" localSheetId="22">#REF!</definedName>
    <definedName name="CONT_FILESAVE" localSheetId="23">#REF!</definedName>
    <definedName name="CONT_FILESAVE" localSheetId="0">#REF!</definedName>
    <definedName name="CONT_FILESAVE">#REF!</definedName>
    <definedName name="COPY1" localSheetId="17">#REF!</definedName>
    <definedName name="COPY1" localSheetId="18">#REF!</definedName>
    <definedName name="COPY1" localSheetId="19">#REF!</definedName>
    <definedName name="COPY1" localSheetId="20">#REF!</definedName>
    <definedName name="COPY1" localSheetId="21">#REF!</definedName>
    <definedName name="COPY1" localSheetId="22">#REF!</definedName>
    <definedName name="COPY1" localSheetId="23">#REF!</definedName>
    <definedName name="COPY1" localSheetId="0">#REF!</definedName>
    <definedName name="COPY1">#REF!</definedName>
    <definedName name="COPY10" localSheetId="17">#REF!</definedName>
    <definedName name="COPY10" localSheetId="18">#REF!</definedName>
    <definedName name="COPY10" localSheetId="19">#REF!</definedName>
    <definedName name="COPY10" localSheetId="20">#REF!</definedName>
    <definedName name="COPY10" localSheetId="21">#REF!</definedName>
    <definedName name="COPY10" localSheetId="22">#REF!</definedName>
    <definedName name="COPY10" localSheetId="23">#REF!</definedName>
    <definedName name="COPY10" localSheetId="0">#REF!</definedName>
    <definedName name="COPY10">#REF!</definedName>
    <definedName name="COPY100" localSheetId="17">#REF!</definedName>
    <definedName name="COPY100" localSheetId="18">#REF!</definedName>
    <definedName name="COPY100" localSheetId="19">#REF!</definedName>
    <definedName name="COPY100" localSheetId="20">#REF!</definedName>
    <definedName name="COPY100" localSheetId="21">#REF!</definedName>
    <definedName name="COPY100" localSheetId="22">#REF!</definedName>
    <definedName name="COPY100" localSheetId="23">#REF!</definedName>
    <definedName name="COPY100" localSheetId="0">#REF!</definedName>
    <definedName name="COPY100">#REF!</definedName>
    <definedName name="COPY1000" localSheetId="17">#REF!</definedName>
    <definedName name="COPY1000" localSheetId="18">#REF!</definedName>
    <definedName name="COPY1000" localSheetId="19">#REF!</definedName>
    <definedName name="COPY1000" localSheetId="20">#REF!</definedName>
    <definedName name="COPY1000" localSheetId="21">#REF!</definedName>
    <definedName name="COPY1000" localSheetId="22">#REF!</definedName>
    <definedName name="COPY1000" localSheetId="23">#REF!</definedName>
    <definedName name="COPY1000" localSheetId="0">#REF!</definedName>
    <definedName name="COPY1000">#REF!</definedName>
    <definedName name="CORPACCLOC" localSheetId="17">#REF!</definedName>
    <definedName name="CORPACCLOC" localSheetId="18">#REF!</definedName>
    <definedName name="CORPACCLOC" localSheetId="19">#REF!</definedName>
    <definedName name="CORPACCLOC" localSheetId="20">#REF!</definedName>
    <definedName name="CORPACCLOC" localSheetId="21">#REF!</definedName>
    <definedName name="CORPACCLOC" localSheetId="22">#REF!</definedName>
    <definedName name="CORPACCLOC" localSheetId="23">#REF!</definedName>
    <definedName name="CORPACCLOC" localSheetId="0">#REF!</definedName>
    <definedName name="CORPACCLOC">#REF!</definedName>
    <definedName name="CORR_ACCT">#REF!</definedName>
    <definedName name="CORR_ACCTa">'[8]6'!#REF!</definedName>
    <definedName name="CORR_FACTOR">#REF!</definedName>
    <definedName name="CORR_FACTORa">'[8]1'!$I$23</definedName>
    <definedName name="CORR_WT">#REF!</definedName>
    <definedName name="CORR_WTa">'[8]12b'!$E$65</definedName>
    <definedName name="CORRACCT">#REF!</definedName>
    <definedName name="COUNT" localSheetId="17">#REF!</definedName>
    <definedName name="COUNT" localSheetId="18">#REF!</definedName>
    <definedName name="COUNT" localSheetId="19">#REF!</definedName>
    <definedName name="COUNT" localSheetId="20">#REF!</definedName>
    <definedName name="COUNT" localSheetId="21">#REF!</definedName>
    <definedName name="COUNT" localSheetId="22">#REF!</definedName>
    <definedName name="COUNT" localSheetId="23">#REF!</definedName>
    <definedName name="COUNT" localSheetId="0">#REF!</definedName>
    <definedName name="COUNT">#REF!</definedName>
    <definedName name="COUNT_LINES" localSheetId="17">#REF!</definedName>
    <definedName name="COUNT_LINES" localSheetId="18">#REF!</definedName>
    <definedName name="COUNT_LINES" localSheetId="19">#REF!</definedName>
    <definedName name="COUNT_LINES" localSheetId="20">#REF!</definedName>
    <definedName name="COUNT_LINES" localSheetId="21">#REF!</definedName>
    <definedName name="COUNT_LINES" localSheetId="22">#REF!</definedName>
    <definedName name="COUNT_LINES" localSheetId="23">#REF!</definedName>
    <definedName name="COUNT_LINES" localSheetId="0">#REF!</definedName>
    <definedName name="COUNT_LINES">#REF!</definedName>
    <definedName name="COUNTER" localSheetId="17">#REF!</definedName>
    <definedName name="COUNTER" localSheetId="18">#REF!</definedName>
    <definedName name="COUNTER" localSheetId="19">#REF!</definedName>
    <definedName name="COUNTER" localSheetId="20">#REF!</definedName>
    <definedName name="COUNTER" localSheetId="21">#REF!</definedName>
    <definedName name="COUNTER" localSheetId="22">#REF!</definedName>
    <definedName name="COUNTER" localSheetId="23">#REF!</definedName>
    <definedName name="COUNTER" localSheetId="0">#REF!</definedName>
    <definedName name="COUNTER">#REF!</definedName>
    <definedName name="COUNTFORMULA" localSheetId="17">#REF!</definedName>
    <definedName name="COUNTFORMULA" localSheetId="18">#REF!</definedName>
    <definedName name="COUNTFORMULA" localSheetId="19">#REF!</definedName>
    <definedName name="COUNTFORMULA" localSheetId="20">#REF!</definedName>
    <definedName name="COUNTFORMULA" localSheetId="21">#REF!</definedName>
    <definedName name="COUNTFORMULA" localSheetId="22">#REF!</definedName>
    <definedName name="COUNTFORMULA" localSheetId="23">#REF!</definedName>
    <definedName name="COUNTFORMULA" localSheetId="0">#REF!</definedName>
    <definedName name="COUNTFORMULA">#REF!</definedName>
    <definedName name="Coup_1">[16]Summary!$D$8</definedName>
    <definedName name="Coup_10">[16]Summary!$D$17</definedName>
    <definedName name="Coup_11">[16]Summary!$D$18</definedName>
    <definedName name="Coup_12">[16]Summary!$D$19</definedName>
    <definedName name="Coup_13">[16]Summary!$D$20</definedName>
    <definedName name="Coup_14">[16]Summary!$D$21</definedName>
    <definedName name="Coup_15">[16]Summary!$D$22</definedName>
    <definedName name="Coup_2">[16]Summary!$D$9</definedName>
    <definedName name="Coup_3">[16]Summary!$D$10</definedName>
    <definedName name="Coup_4">[16]Summary!$D$11</definedName>
    <definedName name="Coup_5">[16]Summary!$D$12</definedName>
    <definedName name="Coup_6">[16]Summary!$D$13</definedName>
    <definedName name="Coup_7">[16]Summary!$D$14</definedName>
    <definedName name="Coup_8">[16]Summary!$D$15</definedName>
    <definedName name="Coup_9">[16]Summary!$D$16</definedName>
    <definedName name="COVER" localSheetId="17">#REF!</definedName>
    <definedName name="COVER" localSheetId="18">#REF!</definedName>
    <definedName name="COVER" localSheetId="19">#REF!</definedName>
    <definedName name="COVER" localSheetId="20">#REF!</definedName>
    <definedName name="COVER" localSheetId="21">#REF!</definedName>
    <definedName name="COVER" localSheetId="22">#REF!</definedName>
    <definedName name="COVER" localSheetId="23">#REF!</definedName>
    <definedName name="COVER" localSheetId="0">#REF!</definedName>
    <definedName name="COVER">#REF!</definedName>
    <definedName name="COVERDATE" localSheetId="17">#REF!</definedName>
    <definedName name="COVERDATE" localSheetId="18">#REF!</definedName>
    <definedName name="COVERDATE" localSheetId="19">#REF!</definedName>
    <definedName name="COVERDATE" localSheetId="20">#REF!</definedName>
    <definedName name="COVERDATE" localSheetId="21">#REF!</definedName>
    <definedName name="COVERDATE" localSheetId="22">#REF!</definedName>
    <definedName name="COVERDATE" localSheetId="23">#REF!</definedName>
    <definedName name="COVERDATE" localSheetId="0">#REF!</definedName>
    <definedName name="COVERDATE">#REF!</definedName>
    <definedName name="Credit">'[26]Telecom trf_JE'!#REF!</definedName>
    <definedName name="CrimAma">#REF!</definedName>
    <definedName name="CritAma">#REF!</definedName>
    <definedName name="CritAmaCoUse">#REF!</definedName>
    <definedName name="CritAmaMinus">#REF!</definedName>
    <definedName name="CritCityPlant">#REF!</definedName>
    <definedName name="CritCityPlantMinus">#REF!</definedName>
    <definedName name="CritDal">#REF!</definedName>
    <definedName name="CritDalCoUse">#REF!</definedName>
    <definedName name="_xlnm.Criteria" localSheetId="17">#REF!</definedName>
    <definedName name="_xlnm.Criteria" localSheetId="18">#REF!</definedName>
    <definedName name="_xlnm.Criteria" localSheetId="19">#REF!</definedName>
    <definedName name="_xlnm.Criteria" localSheetId="20">#REF!</definedName>
    <definedName name="_xlnm.Criteria" localSheetId="21">#REF!</definedName>
    <definedName name="_xlnm.Criteria" localSheetId="22">#REF!</definedName>
    <definedName name="_xlnm.Criteria" localSheetId="23">#REF!</definedName>
    <definedName name="_xlnm.Criteria" localSheetId="0">#REF!</definedName>
    <definedName name="_xlnm.Criteria">#REF!</definedName>
    <definedName name="CritFS">#REF!</definedName>
    <definedName name="CritMidCoUse">#REF!</definedName>
    <definedName name="CritOdCoUse">#REF!</definedName>
    <definedName name="CritRural13">#REF!</definedName>
    <definedName name="CritRural18">#REF!</definedName>
    <definedName name="CritRural21">#REF!</definedName>
    <definedName name="CritRural21Minus">#REF!</definedName>
    <definedName name="CritRural31">#REF!</definedName>
    <definedName name="CritRural62">#REF!</definedName>
    <definedName name="CritRural72">#REF!</definedName>
    <definedName name="CritRural81">#REF!</definedName>
    <definedName name="CritWTCoUse">#REF!</definedName>
    <definedName name="csAllowDetailBudgeting">1</definedName>
    <definedName name="csAllowLocalConsolidation">1</definedName>
    <definedName name="csAppName">"BudgetWeb"</definedName>
    <definedName name="csDE_MarginsGGC_Dim01">"="</definedName>
    <definedName name="csDE_MarginsGGC_Dim02">"="</definedName>
    <definedName name="csDE_MarginsGGC_Dim03">"="</definedName>
    <definedName name="csDE_MarginsGGC_Dim04" localSheetId="17">#REF!</definedName>
    <definedName name="csDE_MarginsGGC_Dim04" localSheetId="18">#REF!</definedName>
    <definedName name="csDE_MarginsGGC_Dim04" localSheetId="19">#REF!</definedName>
    <definedName name="csDE_MarginsGGC_Dim04" localSheetId="20">#REF!</definedName>
    <definedName name="csDE_MarginsGGC_Dim04" localSheetId="21">#REF!</definedName>
    <definedName name="csDE_MarginsGGC_Dim04" localSheetId="22">#REF!</definedName>
    <definedName name="csDE_MarginsGGC_Dim04" localSheetId="23">#REF!</definedName>
    <definedName name="csDE_MarginsGGC_Dim04" localSheetId="0">#REF!</definedName>
    <definedName name="csDE_MarginsGGC_Dim04">#REF!</definedName>
    <definedName name="csDE_MarginsGGC_Dim05">"="</definedName>
    <definedName name="csDE_MarginsGGC_Dim06">"="</definedName>
    <definedName name="csDE_MarginsGGC_Dim07">"="</definedName>
    <definedName name="csDE_MarginsGGC_Dim08">"="</definedName>
    <definedName name="csDE_MarginsGGC_Dim09">"="</definedName>
    <definedName name="csDE_MarginsGGC_Dim10">"="</definedName>
    <definedName name="csDE_MarginsGGCAnchor" localSheetId="17">#REF!</definedName>
    <definedName name="csDE_MarginsGGCAnchor" localSheetId="18">#REF!</definedName>
    <definedName name="csDE_MarginsGGCAnchor" localSheetId="19">#REF!</definedName>
    <definedName name="csDE_MarginsGGCAnchor" localSheetId="20">#REF!</definedName>
    <definedName name="csDE_MarginsGGCAnchor" localSheetId="21">#REF!</definedName>
    <definedName name="csDE_MarginsGGCAnchor" localSheetId="22">#REF!</definedName>
    <definedName name="csDE_MarginsGGCAnchor" localSheetId="23">#REF!</definedName>
    <definedName name="csDE_MarginsGGCAnchor" localSheetId="0">#REF!</definedName>
    <definedName name="csDE_MarginsGGCAnchor">#REF!</definedName>
    <definedName name="csDE_MarginsTXU_Dim01">"="</definedName>
    <definedName name="csDE_MarginsTXU_Dim02">"="</definedName>
    <definedName name="csDE_MarginsTXU_Dim03">"="</definedName>
    <definedName name="csDE_MarginsTXU_Dim04">"="</definedName>
    <definedName name="csDE_MarginsTXU_Dim05">#REF!</definedName>
    <definedName name="csDE_MarginsTXU_Dim06">"="</definedName>
    <definedName name="csDE_MarginsTXU_Dim07">#REF!</definedName>
    <definedName name="csDE_MarginsTXU_Dim08">"="</definedName>
    <definedName name="csDE_MarginsTXU_Dim09">"="</definedName>
    <definedName name="csDE_MarginsTXU_Dim10">"="</definedName>
    <definedName name="csDE_MarginsTXU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m_Bill_KWh_1">'[16]1'!$AG$34:$AG$213</definedName>
    <definedName name="Cum_Bill_KWh_2">'[16]2'!$AG$34:$AG$213</definedName>
    <definedName name="Cum_Bill_KWh_3">'[16]3'!$AG$34:$AG$213</definedName>
    <definedName name="Cum_Bill_KWh_4">'[16]4'!$AG$34:$AG$213</definedName>
    <definedName name="Cum_Bill_KWh_5">'[16]5'!$AG$34:$AG$213</definedName>
    <definedName name="Cum_Bill_KWh_6">'[16]6'!$AG$34:$AG$213</definedName>
    <definedName name="Cum_Bill_KWh_7">'[16]7'!$AG$34:$AG$213</definedName>
    <definedName name="CURRENT" localSheetId="17">#REF!</definedName>
    <definedName name="CURRENT" localSheetId="18">#REF!</definedName>
    <definedName name="CURRENT" localSheetId="19">#REF!</definedName>
    <definedName name="CURRENT" localSheetId="20">#REF!</definedName>
    <definedName name="CURRENT" localSheetId="21">#REF!</definedName>
    <definedName name="CURRENT" localSheetId="22">#REF!</definedName>
    <definedName name="CURRENT" localSheetId="23">#REF!</definedName>
    <definedName name="CURRENT" localSheetId="0">#REF!</definedName>
    <definedName name="CURRENT">#REF!</definedName>
    <definedName name="CurrentMonthDate">[27]Directions!$N$1</definedName>
    <definedName name="CurrentMonthDatea">[27]Directions!$N$1</definedName>
    <definedName name="Customer">[13]assump!$G$92:$G$131</definedName>
    <definedName name="Customer_Charge" localSheetId="17">#REF!</definedName>
    <definedName name="Customer_Charge" localSheetId="18">#REF!</definedName>
    <definedName name="Customer_Charge" localSheetId="19">#REF!</definedName>
    <definedName name="Customer_Charge" localSheetId="20">#REF!</definedName>
    <definedName name="Customer_Charge" localSheetId="21">#REF!</definedName>
    <definedName name="Customer_Charge" localSheetId="22">#REF!</definedName>
    <definedName name="Customer_Charge" localSheetId="23">#REF!</definedName>
    <definedName name="Customer_Charge" localSheetId="0">#REF!</definedName>
    <definedName name="Customer_Charge">#REF!</definedName>
    <definedName name="CustomerData_JurEight" localSheetId="17">'[28]Customer Data'!#REF!</definedName>
    <definedName name="CustomerData_JurEight" localSheetId="18">'[28]Customer Data'!#REF!</definedName>
    <definedName name="CustomerData_JurEight" localSheetId="19">'[28]Customer Data'!#REF!</definedName>
    <definedName name="CustomerData_JurEight" localSheetId="20">'[28]Customer Data'!#REF!</definedName>
    <definedName name="CustomerData_JurEight" localSheetId="21">'[28]Customer Data'!#REF!</definedName>
    <definedName name="CustomerData_JurEight" localSheetId="22">'[28]Customer Data'!#REF!</definedName>
    <definedName name="CustomerData_JurEight" localSheetId="23">'[28]Customer Data'!#REF!</definedName>
    <definedName name="CustomerData_JurEight" localSheetId="0">'[28]Customer Data'!#REF!</definedName>
    <definedName name="CustomerData_JurEight">'[28]Customer Data'!#REF!</definedName>
    <definedName name="CustomerData_JurEleven" localSheetId="17">'[28]Customer Data'!#REF!</definedName>
    <definedName name="CustomerData_JurEleven" localSheetId="18">'[28]Customer Data'!#REF!</definedName>
    <definedName name="CustomerData_JurEleven" localSheetId="19">'[28]Customer Data'!#REF!</definedName>
    <definedName name="CustomerData_JurEleven" localSheetId="20">'[28]Customer Data'!#REF!</definedName>
    <definedName name="CustomerData_JurEleven" localSheetId="21">'[28]Customer Data'!#REF!</definedName>
    <definedName name="CustomerData_JurEleven" localSheetId="22">'[28]Customer Data'!#REF!</definedName>
    <definedName name="CustomerData_JurEleven" localSheetId="23">'[28]Customer Data'!#REF!</definedName>
    <definedName name="CustomerData_JurEleven" localSheetId="0">'[28]Customer Data'!#REF!</definedName>
    <definedName name="CustomerData_JurEleven">'[28]Customer Data'!#REF!</definedName>
    <definedName name="CustomerData_JurFive" localSheetId="17">'[28]Customer Data'!#REF!</definedName>
    <definedName name="CustomerData_JurFive" localSheetId="18">'[28]Customer Data'!#REF!</definedName>
    <definedName name="CustomerData_JurFive" localSheetId="19">'[28]Customer Data'!#REF!</definedName>
    <definedName name="CustomerData_JurFive" localSheetId="20">'[28]Customer Data'!#REF!</definedName>
    <definedName name="CustomerData_JurFive" localSheetId="21">'[28]Customer Data'!#REF!</definedName>
    <definedName name="CustomerData_JurFive" localSheetId="22">'[28]Customer Data'!#REF!</definedName>
    <definedName name="CustomerData_JurFive" localSheetId="23">'[28]Customer Data'!#REF!</definedName>
    <definedName name="CustomerData_JurFive" localSheetId="0">'[28]Customer Data'!#REF!</definedName>
    <definedName name="CustomerData_JurFive">'[28]Customer Data'!#REF!</definedName>
    <definedName name="CustomerData_JurFour" localSheetId="17">'[28]Customer Data'!#REF!</definedName>
    <definedName name="CustomerData_JurFour" localSheetId="18">'[28]Customer Data'!#REF!</definedName>
    <definedName name="CustomerData_JurFour" localSheetId="19">'[28]Customer Data'!#REF!</definedName>
    <definedName name="CustomerData_JurFour" localSheetId="20">'[28]Customer Data'!#REF!</definedName>
    <definedName name="CustomerData_JurFour" localSheetId="21">'[28]Customer Data'!#REF!</definedName>
    <definedName name="CustomerData_JurFour" localSheetId="22">'[28]Customer Data'!#REF!</definedName>
    <definedName name="CustomerData_JurFour" localSheetId="23">'[28]Customer Data'!#REF!</definedName>
    <definedName name="CustomerData_JurFour" localSheetId="0">'[28]Customer Data'!#REF!</definedName>
    <definedName name="CustomerData_JurFour">'[28]Customer Data'!#REF!</definedName>
    <definedName name="CustomerData_JurFourteen" localSheetId="17">'[28]Customer Data'!#REF!</definedName>
    <definedName name="CustomerData_JurFourteen" localSheetId="18">'[28]Customer Data'!#REF!</definedName>
    <definedName name="CustomerData_JurFourteen" localSheetId="19">'[28]Customer Data'!#REF!</definedName>
    <definedName name="CustomerData_JurFourteen" localSheetId="20">'[28]Customer Data'!#REF!</definedName>
    <definedName name="CustomerData_JurFourteen" localSheetId="21">'[28]Customer Data'!#REF!</definedName>
    <definedName name="CustomerData_JurFourteen" localSheetId="22">'[28]Customer Data'!#REF!</definedName>
    <definedName name="CustomerData_JurFourteen" localSheetId="23">'[28]Customer Data'!#REF!</definedName>
    <definedName name="CustomerData_JurFourteen" localSheetId="0">'[28]Customer Data'!#REF!</definedName>
    <definedName name="CustomerData_JurFourteen">'[28]Customer Data'!#REF!</definedName>
    <definedName name="CustomerData_JurNine" localSheetId="17">'[28]Customer Data'!#REF!</definedName>
    <definedName name="CustomerData_JurNine" localSheetId="18">'[28]Customer Data'!#REF!</definedName>
    <definedName name="CustomerData_JurNine" localSheetId="19">'[28]Customer Data'!#REF!</definedName>
    <definedName name="CustomerData_JurNine" localSheetId="20">'[28]Customer Data'!#REF!</definedName>
    <definedName name="CustomerData_JurNine" localSheetId="21">'[28]Customer Data'!#REF!</definedName>
    <definedName name="CustomerData_JurNine" localSheetId="22">'[28]Customer Data'!#REF!</definedName>
    <definedName name="CustomerData_JurNine" localSheetId="23">'[28]Customer Data'!#REF!</definedName>
    <definedName name="CustomerData_JurNine">'[28]Customer Data'!#REF!</definedName>
    <definedName name="CustomerData_JurSeven" localSheetId="17">'[28]Customer Data'!#REF!</definedName>
    <definedName name="CustomerData_JurSeven" localSheetId="18">'[28]Customer Data'!#REF!</definedName>
    <definedName name="CustomerData_JurSeven" localSheetId="19">'[28]Customer Data'!#REF!</definedName>
    <definedName name="CustomerData_JurSeven" localSheetId="20">'[28]Customer Data'!#REF!</definedName>
    <definedName name="CustomerData_JurSeven" localSheetId="21">'[28]Customer Data'!#REF!</definedName>
    <definedName name="CustomerData_JurSeven" localSheetId="22">'[28]Customer Data'!#REF!</definedName>
    <definedName name="CustomerData_JurSeven" localSheetId="23">'[28]Customer Data'!#REF!</definedName>
    <definedName name="CustomerData_JurSeven">'[28]Customer Data'!#REF!</definedName>
    <definedName name="CustomerData_JurSix" localSheetId="17">'[28]Customer Data'!#REF!</definedName>
    <definedName name="CustomerData_JurSix" localSheetId="18">'[28]Customer Data'!#REF!</definedName>
    <definedName name="CustomerData_JurSix" localSheetId="19">'[28]Customer Data'!#REF!</definedName>
    <definedName name="CustomerData_JurSix" localSheetId="20">'[28]Customer Data'!#REF!</definedName>
    <definedName name="CustomerData_JurSix" localSheetId="21">'[28]Customer Data'!#REF!</definedName>
    <definedName name="CustomerData_JurSix" localSheetId="22">'[28]Customer Data'!#REF!</definedName>
    <definedName name="CustomerData_JurSix" localSheetId="23">'[28]Customer Data'!#REF!</definedName>
    <definedName name="CustomerData_JurSix">'[28]Customer Data'!#REF!</definedName>
    <definedName name="CustomerData_JurTen" localSheetId="17">'[28]Customer Data'!#REF!</definedName>
    <definedName name="CustomerData_JurTen" localSheetId="18">'[28]Customer Data'!#REF!</definedName>
    <definedName name="CustomerData_JurTen" localSheetId="19">'[28]Customer Data'!#REF!</definedName>
    <definedName name="CustomerData_JurTen" localSheetId="20">'[28]Customer Data'!#REF!</definedName>
    <definedName name="CustomerData_JurTen" localSheetId="21">'[28]Customer Data'!#REF!</definedName>
    <definedName name="CustomerData_JurTen" localSheetId="22">'[28]Customer Data'!#REF!</definedName>
    <definedName name="CustomerData_JurTen" localSheetId="23">'[28]Customer Data'!#REF!</definedName>
    <definedName name="CustomerData_JurTen">'[28]Customer Data'!#REF!</definedName>
    <definedName name="CustomerData_JurThirteen" localSheetId="17">'[28]Customer Data'!#REF!</definedName>
    <definedName name="CustomerData_JurThirteen" localSheetId="18">'[28]Customer Data'!#REF!</definedName>
    <definedName name="CustomerData_JurThirteen" localSheetId="19">'[28]Customer Data'!#REF!</definedName>
    <definedName name="CustomerData_JurThirteen" localSheetId="20">'[28]Customer Data'!#REF!</definedName>
    <definedName name="CustomerData_JurThirteen" localSheetId="21">'[28]Customer Data'!#REF!</definedName>
    <definedName name="CustomerData_JurThirteen" localSheetId="22">'[28]Customer Data'!#REF!</definedName>
    <definedName name="CustomerData_JurThirteen" localSheetId="23">'[28]Customer Data'!#REF!</definedName>
    <definedName name="CustomerData_JurThirteen">'[28]Customer Data'!#REF!</definedName>
    <definedName name="CustomerData_JurThree" localSheetId="17">'[28]Customer Data'!#REF!</definedName>
    <definedName name="CustomerData_JurThree" localSheetId="18">'[28]Customer Data'!#REF!</definedName>
    <definedName name="CustomerData_JurThree" localSheetId="19">'[28]Customer Data'!#REF!</definedName>
    <definedName name="CustomerData_JurThree" localSheetId="20">'[28]Customer Data'!#REF!</definedName>
    <definedName name="CustomerData_JurThree" localSheetId="21">'[28]Customer Data'!#REF!</definedName>
    <definedName name="CustomerData_JurThree" localSheetId="22">'[28]Customer Data'!#REF!</definedName>
    <definedName name="CustomerData_JurThree" localSheetId="23">'[28]Customer Data'!#REF!</definedName>
    <definedName name="CustomerData_JurThree">'[28]Customer Data'!#REF!</definedName>
    <definedName name="CustomerData_JurTwelve" localSheetId="17">'[28]Customer Data'!#REF!</definedName>
    <definedName name="CustomerData_JurTwelve" localSheetId="18">'[28]Customer Data'!#REF!</definedName>
    <definedName name="CustomerData_JurTwelve" localSheetId="19">'[28]Customer Data'!#REF!</definedName>
    <definedName name="CustomerData_JurTwelve" localSheetId="20">'[28]Customer Data'!#REF!</definedName>
    <definedName name="CustomerData_JurTwelve" localSheetId="21">'[28]Customer Data'!#REF!</definedName>
    <definedName name="CustomerData_JurTwelve" localSheetId="22">'[28]Customer Data'!#REF!</definedName>
    <definedName name="CustomerData_JurTwelve" localSheetId="23">'[28]Customer Data'!#REF!</definedName>
    <definedName name="CustomerData_JurTwelve">'[28]Customer Data'!#REF!</definedName>
    <definedName name="CustomerData_JurTwo" localSheetId="17">'[28]Customer Data'!#REF!</definedName>
    <definedName name="CustomerData_JurTwo" localSheetId="18">'[28]Customer Data'!#REF!</definedName>
    <definedName name="CustomerData_JurTwo" localSheetId="19">'[28]Customer Data'!#REF!</definedName>
    <definedName name="CustomerData_JurTwo" localSheetId="20">'[28]Customer Data'!#REF!</definedName>
    <definedName name="CustomerData_JurTwo" localSheetId="21">'[28]Customer Data'!#REF!</definedName>
    <definedName name="CustomerData_JurTwo" localSheetId="22">'[28]Customer Data'!#REF!</definedName>
    <definedName name="CustomerData_JurTwo" localSheetId="23">'[28]Customer Data'!#REF!</definedName>
    <definedName name="CustomerData_JurTwo">'[28]Customer Data'!#REF!</definedName>
    <definedName name="CWCRequirement">'[29]Schedule E'!$I$33</definedName>
    <definedName name="cy_act" localSheetId="17">#REF!</definedName>
    <definedName name="cy_act" localSheetId="18">#REF!</definedName>
    <definedName name="cy_act" localSheetId="19">#REF!</definedName>
    <definedName name="cy_act" localSheetId="20">#REF!</definedName>
    <definedName name="cy_act" localSheetId="21">#REF!</definedName>
    <definedName name="cy_act" localSheetId="22">#REF!</definedName>
    <definedName name="cy_act" localSheetId="23">#REF!</definedName>
    <definedName name="cy_act" localSheetId="0">#REF!</definedName>
    <definedName name="cy_act">#REF!</definedName>
    <definedName name="cy_bud" localSheetId="17">#REF!</definedName>
    <definedName name="cy_bud" localSheetId="18">#REF!</definedName>
    <definedName name="cy_bud" localSheetId="19">#REF!</definedName>
    <definedName name="cy_bud" localSheetId="20">#REF!</definedName>
    <definedName name="cy_bud" localSheetId="21">#REF!</definedName>
    <definedName name="cy_bud" localSheetId="22">#REF!</definedName>
    <definedName name="cy_bud" localSheetId="23">#REF!</definedName>
    <definedName name="cy_bud" localSheetId="0">#REF!</definedName>
    <definedName name="cy_bud">#REF!</definedName>
    <definedName name="cy_v_bud" localSheetId="17">#REF!</definedName>
    <definedName name="cy_v_bud" localSheetId="18">#REF!</definedName>
    <definedName name="cy_v_bud" localSheetId="19">#REF!</definedName>
    <definedName name="cy_v_bud" localSheetId="20">#REF!</definedName>
    <definedName name="cy_v_bud" localSheetId="21">#REF!</definedName>
    <definedName name="cy_v_bud" localSheetId="22">#REF!</definedName>
    <definedName name="cy_v_bud" localSheetId="23">#REF!</definedName>
    <definedName name="cy_v_bud" localSheetId="0">#REF!</definedName>
    <definedName name="cy_v_bud">#REF!</definedName>
    <definedName name="cy_v_py" localSheetId="17">#REF!</definedName>
    <definedName name="cy_v_py" localSheetId="18">#REF!</definedName>
    <definedName name="cy_v_py" localSheetId="19">#REF!</definedName>
    <definedName name="cy_v_py" localSheetId="20">#REF!</definedName>
    <definedName name="cy_v_py" localSheetId="21">#REF!</definedName>
    <definedName name="cy_v_py" localSheetId="22">#REF!</definedName>
    <definedName name="cy_v_py" localSheetId="23">#REF!</definedName>
    <definedName name="cy_v_py" localSheetId="0">#REF!</definedName>
    <definedName name="cy_v_py">#REF!</definedName>
    <definedName name="cyact" localSheetId="17">[30]Graph!#REF!</definedName>
    <definedName name="cyact" localSheetId="18">[30]Graph!#REF!</definedName>
    <definedName name="cyact" localSheetId="19">[30]Graph!#REF!</definedName>
    <definedName name="cyact" localSheetId="20">[30]Graph!#REF!</definedName>
    <definedName name="cyact" localSheetId="21">[30]Graph!#REF!</definedName>
    <definedName name="cyact" localSheetId="22">[30]Graph!#REF!</definedName>
    <definedName name="cyact" localSheetId="23">[30]Graph!#REF!</definedName>
    <definedName name="cyact" localSheetId="0">[30]Graph!#REF!</definedName>
    <definedName name="cyact">[30]Graph!#REF!</definedName>
    <definedName name="cybud" localSheetId="17">[30]Graph!#REF!</definedName>
    <definedName name="cybud" localSheetId="0">[30]Graph!#REF!</definedName>
    <definedName name="cybud">[30]Graph!#REF!</definedName>
    <definedName name="Cyear">MATCH(rDate,{"January","February","March","April","May","June","July","August","September","October","November","December"},0)</definedName>
    <definedName name="D" localSheetId="17">#REF!</definedName>
    <definedName name="D" localSheetId="18">#REF!</definedName>
    <definedName name="D" localSheetId="19">#REF!</definedName>
    <definedName name="D" localSheetId="20">#REF!</definedName>
    <definedName name="D" localSheetId="21">#REF!</definedName>
    <definedName name="D" localSheetId="22">#REF!</definedName>
    <definedName name="D" localSheetId="23">#REF!</definedName>
    <definedName name="D" localSheetId="0">#REF!</definedName>
    <definedName name="D">#REF!</definedName>
    <definedName name="DACQ" localSheetId="17">#REF!</definedName>
    <definedName name="DACQ" localSheetId="18">#REF!</definedName>
    <definedName name="DACQ" localSheetId="19">#REF!</definedName>
    <definedName name="DACQ" localSheetId="20">#REF!</definedName>
    <definedName name="DACQ" localSheetId="21">#REF!</definedName>
    <definedName name="DACQ" localSheetId="22">#REF!</definedName>
    <definedName name="DACQ" localSheetId="23">#REF!</definedName>
    <definedName name="DACQ" localSheetId="0">#REF!</definedName>
    <definedName name="DACQ">#REF!</definedName>
    <definedName name="DAL_DATA">#REF!</definedName>
    <definedName name="DAL_GS_PGA">#REF!</definedName>
    <definedName name="Dalhartbillmonth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1">#REF!</definedName>
    <definedName name="Data" localSheetId="22">#REF!</definedName>
    <definedName name="Data" localSheetId="23">#REF!</definedName>
    <definedName name="Data" localSheetId="0">#REF!</definedName>
    <definedName name="Data">#REF!</definedName>
    <definedName name="Data2">[31]Data!$A$1:$H$74</definedName>
    <definedName name="data3">[31]Sheet3!$A$1:$AY$8</definedName>
    <definedName name="DATA4" localSheetId="17">[32]Data!#REF!</definedName>
    <definedName name="DATA4" localSheetId="18">[32]Data!#REF!</definedName>
    <definedName name="DATA4" localSheetId="19">[32]Data!#REF!</definedName>
    <definedName name="DATA4" localSheetId="20">[32]Data!#REF!</definedName>
    <definedName name="DATA4" localSheetId="21">[32]Data!#REF!</definedName>
    <definedName name="DATA4" localSheetId="22">[32]Data!#REF!</definedName>
    <definedName name="DATA4" localSheetId="23">[32]Data!#REF!</definedName>
    <definedName name="DATA4">[32]Data!#REF!</definedName>
    <definedName name="DATA6" localSheetId="17">[32]Data!#REF!</definedName>
    <definedName name="DATA6" localSheetId="18">[32]Data!#REF!</definedName>
    <definedName name="DATA6" localSheetId="19">[32]Data!#REF!</definedName>
    <definedName name="DATA6" localSheetId="20">[32]Data!#REF!</definedName>
    <definedName name="DATA6" localSheetId="21">[32]Data!#REF!</definedName>
    <definedName name="DATA6" localSheetId="22">[32]Data!#REF!</definedName>
    <definedName name="DATA6" localSheetId="23">[32]Data!#REF!</definedName>
    <definedName name="DATA6">[32]Data!#REF!</definedName>
    <definedName name="DATA8" localSheetId="17">[32]Data!#REF!</definedName>
    <definedName name="DATA8" localSheetId="18">[32]Data!#REF!</definedName>
    <definedName name="DATA8" localSheetId="19">[32]Data!#REF!</definedName>
    <definedName name="DATA8" localSheetId="20">[32]Data!#REF!</definedName>
    <definedName name="DATA8" localSheetId="21">[32]Data!#REF!</definedName>
    <definedName name="DATA8" localSheetId="22">[32]Data!#REF!</definedName>
    <definedName name="DATA8" localSheetId="23">[32]Data!#REF!</definedName>
    <definedName name="DATA8">[32]Data!#REF!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0">#REF!</definedName>
    <definedName name="_xlnm.Database">#REF!</definedName>
    <definedName name="database_Exhibit_D">#REF!</definedName>
    <definedName name="DatabaseActivity">#REF!</definedName>
    <definedName name="DatabaseBalances">#REF!</definedName>
    <definedName name="DatabaseMart">#REF!</definedName>
    <definedName name="Date" localSheetId="17">#REF!</definedName>
    <definedName name="Date" localSheetId="18">#REF!</definedName>
    <definedName name="Date" localSheetId="19">#REF!</definedName>
    <definedName name="Date" localSheetId="20">#REF!</definedName>
    <definedName name="Date" localSheetId="21">#REF!</definedName>
    <definedName name="Date" localSheetId="22">#REF!</definedName>
    <definedName name="Date" localSheetId="23">#REF!</definedName>
    <definedName name="Date" localSheetId="0">#REF!</definedName>
    <definedName name="Date">#REF!</definedName>
    <definedName name="Date_Closed" localSheetId="17">#REF!</definedName>
    <definedName name="Date_Closed" localSheetId="18">#REF!</definedName>
    <definedName name="Date_Closed" localSheetId="19">#REF!</definedName>
    <definedName name="Date_Closed" localSheetId="20">#REF!</definedName>
    <definedName name="Date_Closed" localSheetId="21">#REF!</definedName>
    <definedName name="Date_Closed" localSheetId="22">#REF!</definedName>
    <definedName name="Date_Closed" localSheetId="23">#REF!</definedName>
    <definedName name="Date_Closed" localSheetId="0">#REF!</definedName>
    <definedName name="Date_Closed">#REF!</definedName>
    <definedName name="Date1" localSheetId="17">#REF!</definedName>
    <definedName name="Date1" localSheetId="18">#REF!</definedName>
    <definedName name="Date1" localSheetId="19">#REF!</definedName>
    <definedName name="Date1" localSheetId="20">#REF!</definedName>
    <definedName name="Date1" localSheetId="21">#REF!</definedName>
    <definedName name="Date1" localSheetId="22">#REF!</definedName>
    <definedName name="Date1" localSheetId="23">#REF!</definedName>
    <definedName name="Date1" localSheetId="0">#REF!</definedName>
    <definedName name="Date1">#REF!</definedName>
    <definedName name="Date2">#REF!</definedName>
    <definedName name="Dated_Date">[16]Summary!$J$10</definedName>
    <definedName name="DateEffective">'[23]Data Entry'!$F$6</definedName>
    <definedName name="DateReporting">'[23]Data Entry'!$E$5</definedName>
    <definedName name="DATES">#REF!</definedName>
    <definedName name="ddddd" localSheetId="17">#REF!</definedName>
    <definedName name="ddddd" localSheetId="18">#REF!</definedName>
    <definedName name="ddddd" localSheetId="19">#REF!</definedName>
    <definedName name="ddddd" localSheetId="20">#REF!</definedName>
    <definedName name="ddddd" localSheetId="21">#REF!</definedName>
    <definedName name="ddddd" localSheetId="22">#REF!</definedName>
    <definedName name="ddddd" localSheetId="23">#REF!</definedName>
    <definedName name="ddddd" localSheetId="0">#REF!</definedName>
    <definedName name="ddddd">#REF!</definedName>
    <definedName name="Deal_Start_Date">[16]Summary!$J$9</definedName>
    <definedName name="Debit">'[26]Telecom trf_JE'!#REF!</definedName>
    <definedName name="Demand">[13]assump!$H$92:$H$131</definedName>
    <definedName name="DEPOSIT" localSheetId="17">#REF!</definedName>
    <definedName name="DEPOSIT" localSheetId="18">#REF!</definedName>
    <definedName name="DEPOSIT" localSheetId="19">#REF!</definedName>
    <definedName name="DEPOSIT" localSheetId="20">#REF!</definedName>
    <definedName name="DEPOSIT" localSheetId="21">#REF!</definedName>
    <definedName name="DEPOSIT" localSheetId="22">#REF!</definedName>
    <definedName name="DEPOSIT" localSheetId="23">#REF!</definedName>
    <definedName name="DEPOSIT" localSheetId="0">#REF!</definedName>
    <definedName name="DEPOSIT">#REF!</definedName>
    <definedName name="DEPOSITS" localSheetId="17">#REF!</definedName>
    <definedName name="DEPOSITS" localSheetId="18">#REF!</definedName>
    <definedName name="DEPOSITS" localSheetId="19">#REF!</definedName>
    <definedName name="DEPOSITS" localSheetId="20">#REF!</definedName>
    <definedName name="DEPOSITS" localSheetId="21">#REF!</definedName>
    <definedName name="DEPOSITS" localSheetId="22">#REF!</definedName>
    <definedName name="DEPOSITS" localSheetId="23">#REF!</definedName>
    <definedName name="DEPOSITS" localSheetId="0">#REF!</definedName>
    <definedName name="DEPOSITS">#REF!</definedName>
    <definedName name="DepreciationDB" localSheetId="17">#REF!</definedName>
    <definedName name="DepreciationDB" localSheetId="18">#REF!</definedName>
    <definedName name="DepreciationDB" localSheetId="19">#REF!</definedName>
    <definedName name="DepreciationDB" localSheetId="20">#REF!</definedName>
    <definedName name="DepreciationDB" localSheetId="21">#REF!</definedName>
    <definedName name="DepreciationDB" localSheetId="22">#REF!</definedName>
    <definedName name="DepreciationDB" localSheetId="23">#REF!</definedName>
    <definedName name="DepreciationDB" localSheetId="0">#REF!</definedName>
    <definedName name="DepreciationDB">#REF!</definedName>
    <definedName name="Dept">#REF!</definedName>
    <definedName name="DeptDescr" localSheetId="17">[14]Source!#REF!</definedName>
    <definedName name="DeptDescr" localSheetId="18">[14]Source!#REF!</definedName>
    <definedName name="DeptDescr" localSheetId="19">[14]Source!#REF!</definedName>
    <definedName name="DeptDescr" localSheetId="20">[14]Source!#REF!</definedName>
    <definedName name="DeptDescr" localSheetId="21">[14]Source!#REF!</definedName>
    <definedName name="DeptDescr" localSheetId="22">[14]Source!#REF!</definedName>
    <definedName name="DeptDescr" localSheetId="23">[14]Source!#REF!</definedName>
    <definedName name="DeptDescr" localSheetId="0">[14]Source!#REF!</definedName>
    <definedName name="DeptDescr">[14]Source!#REF!</definedName>
    <definedName name="DeptDescr2" localSheetId="17">[14]Source!#REF!</definedName>
    <definedName name="DeptDescr2" localSheetId="0">[14]Source!#REF!</definedName>
    <definedName name="DeptDescr2">[14]Source!#REF!</definedName>
    <definedName name="DeptID" localSheetId="17">[14]Source!#REF!</definedName>
    <definedName name="DeptID" localSheetId="0">[14]Source!#REF!</definedName>
    <definedName name="DeptID">[14]Source!#REF!</definedName>
    <definedName name="DeptID2" localSheetId="17">[14]Source!#REF!</definedName>
    <definedName name="DeptID2" localSheetId="0">[14]Source!#REF!</definedName>
    <definedName name="DeptID2">[14]Source!#REF!</definedName>
    <definedName name="DeptIDDescr">#REF!</definedName>
    <definedName name="DFSD" localSheetId="18" hidden="1">{#N/A,#N/A,FALSE,"Summary";#N/A,#N/A,FALSE,"Cust Sales Purchase Volumes";#N/A,#N/A,FALSE,"Gas Sales Rev";#N/A,#N/A,FALSE,"Rev-Rel Taxes";#N/A,#N/A,FALSE,"LUG";#N/A,#N/A,FALSE,"Gas Purch Expense"}</definedName>
    <definedName name="DFSD" localSheetId="19" hidden="1">{#N/A,#N/A,FALSE,"Summary";#N/A,#N/A,FALSE,"Cust Sales Purchase Volumes";#N/A,#N/A,FALSE,"Gas Sales Rev";#N/A,#N/A,FALSE,"Rev-Rel Taxes";#N/A,#N/A,FALSE,"LUG";#N/A,#N/A,FALSE,"Gas Purch Expense"}</definedName>
    <definedName name="DFSD" localSheetId="20" hidden="1">{#N/A,#N/A,FALSE,"Summary";#N/A,#N/A,FALSE,"Cust Sales Purchase Volumes";#N/A,#N/A,FALSE,"Gas Sales Rev";#N/A,#N/A,FALSE,"Rev-Rel Taxes";#N/A,#N/A,FALSE,"LUG";#N/A,#N/A,FALSE,"Gas Purch Expense"}</definedName>
    <definedName name="DFSD" localSheetId="21" hidden="1">{#N/A,#N/A,FALSE,"Summary";#N/A,#N/A,FALSE,"Cust Sales Purchase Volumes";#N/A,#N/A,FALSE,"Gas Sales Rev";#N/A,#N/A,FALSE,"Rev-Rel Taxes";#N/A,#N/A,FALSE,"LUG";#N/A,#N/A,FALSE,"Gas Purch Expense"}</definedName>
    <definedName name="DFSD" localSheetId="22" hidden="1">{#N/A,#N/A,FALSE,"Summary";#N/A,#N/A,FALSE,"Cust Sales Purchase Volumes";#N/A,#N/A,FALSE,"Gas Sales Rev";#N/A,#N/A,FALSE,"Rev-Rel Taxes";#N/A,#N/A,FALSE,"LUG";#N/A,#N/A,FALSE,"Gas Purch Expense"}</definedName>
    <definedName name="DFSD" localSheetId="23" hidden="1">{#N/A,#N/A,FALSE,"Summary";#N/A,#N/A,FALSE,"Cust Sales Purchase Volumes";#N/A,#N/A,FALSE,"Gas Sales Rev";#N/A,#N/A,FALSE,"Rev-Rel Taxes";#N/A,#N/A,FALSE,"LUG";#N/A,#N/A,FALSE,"Gas Purch Expense"}</definedName>
    <definedName name="DFSD" localSheetId="1" hidden="1">{#N/A,#N/A,FALSE,"Summary";#N/A,#N/A,FALSE,"Cust Sales Purchase Volumes";#N/A,#N/A,FALSE,"Gas Sales Rev";#N/A,#N/A,FALSE,"Rev-Rel Taxes";#N/A,#N/A,FALSE,"LUG";#N/A,#N/A,FALSE,"Gas Purch Expense"}</definedName>
    <definedName name="DFSD" localSheetId="16" hidden="1">{#N/A,#N/A,FALSE,"Summary";#N/A,#N/A,FALSE,"Cust Sales Purchase Volumes";#N/A,#N/A,FALSE,"Gas Sales Rev";#N/A,#N/A,FALSE,"Rev-Rel Taxes";#N/A,#N/A,FALSE,"LUG";#N/A,#N/A,FALSE,"Gas Purch Expense"}</definedName>
    <definedName name="DFSD" localSheetId="0" hidden="1">{#N/A,#N/A,FALSE,"Summary";#N/A,#N/A,FALSE,"Cust Sales Purchase Volumes";#N/A,#N/A,FALSE,"Gas Sales Rev";#N/A,#N/A,FALSE,"Rev-Rel Taxes";#N/A,#N/A,FALSE,"LUG";#N/A,#N/A,FALSE,"Gas Purch Expense"}</definedName>
    <definedName name="DFSD" hidden="1">{#N/A,#N/A,FALSE,"Summary";#N/A,#N/A,FALSE,"Cust Sales Purchase Volumes";#N/A,#N/A,FALSE,"Gas Sales Rev";#N/A,#N/A,FALSE,"Rev-Rel Taxes";#N/A,#N/A,FALSE,"LUG";#N/A,#N/A,FALSE,"Gas Purch Expense"}</definedName>
    <definedName name="Differential_Factor">[33]WF!#REF!</definedName>
    <definedName name="DL_COG">#REF!</definedName>
    <definedName name="DL_WACOG">#REF!</definedName>
    <definedName name="DSD" localSheetId="18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1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2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2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2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2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1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sd" localSheetId="18" hidden="1">{#N/A,#N/A,FALSE,"BS";#N/A,#N/A,FALSE,"IS";#N/A,#N/A,FALSE,"STAT";#N/A,#N/A,FALSE,"BUD_qtr";#N/A,#N/A,FALSE,"BUD_ytd"}</definedName>
    <definedName name="dsdsd" localSheetId="19" hidden="1">{#N/A,#N/A,FALSE,"BS";#N/A,#N/A,FALSE,"IS";#N/A,#N/A,FALSE,"STAT";#N/A,#N/A,FALSE,"BUD_qtr";#N/A,#N/A,FALSE,"BUD_ytd"}</definedName>
    <definedName name="dsdsd" localSheetId="20" hidden="1">{#N/A,#N/A,FALSE,"BS";#N/A,#N/A,FALSE,"IS";#N/A,#N/A,FALSE,"STAT";#N/A,#N/A,FALSE,"BUD_qtr";#N/A,#N/A,FALSE,"BUD_ytd"}</definedName>
    <definedName name="dsdsd" localSheetId="21" hidden="1">{#N/A,#N/A,FALSE,"BS";#N/A,#N/A,FALSE,"IS";#N/A,#N/A,FALSE,"STAT";#N/A,#N/A,FALSE,"BUD_qtr";#N/A,#N/A,FALSE,"BUD_ytd"}</definedName>
    <definedName name="dsdsd" localSheetId="22" hidden="1">{#N/A,#N/A,FALSE,"BS";#N/A,#N/A,FALSE,"IS";#N/A,#N/A,FALSE,"STAT";#N/A,#N/A,FALSE,"BUD_qtr";#N/A,#N/A,FALSE,"BUD_ytd"}</definedName>
    <definedName name="dsdsd" localSheetId="23" hidden="1">{#N/A,#N/A,FALSE,"BS";#N/A,#N/A,FALSE,"IS";#N/A,#N/A,FALSE,"STAT";#N/A,#N/A,FALSE,"BUD_qtr";#N/A,#N/A,FALSE,"BUD_ytd"}</definedName>
    <definedName name="dsdsd" localSheetId="0" hidden="1">{#N/A,#N/A,FALSE,"BS";#N/A,#N/A,FALSE,"IS";#N/A,#N/A,FALSE,"STAT";#N/A,#N/A,FALSE,"BUD_qtr";#N/A,#N/A,FALSE,"BUD_ytd"}</definedName>
    <definedName name="dsdsd" hidden="1">{#N/A,#N/A,FALSE,"BS";#N/A,#N/A,FALSE,"IS";#N/A,#N/A,FALSE,"STAT";#N/A,#N/A,FALSE,"BUD_qtr";#N/A,#N/A,FALSE,"BUD_ytd"}</definedName>
    <definedName name="EC" localSheetId="17">[14]Source!#REF!</definedName>
    <definedName name="EC">[14]Source!#REF!</definedName>
    <definedName name="ECDescr" localSheetId="17">[14]Source!#REF!</definedName>
    <definedName name="ECDescr">[14]Source!#REF!</definedName>
    <definedName name="ECDescr2" localSheetId="17">[14]Source!#REF!</definedName>
    <definedName name="ECDescr2">[14]Source!#REF!</definedName>
    <definedName name="ECID" localSheetId="17">[14]Source!#REF!</definedName>
    <definedName name="ECID">[14]Source!#REF!</definedName>
    <definedName name="EDIT_COMPLETE" localSheetId="17">#REF!</definedName>
    <definedName name="EDIT_COMPLETE" localSheetId="18">#REF!</definedName>
    <definedName name="EDIT_COMPLETE" localSheetId="19">#REF!</definedName>
    <definedName name="EDIT_COMPLETE" localSheetId="20">#REF!</definedName>
    <definedName name="EDIT_COMPLETE" localSheetId="21">#REF!</definedName>
    <definedName name="EDIT_COMPLETE" localSheetId="22">#REF!</definedName>
    <definedName name="EDIT_COMPLETE" localSheetId="23">#REF!</definedName>
    <definedName name="EDIT_COMPLETE" localSheetId="0">#REF!</definedName>
    <definedName name="EDIT_COMPLETE">#REF!</definedName>
    <definedName name="EDIT_DATA" localSheetId="17">#REF!</definedName>
    <definedName name="EDIT_DATA" localSheetId="18">#REF!</definedName>
    <definedName name="EDIT_DATA" localSheetId="19">#REF!</definedName>
    <definedName name="EDIT_DATA" localSheetId="20">#REF!</definedName>
    <definedName name="EDIT_DATA" localSheetId="21">#REF!</definedName>
    <definedName name="EDIT_DATA" localSheetId="22">#REF!</definedName>
    <definedName name="EDIT_DATA" localSheetId="23">#REF!</definedName>
    <definedName name="EDIT_DATA" localSheetId="0">#REF!</definedName>
    <definedName name="EDIT_DATA">#REF!</definedName>
    <definedName name="EIG" localSheetId="17">#REF!</definedName>
    <definedName name="EIG" localSheetId="18">#REF!</definedName>
    <definedName name="EIG" localSheetId="19">#REF!</definedName>
    <definedName name="EIG" localSheetId="20">#REF!</definedName>
    <definedName name="EIG" localSheetId="21">#REF!</definedName>
    <definedName name="EIG" localSheetId="22">#REF!</definedName>
    <definedName name="EIG" localSheetId="23">#REF!</definedName>
    <definedName name="EIG" localSheetId="0">#REF!</definedName>
    <definedName name="EIG">#REF!</definedName>
    <definedName name="Eight" localSheetId="17">'[12]Jurisdiction Input'!#REF!</definedName>
    <definedName name="Eight" localSheetId="18">'[12]Jurisdiction Input'!#REF!</definedName>
    <definedName name="Eight" localSheetId="19">'[12]Jurisdiction Input'!#REF!</definedName>
    <definedName name="Eight" localSheetId="20">'[12]Jurisdiction Input'!#REF!</definedName>
    <definedName name="Eight" localSheetId="21">'[12]Jurisdiction Input'!#REF!</definedName>
    <definedName name="Eight" localSheetId="22">'[12]Jurisdiction Input'!#REF!</definedName>
    <definedName name="Eight" localSheetId="23">'[12]Jurisdiction Input'!#REF!</definedName>
    <definedName name="Eight" localSheetId="0">'[12]Jurisdiction Input'!#REF!</definedName>
    <definedName name="Eight">'[12]Jurisdiction Input'!#REF!</definedName>
    <definedName name="Elapsed" localSheetId="17">#REF!</definedName>
    <definedName name="Elapsed" localSheetId="18">#REF!</definedName>
    <definedName name="Elapsed" localSheetId="19">#REF!</definedName>
    <definedName name="Elapsed" localSheetId="20">#REF!</definedName>
    <definedName name="Elapsed" localSheetId="21">#REF!</definedName>
    <definedName name="Elapsed" localSheetId="22">#REF!</definedName>
    <definedName name="Elapsed" localSheetId="23">#REF!</definedName>
    <definedName name="Elapsed" localSheetId="0">#REF!</definedName>
    <definedName name="Elapsed">#REF!</definedName>
    <definedName name="ELECTRIC">#REF!</definedName>
    <definedName name="Eleven" localSheetId="17">'[12]Jurisdiction Input'!#REF!</definedName>
    <definedName name="Eleven" localSheetId="18">'[12]Jurisdiction Input'!#REF!</definedName>
    <definedName name="Eleven" localSheetId="19">'[12]Jurisdiction Input'!#REF!</definedName>
    <definedName name="Eleven" localSheetId="20">'[12]Jurisdiction Input'!#REF!</definedName>
    <definedName name="Eleven" localSheetId="21">'[12]Jurisdiction Input'!#REF!</definedName>
    <definedName name="Eleven" localSheetId="22">'[12]Jurisdiction Input'!#REF!</definedName>
    <definedName name="Eleven" localSheetId="23">'[12]Jurisdiction Input'!#REF!</definedName>
    <definedName name="Eleven" localSheetId="0">'[12]Jurisdiction Input'!#REF!</definedName>
    <definedName name="Eleven">'[12]Jurisdiction Input'!#REF!</definedName>
    <definedName name="End_Bal" localSheetId="17">#REF!</definedName>
    <definedName name="End_Bal" localSheetId="18">#REF!</definedName>
    <definedName name="End_Bal" localSheetId="19">#REF!</definedName>
    <definedName name="End_Bal" localSheetId="20">#REF!</definedName>
    <definedName name="End_Bal" localSheetId="21">#REF!</definedName>
    <definedName name="End_Bal" localSheetId="22">#REF!</definedName>
    <definedName name="End_Bal" localSheetId="23">#REF!</definedName>
    <definedName name="End_Bal" localSheetId="0">#REF!</definedName>
    <definedName name="End_Bal">#REF!</definedName>
    <definedName name="entry">'[26]Telecom trf_JE'!$B$9:$R$240,'[26]Telecom trf_JE'!$I$3,'[26]Telecom trf_JE'!$G$3,'[26]Telecom trf_JE'!$E$3,'[26]Telecom trf_JE'!$B$7,'[26]Telecom trf_JE'!$B$3</definedName>
    <definedName name="EntryFields">'[26]Telecom trf_JE'!$B$9:$R$240,'[26]Telecom trf_JE'!$I$3,'[26]Telecom trf_JE'!$G$3,'[26]Telecom trf_JE'!$E$3,'[26]Telecom trf_JE'!$B$7,'[26]Telecom trf_JE'!$B$3</definedName>
    <definedName name="EPSData">[34]EssEPS!$A$8:$CJ$45</definedName>
    <definedName name="equity">[35]Lookup!$AS$3:$AS$92</definedName>
    <definedName name="EquityInitialDeposit">[33]Summary!$D$25</definedName>
    <definedName name="ERASE_OUTPUT" localSheetId="17">#REF!</definedName>
    <definedName name="ERASE_OUTPUT" localSheetId="18">#REF!</definedName>
    <definedName name="ERASE_OUTPUT" localSheetId="19">#REF!</definedName>
    <definedName name="ERASE_OUTPUT" localSheetId="20">#REF!</definedName>
    <definedName name="ERASE_OUTPUT" localSheetId="21">#REF!</definedName>
    <definedName name="ERASE_OUTPUT" localSheetId="22">#REF!</definedName>
    <definedName name="ERASE_OUTPUT" localSheetId="23">#REF!</definedName>
    <definedName name="ERASE_OUTPUT" localSheetId="0">#REF!</definedName>
    <definedName name="ERASE_OUTPUT">#REF!</definedName>
    <definedName name="ERASEDUP" localSheetId="17">#REF!</definedName>
    <definedName name="ERASEDUP" localSheetId="18">#REF!</definedName>
    <definedName name="ERASEDUP" localSheetId="19">#REF!</definedName>
    <definedName name="ERASEDUP" localSheetId="20">#REF!</definedName>
    <definedName name="ERASEDUP" localSheetId="21">#REF!</definedName>
    <definedName name="ERASEDUP" localSheetId="22">#REF!</definedName>
    <definedName name="ERASEDUP" localSheetId="23">#REF!</definedName>
    <definedName name="ERASEDUP" localSheetId="0">#REF!</definedName>
    <definedName name="ERASEDUP">#REF!</definedName>
    <definedName name="ESD_Administration">#REF!</definedName>
    <definedName name="EssLatest">"Jan1998"</definedName>
    <definedName name="ESTIMATE">#REF!</definedName>
    <definedName name="ETGSS_TY" localSheetId="17">[5]YTD!#REF!</definedName>
    <definedName name="ETGSS_TY" localSheetId="18">[5]YTD!#REF!</definedName>
    <definedName name="ETGSS_TY" localSheetId="19">[5]YTD!#REF!</definedName>
    <definedName name="ETGSS_TY" localSheetId="20">[5]YTD!#REF!</definedName>
    <definedName name="ETGSS_TY" localSheetId="21">[5]YTD!#REF!</definedName>
    <definedName name="ETGSS_TY" localSheetId="22">[5]YTD!#REF!</definedName>
    <definedName name="ETGSS_TY" localSheetId="23">[5]YTD!#REF!</definedName>
    <definedName name="ETGSS_TY" localSheetId="0">[5]YTD!#REF!</definedName>
    <definedName name="ETGSS_TY">[5]YTD!#REF!</definedName>
    <definedName name="ETIMTY">[5]YTD:DEC!$AI$96:$AQ$118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41653.6579166667</definedName>
    <definedName name="EV__LOCKEDCVW__HCPLANNING_OGS" hidden="1">"PLAN,Total_Employees,DSZ,ODCAM_F,Dir_Adjustment,2015.TOTAL,All_Accts,OKE_T,Periodic,"</definedName>
    <definedName name="EV__LOCKEDCVW__REPORTING" hidden="1">"PAYTAXS,PLANDRAFT,TOTALADJ,EI_T,DSZ,OKE_F,RFU_TOT,LC,2014.TOTAL,OKE_T,TOTTRANS,Periodic,"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EXP_COST">#REF!</definedName>
    <definedName name="EXP_GAS_COST">#REF!</definedName>
    <definedName name="EXP_SALES">#REF!</definedName>
    <definedName name="EXP_SALES_MCF">#REF!</definedName>
    <definedName name="EXPECT_RP">#REF!</definedName>
    <definedName name="Expected.Final">[16]Summary!$K$12</definedName>
    <definedName name="Expected_Final_Maturity">[16]Summary!$J$12</definedName>
    <definedName name="EXPENDITURE_TYPE_LIST">'[25]Drop Down Lists'!$G$3:$G$13</definedName>
    <definedName name="expense_allocator">[36]Scenarios!$H$31</definedName>
    <definedName name="EXPENSES" localSheetId="17">#REF!</definedName>
    <definedName name="EXPENSES" localSheetId="18">#REF!</definedName>
    <definedName name="EXPENSES" localSheetId="19">#REF!</definedName>
    <definedName name="EXPENSES" localSheetId="20">#REF!</definedName>
    <definedName name="EXPENSES" localSheetId="21">#REF!</definedName>
    <definedName name="EXPENSES" localSheetId="22">#REF!</definedName>
    <definedName name="EXPENSES" localSheetId="23">#REF!</definedName>
    <definedName name="EXPENSES" localSheetId="0">#REF!</definedName>
    <definedName name="EXPENSES">#REF!</definedName>
    <definedName name="_xlnm.Extract" localSheetId="17">#REF!</definedName>
    <definedName name="_xlnm.Extract" localSheetId="18">#REF!</definedName>
    <definedName name="_xlnm.Extract" localSheetId="19">#REF!</definedName>
    <definedName name="_xlnm.Extract" localSheetId="20">#REF!</definedName>
    <definedName name="_xlnm.Extract" localSheetId="21">#REF!</definedName>
    <definedName name="_xlnm.Extract" localSheetId="22">#REF!</definedName>
    <definedName name="_xlnm.Extract" localSheetId="23">#REF!</definedName>
    <definedName name="_xlnm.Extract" localSheetId="0">#REF!</definedName>
    <definedName name="_xlnm.Extract">#REF!</definedName>
    <definedName name="ExtraPayments" localSheetId="17">#REF!</definedName>
    <definedName name="ExtraPayments" localSheetId="18">#REF!</definedName>
    <definedName name="ExtraPayments" localSheetId="19">#REF!</definedName>
    <definedName name="ExtraPayments" localSheetId="20">#REF!</definedName>
    <definedName name="ExtraPayments" localSheetId="21">#REF!</definedName>
    <definedName name="ExtraPayments" localSheetId="22">#REF!</definedName>
    <definedName name="ExtraPayments" localSheetId="23">#REF!</definedName>
    <definedName name="ExtraPayments" localSheetId="0">#REF!</definedName>
    <definedName name="ExtraPayments">#REF!</definedName>
    <definedName name="F" localSheetId="17">#REF!</definedName>
    <definedName name="F" localSheetId="18">#REF!</definedName>
    <definedName name="F" localSheetId="19">#REF!</definedName>
    <definedName name="F" localSheetId="20">#REF!</definedName>
    <definedName name="F" localSheetId="21">#REF!</definedName>
    <definedName name="F" localSheetId="22">#REF!</definedName>
    <definedName name="F" localSheetId="23">#REF!</definedName>
    <definedName name="F" localSheetId="0">#REF!</definedName>
    <definedName name="F">#REF!</definedName>
    <definedName name="FACE_PRINT" localSheetId="17">#REF!</definedName>
    <definedName name="FACE_PRINT" localSheetId="18">#REF!</definedName>
    <definedName name="FACE_PRINT" localSheetId="19">#REF!</definedName>
    <definedName name="FACE_PRINT" localSheetId="20">#REF!</definedName>
    <definedName name="FACE_PRINT" localSheetId="21">#REF!</definedName>
    <definedName name="FACE_PRINT" localSheetId="22">#REF!</definedName>
    <definedName name="FACE_PRINT" localSheetId="23">#REF!</definedName>
    <definedName name="FACE_PRINT" localSheetId="0">#REF!</definedName>
    <definedName name="FACE_PRINT">#REF!</definedName>
    <definedName name="FAIBF" localSheetId="17">#REF!</definedName>
    <definedName name="FAIBF" localSheetId="18">#REF!</definedName>
    <definedName name="FAIBF" localSheetId="19">#REF!</definedName>
    <definedName name="FAIBF" localSheetId="20">#REF!</definedName>
    <definedName name="FAIBF" localSheetId="21">#REF!</definedName>
    <definedName name="FAIBF" localSheetId="22">#REF!</definedName>
    <definedName name="FAIBF" localSheetId="23">#REF!</definedName>
    <definedName name="FAIBF" localSheetId="0">#REF!</definedName>
    <definedName name="FAIBF">#REF!</definedName>
    <definedName name="fee" localSheetId="17">#REF!</definedName>
    <definedName name="fee" localSheetId="18">#REF!</definedName>
    <definedName name="fee" localSheetId="19">#REF!</definedName>
    <definedName name="fee" localSheetId="20">#REF!</definedName>
    <definedName name="fee" localSheetId="21">#REF!</definedName>
    <definedName name="fee" localSheetId="22">#REF!</definedName>
    <definedName name="fee" localSheetId="23">#REF!</definedName>
    <definedName name="fee" localSheetId="0">#REF!</definedName>
    <definedName name="fee">#REF!</definedName>
    <definedName name="FERC_NUMBER" localSheetId="17">#REF!</definedName>
    <definedName name="FERC_NUMBER" localSheetId="18">#REF!</definedName>
    <definedName name="FERC_NUMBER" localSheetId="19">#REF!</definedName>
    <definedName name="FERC_NUMBER" localSheetId="20">#REF!</definedName>
    <definedName name="FERC_NUMBER" localSheetId="21">#REF!</definedName>
    <definedName name="FERC_NUMBER" localSheetId="22">#REF!</definedName>
    <definedName name="FERC_NUMBER" localSheetId="23">#REF!</definedName>
    <definedName name="FERC_NUMBER" localSheetId="0">#REF!</definedName>
    <definedName name="FERC_NUMBER">#REF!</definedName>
    <definedName name="FERC_VALUE" localSheetId="17">#REF!</definedName>
    <definedName name="FERC_VALUE" localSheetId="18">#REF!</definedName>
    <definedName name="FERC_VALUE" localSheetId="19">#REF!</definedName>
    <definedName name="FERC_VALUE" localSheetId="20">#REF!</definedName>
    <definedName name="FERC_VALUE" localSheetId="21">#REF!</definedName>
    <definedName name="FERC_VALUE" localSheetId="22">#REF!</definedName>
    <definedName name="FERC_VALUE" localSheetId="23">#REF!</definedName>
    <definedName name="FERC_VALUE" localSheetId="0">#REF!</definedName>
    <definedName name="FERC_VALUE">#REF!</definedName>
    <definedName name="FILENAME">#REF!</definedName>
    <definedName name="FIND">[3]Nonutility!$R$189</definedName>
    <definedName name="FIRST_AMOUNT" localSheetId="17">#REF!</definedName>
    <definedName name="FIRST_AMOUNT" localSheetId="18">#REF!</definedName>
    <definedName name="FIRST_AMOUNT" localSheetId="19">#REF!</definedName>
    <definedName name="FIRST_AMOUNT" localSheetId="20">#REF!</definedName>
    <definedName name="FIRST_AMOUNT" localSheetId="21">#REF!</definedName>
    <definedName name="FIRST_AMOUNT" localSheetId="22">#REF!</definedName>
    <definedName name="FIRST_AMOUNT" localSheetId="23">#REF!</definedName>
    <definedName name="FIRST_AMOUNT" localSheetId="0">#REF!</definedName>
    <definedName name="FIRST_AMOUNT">#REF!</definedName>
    <definedName name="FIRST_CC" localSheetId="17">#REF!</definedName>
    <definedName name="FIRST_CC" localSheetId="18">#REF!</definedName>
    <definedName name="FIRST_CC" localSheetId="19">#REF!</definedName>
    <definedName name="FIRST_CC" localSheetId="20">#REF!</definedName>
    <definedName name="FIRST_CC" localSheetId="21">#REF!</definedName>
    <definedName name="FIRST_CC" localSheetId="22">#REF!</definedName>
    <definedName name="FIRST_CC" localSheetId="23">#REF!</definedName>
    <definedName name="FIRST_CC" localSheetId="0">#REF!</definedName>
    <definedName name="FIRST_CC">#REF!</definedName>
    <definedName name="FIRST_CHARGE_CD" localSheetId="17">#REF!</definedName>
    <definedName name="FIRST_CHARGE_CD" localSheetId="18">#REF!</definedName>
    <definedName name="FIRST_CHARGE_CD" localSheetId="19">#REF!</definedName>
    <definedName name="FIRST_CHARGE_CD" localSheetId="20">#REF!</definedName>
    <definedName name="FIRST_CHARGE_CD" localSheetId="21">#REF!</definedName>
    <definedName name="FIRST_CHARGE_CD" localSheetId="22">#REF!</definedName>
    <definedName name="FIRST_CHARGE_CD" localSheetId="23">#REF!</definedName>
    <definedName name="FIRST_CHARGE_CD" localSheetId="0">#REF!</definedName>
    <definedName name="FIRST_CHARGE_CD">#REF!</definedName>
    <definedName name="FIRST_COMPANY" localSheetId="17">#REF!</definedName>
    <definedName name="FIRST_COMPANY" localSheetId="18">#REF!</definedName>
    <definedName name="FIRST_COMPANY" localSheetId="19">#REF!</definedName>
    <definedName name="FIRST_COMPANY" localSheetId="20">#REF!</definedName>
    <definedName name="FIRST_COMPANY" localSheetId="21">#REF!</definedName>
    <definedName name="FIRST_COMPANY" localSheetId="22">#REF!</definedName>
    <definedName name="FIRST_COMPANY" localSheetId="23">#REF!</definedName>
    <definedName name="FIRST_COMPANY" localSheetId="0">#REF!</definedName>
    <definedName name="FIRST_COMPANY">#REF!</definedName>
    <definedName name="FIRST_EE" localSheetId="17">#REF!</definedName>
    <definedName name="FIRST_EE" localSheetId="18">#REF!</definedName>
    <definedName name="FIRST_EE" localSheetId="19">#REF!</definedName>
    <definedName name="FIRST_EE" localSheetId="20">#REF!</definedName>
    <definedName name="FIRST_EE" localSheetId="21">#REF!</definedName>
    <definedName name="FIRST_EE" localSheetId="22">#REF!</definedName>
    <definedName name="FIRST_EE" localSheetId="23">#REF!</definedName>
    <definedName name="FIRST_EE" localSheetId="0">#REF!</definedName>
    <definedName name="FIRST_EE">#REF!</definedName>
    <definedName name="First_Payment_Date">[16]Summary!$J$11</definedName>
    <definedName name="First_Payment_Period">[16]Summary!$K$11</definedName>
    <definedName name="FIRST_RECORD" localSheetId="17">#REF!</definedName>
    <definedName name="FIRST_RECORD" localSheetId="18">#REF!</definedName>
    <definedName name="FIRST_RECORD" localSheetId="19">#REF!</definedName>
    <definedName name="FIRST_RECORD" localSheetId="20">#REF!</definedName>
    <definedName name="FIRST_RECORD" localSheetId="21">#REF!</definedName>
    <definedName name="FIRST_RECORD" localSheetId="22">#REF!</definedName>
    <definedName name="FIRST_RECORD" localSheetId="23">#REF!</definedName>
    <definedName name="FIRST_RECORD" localSheetId="0">#REF!</definedName>
    <definedName name="FIRST_RECORD">#REF!</definedName>
    <definedName name="FIRST_SEMETRE" localSheetId="17">#REF!</definedName>
    <definedName name="FIRST_SEMETRE" localSheetId="18">#REF!</definedName>
    <definedName name="FIRST_SEMETRE" localSheetId="19">#REF!</definedName>
    <definedName name="FIRST_SEMETRE" localSheetId="20">#REF!</definedName>
    <definedName name="FIRST_SEMETRE" localSheetId="21">#REF!</definedName>
    <definedName name="FIRST_SEMETRE" localSheetId="22">#REF!</definedName>
    <definedName name="FIRST_SEMETRE" localSheetId="23">#REF!</definedName>
    <definedName name="FIRST_SEMETRE" localSheetId="0">#REF!</definedName>
    <definedName name="FIRST_SEMETRE">#REF!</definedName>
    <definedName name="First_True_Up_Period">[16]Summary!$K$14</definedName>
    <definedName name="FIT_RATE">[3]Nonutility!$EB$597</definedName>
    <definedName name="FIV" localSheetId="17">#REF!</definedName>
    <definedName name="FIV" localSheetId="18">#REF!</definedName>
    <definedName name="FIV" localSheetId="19">#REF!</definedName>
    <definedName name="FIV" localSheetId="20">#REF!</definedName>
    <definedName name="FIV" localSheetId="21">#REF!</definedName>
    <definedName name="FIV" localSheetId="22">#REF!</definedName>
    <definedName name="FIV" localSheetId="23">#REF!</definedName>
    <definedName name="FIV" localSheetId="0">#REF!</definedName>
    <definedName name="FIV">#REF!</definedName>
    <definedName name="Five" localSheetId="17">'[12]Jurisdiction Input'!#REF!</definedName>
    <definedName name="Five" localSheetId="18">'[12]Jurisdiction Input'!#REF!</definedName>
    <definedName name="Five" localSheetId="19">'[12]Jurisdiction Input'!#REF!</definedName>
    <definedName name="Five" localSheetId="20">'[12]Jurisdiction Input'!#REF!</definedName>
    <definedName name="Five" localSheetId="21">'[12]Jurisdiction Input'!#REF!</definedName>
    <definedName name="Five" localSheetId="22">'[12]Jurisdiction Input'!#REF!</definedName>
    <definedName name="Five" localSheetId="23">'[12]Jurisdiction Input'!#REF!</definedName>
    <definedName name="Five" localSheetId="0">'[12]Jurisdiction Input'!#REF!</definedName>
    <definedName name="Five">'[12]Jurisdiction Input'!#REF!</definedName>
    <definedName name="Fixed_Expenses">[37]Summary!$D$47</definedName>
    <definedName name="Folder">[38]Scope!$W$1:$X$150</definedName>
    <definedName name="FOR" localSheetId="17">#REF!</definedName>
    <definedName name="FOR" localSheetId="18">#REF!</definedName>
    <definedName name="FOR" localSheetId="19">#REF!</definedName>
    <definedName name="FOR" localSheetId="20">#REF!</definedName>
    <definedName name="FOR" localSheetId="21">#REF!</definedName>
    <definedName name="FOR" localSheetId="22">#REF!</definedName>
    <definedName name="FOR" localSheetId="23">#REF!</definedName>
    <definedName name="FOR" localSheetId="0">#REF!</definedName>
    <definedName name="FOR">#REF!</definedName>
    <definedName name="Forecast">#REF!</definedName>
    <definedName name="Forecast_Actual_Flag">[16]WF!$CS$16:$CS$195</definedName>
    <definedName name="Four" localSheetId="17">'[12]Jurisdiction Input'!#REF!</definedName>
    <definedName name="Four" localSheetId="18">'[12]Jurisdiction Input'!#REF!</definedName>
    <definedName name="Four" localSheetId="19">'[12]Jurisdiction Input'!#REF!</definedName>
    <definedName name="Four" localSheetId="20">'[12]Jurisdiction Input'!#REF!</definedName>
    <definedName name="Four" localSheetId="21">'[12]Jurisdiction Input'!#REF!</definedName>
    <definedName name="Four" localSheetId="22">'[12]Jurisdiction Input'!#REF!</definedName>
    <definedName name="Four" localSheetId="23">'[12]Jurisdiction Input'!#REF!</definedName>
    <definedName name="Four" localSheetId="0">'[12]Jurisdiction Input'!#REF!</definedName>
    <definedName name="Four">'[12]Jurisdiction Input'!#REF!</definedName>
    <definedName name="Fourteen" localSheetId="17">'[12]Jurisdiction Input'!#REF!</definedName>
    <definedName name="Fourteen" localSheetId="0">'[12]Jurisdiction Input'!#REF!</definedName>
    <definedName name="Fourteen">'[12]Jurisdiction Input'!#REF!</definedName>
    <definedName name="frfr" localSheetId="17">#REF!</definedName>
    <definedName name="frfr" localSheetId="18">#REF!</definedName>
    <definedName name="frfr" localSheetId="19">#REF!</definedName>
    <definedName name="frfr" localSheetId="20">#REF!</definedName>
    <definedName name="frfr" localSheetId="21">#REF!</definedName>
    <definedName name="frfr" localSheetId="22">#REF!</definedName>
    <definedName name="frfr" localSheetId="23">#REF!</definedName>
    <definedName name="frfr" localSheetId="0">#REF!</definedName>
    <definedName name="frfr">#REF!</definedName>
    <definedName name="FS.TU.first.TU">[16]Summary!$M$9</definedName>
    <definedName name="FS.TU.frequency">[16]Summary!$L$8</definedName>
    <definedName name="FS.TU.lag">[16]Summary!$L$10</definedName>
    <definedName name="functall">'[39]Schedule H-1'!$K$9:$N$23</definedName>
    <definedName name="FunctAllGM" localSheetId="17">#REF!</definedName>
    <definedName name="FunctAllGM" localSheetId="18">#REF!</definedName>
    <definedName name="FunctAllGM" localSheetId="19">#REF!</definedName>
    <definedName name="FunctAllGM" localSheetId="20">#REF!</definedName>
    <definedName name="FunctAllGM" localSheetId="21">#REF!</definedName>
    <definedName name="FunctAllGM" localSheetId="22">#REF!</definedName>
    <definedName name="FunctAllGM" localSheetId="23">#REF!</definedName>
    <definedName name="FunctAllGM" localSheetId="0">#REF!</definedName>
    <definedName name="FunctAllGM">#REF!</definedName>
    <definedName name="FunctAllGM1">'[40]Schedule H-1'!$L$10:$O$24</definedName>
    <definedName name="FY" localSheetId="17">#REF!</definedName>
    <definedName name="FY" localSheetId="18">#REF!</definedName>
    <definedName name="FY" localSheetId="19">#REF!</definedName>
    <definedName name="FY" localSheetId="20">#REF!</definedName>
    <definedName name="FY" localSheetId="21">#REF!</definedName>
    <definedName name="FY" localSheetId="22">#REF!</definedName>
    <definedName name="FY" localSheetId="23">#REF!</definedName>
    <definedName name="FY" localSheetId="0">#REF!</definedName>
    <definedName name="FY">#REF!</definedName>
    <definedName name="FYY">#REF!</definedName>
    <definedName name="G" localSheetId="17">#REF!</definedName>
    <definedName name="G" localSheetId="18">#REF!</definedName>
    <definedName name="G" localSheetId="19">#REF!</definedName>
    <definedName name="G" localSheetId="20">#REF!</definedName>
    <definedName name="G" localSheetId="21">#REF!</definedName>
    <definedName name="G" localSheetId="22">#REF!</definedName>
    <definedName name="G" localSheetId="23">#REF!</definedName>
    <definedName name="G" localSheetId="0">#REF!</definedName>
    <definedName name="G">#REF!</definedName>
    <definedName name="GARBAGE" localSheetId="17">#REF!</definedName>
    <definedName name="GARBAGE" localSheetId="18">#REF!</definedName>
    <definedName name="GARBAGE" localSheetId="19">#REF!</definedName>
    <definedName name="GARBAGE" localSheetId="20">#REF!</definedName>
    <definedName name="GARBAGE" localSheetId="21">#REF!</definedName>
    <definedName name="GARBAGE" localSheetId="22">#REF!</definedName>
    <definedName name="GARBAGE" localSheetId="23">#REF!</definedName>
    <definedName name="GARBAGE" localSheetId="0">#REF!</definedName>
    <definedName name="GARBAGE">#REF!</definedName>
    <definedName name="GAS_BASE_COST">'[41]1'!$H$18</definedName>
    <definedName name="Gas_Cost_Rate" localSheetId="17">#REF!</definedName>
    <definedName name="Gas_Cost_Rate" localSheetId="18">#REF!</definedName>
    <definedName name="Gas_Cost_Rate" localSheetId="19">#REF!</definedName>
    <definedName name="Gas_Cost_Rate" localSheetId="20">#REF!</definedName>
    <definedName name="Gas_Cost_Rate" localSheetId="21">#REF!</definedName>
    <definedName name="Gas_Cost_Rate" localSheetId="22">#REF!</definedName>
    <definedName name="Gas_Cost_Rate" localSheetId="23">#REF!</definedName>
    <definedName name="Gas_Cost_Rate" localSheetId="0">#REF!</definedName>
    <definedName name="Gas_Cost_Rate">#REF!</definedName>
    <definedName name="GCA_AMICL">'[42]1'!$I$29</definedName>
    <definedName name="GCA_AMOCL">#REF!</definedName>
    <definedName name="GCA_DL">#REF!</definedName>
    <definedName name="GCA_RP">#REF!</definedName>
    <definedName name="GCA_WT">#REF!</definedName>
    <definedName name="GCA_WT2">#REF!</definedName>
    <definedName name="GOTOMENU" localSheetId="17">#REF!</definedName>
    <definedName name="GOTOMENU" localSheetId="18">#REF!</definedName>
    <definedName name="GOTOMENU" localSheetId="19">#REF!</definedName>
    <definedName name="GOTOMENU" localSheetId="20">#REF!</definedName>
    <definedName name="GOTOMENU" localSheetId="21">#REF!</definedName>
    <definedName name="GOTOMENU" localSheetId="22">#REF!</definedName>
    <definedName name="GOTOMENU" localSheetId="23">#REF!</definedName>
    <definedName name="GOTOMENU" localSheetId="0">#REF!</definedName>
    <definedName name="GOTOMENU">#REF!</definedName>
    <definedName name="gPct_Bulk_Capacity">[13]assump!$G$62:$K$62</definedName>
    <definedName name="gPct_Bulk_Count">[13]assump!$G$58:$K$58</definedName>
    <definedName name="gPct_Bulk_Volume">[13]assump!$G$60:$K$60</definedName>
    <definedName name="gPct_Com_Count">[13]assump!$G$53:$K$53</definedName>
    <definedName name="gPct_Com_Volume">[13]assump!$G$56:$K$56</definedName>
    <definedName name="gPct_Ind_Count">[13]assump!$G$54:$K$54</definedName>
    <definedName name="gPct_Ind_Volume">[13]assump!$G$57:$K$57</definedName>
    <definedName name="gPct_Network_Capacity">[13]assump!$G$63:$K$63</definedName>
    <definedName name="gPct_Network_Count">[13]assump!$G$59:$K$59</definedName>
    <definedName name="gPct_Network_Volume">[13]assump!$G$61:$K$61</definedName>
    <definedName name="gPct_Res_Count">[13]assump!$G$52:$K$52</definedName>
    <definedName name="gPct_Res_Volume">[13]assump!$G$55:$K$55</definedName>
    <definedName name="gsgd2" localSheetId="17">#REF!</definedName>
    <definedName name="gsgd2" localSheetId="18">#REF!</definedName>
    <definedName name="gsgd2" localSheetId="19">#REF!</definedName>
    <definedName name="gsgd2" localSheetId="20">#REF!</definedName>
    <definedName name="gsgd2" localSheetId="21">#REF!</definedName>
    <definedName name="gsgd2" localSheetId="22">#REF!</definedName>
    <definedName name="gsgd2" localSheetId="23">#REF!</definedName>
    <definedName name="gsgd2" localSheetId="0">#REF!</definedName>
    <definedName name="gsgd2">#REF!</definedName>
    <definedName name="HDDVarM">[43]EssBalS!$A$97:$B$105</definedName>
    <definedName name="HDDVarY">[43]EssBalS!$D$97:$E$105</definedName>
    <definedName name="HERE" localSheetId="17">#REF!</definedName>
    <definedName name="HERE" localSheetId="18">#REF!</definedName>
    <definedName name="HERE" localSheetId="19">#REF!</definedName>
    <definedName name="HERE" localSheetId="20">#REF!</definedName>
    <definedName name="HERE" localSheetId="21">#REF!</definedName>
    <definedName name="HERE" localSheetId="22">#REF!</definedName>
    <definedName name="HERE" localSheetId="23">#REF!</definedName>
    <definedName name="HERE" localSheetId="0">#REF!</definedName>
    <definedName name="HERE">#REF!</definedName>
    <definedName name="HERE1" localSheetId="17">#REF!</definedName>
    <definedName name="HERE1" localSheetId="18">#REF!</definedName>
    <definedName name="HERE1" localSheetId="19">#REF!</definedName>
    <definedName name="HERE1" localSheetId="20">#REF!</definedName>
    <definedName name="HERE1" localSheetId="21">#REF!</definedName>
    <definedName name="HERE1" localSheetId="22">#REF!</definedName>
    <definedName name="HERE1" localSheetId="23">#REF!</definedName>
    <definedName name="HERE1" localSheetId="0">#REF!</definedName>
    <definedName name="HERE1">#REF!</definedName>
    <definedName name="HERE2" localSheetId="17">[6]Yield!#REF!</definedName>
    <definedName name="HERE2" localSheetId="18">[6]Yield!#REF!</definedName>
    <definedName name="HERE2" localSheetId="19">[6]Yield!#REF!</definedName>
    <definedName name="HERE2" localSheetId="20">[6]Yield!#REF!</definedName>
    <definedName name="HERE2" localSheetId="21">[6]Yield!#REF!</definedName>
    <definedName name="HERE2" localSheetId="22">[6]Yield!#REF!</definedName>
    <definedName name="HERE2" localSheetId="23">[6]Yield!#REF!</definedName>
    <definedName name="HERE2" localSheetId="0">[6]Yield!#REF!</definedName>
    <definedName name="HERE2">[6]Yield!#REF!</definedName>
    <definedName name="HERE3" localSheetId="17">#REF!</definedName>
    <definedName name="HERE3" localSheetId="18">#REF!</definedName>
    <definedName name="HERE3" localSheetId="19">#REF!</definedName>
    <definedName name="HERE3" localSheetId="20">#REF!</definedName>
    <definedName name="HERE3" localSheetId="21">#REF!</definedName>
    <definedName name="HERE3" localSheetId="22">#REF!</definedName>
    <definedName name="HERE3" localSheetId="23">#REF!</definedName>
    <definedName name="HERE3" localSheetId="0">#REF!</definedName>
    <definedName name="HERE3">#REF!</definedName>
    <definedName name="HERE4" localSheetId="17">#REF!</definedName>
    <definedName name="HERE4" localSheetId="18">#REF!</definedName>
    <definedName name="HERE4" localSheetId="19">#REF!</definedName>
    <definedName name="HERE4" localSheetId="20">#REF!</definedName>
    <definedName name="HERE4" localSheetId="21">#REF!</definedName>
    <definedName name="HERE4" localSheetId="22">#REF!</definedName>
    <definedName name="HERE4" localSheetId="23">#REF!</definedName>
    <definedName name="HERE4" localSheetId="0">#REF!</definedName>
    <definedName name="HERE4">#REF!</definedName>
    <definedName name="HERE5" localSheetId="17">#REF!</definedName>
    <definedName name="HERE5" localSheetId="18">#REF!</definedName>
    <definedName name="HERE5" localSheetId="19">#REF!</definedName>
    <definedName name="HERE5" localSheetId="20">#REF!</definedName>
    <definedName name="HERE5" localSheetId="21">#REF!</definedName>
    <definedName name="HERE5" localSheetId="22">#REF!</definedName>
    <definedName name="HERE5" localSheetId="23">#REF!</definedName>
    <definedName name="HERE5" localSheetId="0">#REF!</definedName>
    <definedName name="HERE5">#REF!</definedName>
    <definedName name="HERE6" localSheetId="17">#REF!</definedName>
    <definedName name="HERE6" localSheetId="18">#REF!</definedName>
    <definedName name="HERE6" localSheetId="19">#REF!</definedName>
    <definedName name="HERE6" localSheetId="20">#REF!</definedName>
    <definedName name="HERE6" localSheetId="21">#REF!</definedName>
    <definedName name="HERE6" localSheetId="22">#REF!</definedName>
    <definedName name="HERE6" localSheetId="23">#REF!</definedName>
    <definedName name="HERE6" localSheetId="0">#REF!</definedName>
    <definedName name="HERE6">#REF!</definedName>
    <definedName name="HERE7" localSheetId="17">#REF!</definedName>
    <definedName name="HERE7" localSheetId="18">#REF!</definedName>
    <definedName name="HERE7" localSheetId="19">#REF!</definedName>
    <definedName name="HERE7" localSheetId="20">#REF!</definedName>
    <definedName name="HERE7" localSheetId="21">#REF!</definedName>
    <definedName name="HERE7" localSheetId="22">#REF!</definedName>
    <definedName name="HERE7" localSheetId="23">#REF!</definedName>
    <definedName name="HERE7" localSheetId="0">#REF!</definedName>
    <definedName name="HERE7">#REF!</definedName>
    <definedName name="HIST_COST_DL">#REF!</definedName>
    <definedName name="HIST_COST_WT">#REF!</definedName>
    <definedName name="HIST_DL">#REF!</definedName>
    <definedName name="HIST_WT">#REF!</definedName>
    <definedName name="IAF" localSheetId="17">'[44]OVAL&amp;S.WK1'!#REF!</definedName>
    <definedName name="IAF" localSheetId="18">'[44]OVAL&amp;S.WK1'!#REF!</definedName>
    <definedName name="IAF" localSheetId="19">'[44]OVAL&amp;S.WK1'!#REF!</definedName>
    <definedName name="IAF" localSheetId="20">'[44]OVAL&amp;S.WK1'!#REF!</definedName>
    <definedName name="IAF" localSheetId="21">'[44]OVAL&amp;S.WK1'!#REF!</definedName>
    <definedName name="IAF" localSheetId="22">'[44]OVAL&amp;S.WK1'!#REF!</definedName>
    <definedName name="IAF" localSheetId="23">'[44]OVAL&amp;S.WK1'!#REF!</definedName>
    <definedName name="IAF" localSheetId="0">'[44]OVAL&amp;S.WK1'!#REF!</definedName>
    <definedName name="IAF">'[44]OVAL&amp;S.WK1'!#REF!</definedName>
    <definedName name="IBNRSLOSS" localSheetId="17">#REF!</definedName>
    <definedName name="IBNRSLOSS" localSheetId="18">#REF!</definedName>
    <definedName name="IBNRSLOSS" localSheetId="19">#REF!</definedName>
    <definedName name="IBNRSLOSS" localSheetId="20">#REF!</definedName>
    <definedName name="IBNRSLOSS" localSheetId="21">#REF!</definedName>
    <definedName name="IBNRSLOSS" localSheetId="22">#REF!</definedName>
    <definedName name="IBNRSLOSS" localSheetId="23">#REF!</definedName>
    <definedName name="IBNRSLOSS" localSheetId="0">#REF!</definedName>
    <definedName name="IBNRSLOSS">#REF!</definedName>
    <definedName name="IFERC">'[45]DATA MATRIX'!$O$2</definedName>
    <definedName name="II">[3]Nonutility!$AB$246</definedName>
    <definedName name="IIC">[3]Nonutility!$AI$351</definedName>
    <definedName name="III">[3]Nonutility!$BI$420</definedName>
    <definedName name="IIIA_BORD">[3]Nonutility!$BQ$437</definedName>
    <definedName name="IIIPAGE_1">[3]Nonutility!$BI$427:$BO$464</definedName>
    <definedName name="IIIPAGE_2">[3]Nonutility!$BI$467:$BO$501</definedName>
    <definedName name="IIIPAGE_2A">[3]Nonutility!$BI$503:$BO$525</definedName>
    <definedName name="IIIPAGE_3">[3]Nonutility!$BR$427:$BW$467</definedName>
    <definedName name="IIIPAGE_3A">[3]Nonutility!$BR$471:$BV$508</definedName>
    <definedName name="IIIPAGE_4">[3]Nonutility!$BY$427:$CD$467</definedName>
    <definedName name="IIIPAGE_4A">[3]Nonutility!$BY$471:$CC$508</definedName>
    <definedName name="IIIPAGE_5">[3]Nonutility!$CF$427:$CK$467</definedName>
    <definedName name="IIIPAGE_5A">[3]Nonutility!$CF$471:$CJ$508</definedName>
    <definedName name="IIIPAGE_6">[3]Nonutility!$CM$427:$CR$467</definedName>
    <definedName name="IIIPAGE_6A">[3]Nonutility!$CM$471:$CQ$508</definedName>
    <definedName name="IIPAGE_1">[3]Nonutility!$AC$253:$AH$299</definedName>
    <definedName name="IIPAGE_1A">[3]Nonutility!$AC$302:$AJ$349</definedName>
    <definedName name="IIPAGE_2">[3]Nonutility!$AC$352:$AH$387</definedName>
    <definedName name="IIPAGE_2A">[3]Nonutility!$AC$393:$AH$420</definedName>
    <definedName name="IIPAGEENG">[3]Nonutility!$AI$352:$AN$391</definedName>
    <definedName name="IIPAGEGGC">[3]Nonutility!$AO$352:$AT$391</definedName>
    <definedName name="IIPAGETLA">[3]Nonutility!$AU$352:$AZ$391</definedName>
    <definedName name="IIPAGEWKG">[3]Nonutility!$BA$352:$BF$391</definedName>
    <definedName name="ImportedData" localSheetId="17">'[46]AA 9240 04070 Oct03-Mar06'!#REF!</definedName>
    <definedName name="ImportedData" localSheetId="18">'[46]AA 9240 04070 Oct03-Mar06'!#REF!</definedName>
    <definedName name="ImportedData" localSheetId="19">'[46]AA 9240 04070 Oct03-Mar06'!#REF!</definedName>
    <definedName name="ImportedData" localSheetId="20">'[46]AA 9240 04070 Oct03-Mar06'!#REF!</definedName>
    <definedName name="ImportedData" localSheetId="21">'[46]AA 9240 04070 Oct03-Mar06'!#REF!</definedName>
    <definedName name="ImportedData" localSheetId="22">'[46]AA 9240 04070 Oct03-Mar06'!#REF!</definedName>
    <definedName name="ImportedData" localSheetId="23">'[46]AA 9240 04070 Oct03-Mar06'!#REF!</definedName>
    <definedName name="ImportedData" localSheetId="0">'[46]AA 9240 04070 Oct03-Mar06'!#REF!</definedName>
    <definedName name="ImportedData">'[46]AA 9240 04070 Oct03-Mar06'!#REF!</definedName>
    <definedName name="INCOME" localSheetId="17">#REF!</definedName>
    <definedName name="INCOME" localSheetId="18">#REF!</definedName>
    <definedName name="INCOME" localSheetId="19">#REF!</definedName>
    <definedName name="INCOME" localSheetId="20">#REF!</definedName>
    <definedName name="INCOME" localSheetId="21">#REF!</definedName>
    <definedName name="INCOME" localSheetId="22">#REF!</definedName>
    <definedName name="INCOME" localSheetId="23">#REF!</definedName>
    <definedName name="INCOME" localSheetId="0">#REF!</definedName>
    <definedName name="INCOME">#REF!</definedName>
    <definedName name="INCOME_CO">[35]Lookup!$AL$3:$AL$92</definedName>
    <definedName name="income_p_yend">[35]Lookup!$AN$3:$AN$92</definedName>
    <definedName name="income_prytd">[35]Lookup!$AO$3:$AO$92</definedName>
    <definedName name="INCOMEDATE" localSheetId="17">#REF!</definedName>
    <definedName name="INCOMEDATE" localSheetId="18">#REF!</definedName>
    <definedName name="INCOMEDATE" localSheetId="19">#REF!</definedName>
    <definedName name="INCOMEDATE" localSheetId="20">#REF!</definedName>
    <definedName name="INCOMEDATE" localSheetId="21">#REF!</definedName>
    <definedName name="INCOMEDATE" localSheetId="22">#REF!</definedName>
    <definedName name="INCOMEDATE" localSheetId="23">#REF!</definedName>
    <definedName name="INCOMEDATE" localSheetId="0">#REF!</definedName>
    <definedName name="INCOMEDATE">#REF!</definedName>
    <definedName name="IncStatData" localSheetId="17">#REF!</definedName>
    <definedName name="IncStatData" localSheetId="18">#REF!</definedName>
    <definedName name="IncStatData" localSheetId="19">#REF!</definedName>
    <definedName name="IncStatData" localSheetId="20">#REF!</definedName>
    <definedName name="IncStatData" localSheetId="21">#REF!</definedName>
    <definedName name="IncStatData" localSheetId="22">#REF!</definedName>
    <definedName name="IncStatData" localSheetId="23">#REF!</definedName>
    <definedName name="IncStatData" localSheetId="0">#REF!</definedName>
    <definedName name="IncStatData">#REF!</definedName>
    <definedName name="INDEX" localSheetId="17">#REF!</definedName>
    <definedName name="INDEX" localSheetId="18">#REF!</definedName>
    <definedName name="INDEX" localSheetId="19">#REF!</definedName>
    <definedName name="INDEX" localSheetId="20">#REF!</definedName>
    <definedName name="INDEX" localSheetId="21">#REF!</definedName>
    <definedName name="INDEX" localSheetId="22">#REF!</definedName>
    <definedName name="INDEX" localSheetId="23">#REF!</definedName>
    <definedName name="INDEX" localSheetId="0">#REF!</definedName>
    <definedName name="INDEX">#REF!</definedName>
    <definedName name="Index_Worksheet">#REF!</definedName>
    <definedName name="INFO" localSheetId="17">#REF!</definedName>
    <definedName name="INFO" localSheetId="18">#REF!</definedName>
    <definedName name="INFO" localSheetId="19">#REF!</definedName>
    <definedName name="INFO" localSheetId="20">#REF!</definedName>
    <definedName name="INFO" localSheetId="21">#REF!</definedName>
    <definedName name="INFO" localSheetId="22">#REF!</definedName>
    <definedName name="INFO" localSheetId="23">#REF!</definedName>
    <definedName name="INFO" localSheetId="0">#REF!</definedName>
    <definedName name="INFO">#REF!</definedName>
    <definedName name="INPUT_FERC" localSheetId="17">#REF!</definedName>
    <definedName name="INPUT_FERC" localSheetId="18">#REF!</definedName>
    <definedName name="INPUT_FERC" localSheetId="19">#REF!</definedName>
    <definedName name="INPUT_FERC" localSheetId="20">#REF!</definedName>
    <definedName name="INPUT_FERC" localSheetId="21">#REF!</definedName>
    <definedName name="INPUT_FERC" localSheetId="22">#REF!</definedName>
    <definedName name="INPUT_FERC" localSheetId="23">#REF!</definedName>
    <definedName name="INPUT_FERC" localSheetId="0">#REF!</definedName>
    <definedName name="INPUT_FERC">#REF!</definedName>
    <definedName name="inrease_vols" localSheetId="17">#REF!,#REF!,#REF!,#REF!,#REF!,#REF!,#REF!</definedName>
    <definedName name="inrease_vols" localSheetId="18">#REF!,#REF!,#REF!,#REF!,#REF!,#REF!,#REF!</definedName>
    <definedName name="inrease_vols" localSheetId="19">#REF!,#REF!,#REF!,#REF!,#REF!,#REF!,#REF!</definedName>
    <definedName name="inrease_vols" localSheetId="20">#REF!,#REF!,#REF!,#REF!,#REF!,#REF!,#REF!</definedName>
    <definedName name="inrease_vols" localSheetId="21">#REF!,#REF!,#REF!,#REF!,#REF!,#REF!,#REF!</definedName>
    <definedName name="inrease_vols" localSheetId="22">#REF!,#REF!,#REF!,#REF!,#REF!,#REF!,#REF!</definedName>
    <definedName name="inrease_vols" localSheetId="23">#REF!,#REF!,#REF!,#REF!,#REF!,#REF!,#REF!</definedName>
    <definedName name="inrease_vols" localSheetId="0">#REF!,#REF!,#REF!,#REF!,#REF!,#REF!,#REF!</definedName>
    <definedName name="inrease_vols">#REF!,#REF!,#REF!,#REF!,#REF!,#REF!,#REF!</definedName>
    <definedName name="INTEREST" localSheetId="17">#REF!</definedName>
    <definedName name="INTEREST" localSheetId="18">#REF!</definedName>
    <definedName name="INTEREST" localSheetId="19">#REF!</definedName>
    <definedName name="INTEREST" localSheetId="20">#REF!</definedName>
    <definedName name="INTEREST" localSheetId="21">#REF!</definedName>
    <definedName name="INTEREST" localSheetId="22">#REF!</definedName>
    <definedName name="INTEREST" localSheetId="23">#REF!</definedName>
    <definedName name="INTEREST" localSheetId="0">#REF!</definedName>
    <definedName name="INTEREST">#REF!</definedName>
    <definedName name="InterestRate" localSheetId="17">#REF!</definedName>
    <definedName name="InterestRate" localSheetId="18">#REF!</definedName>
    <definedName name="InterestRate" localSheetId="19">#REF!</definedName>
    <definedName name="InterestRate" localSheetId="20">#REF!</definedName>
    <definedName name="InterestRate" localSheetId="21">#REF!</definedName>
    <definedName name="InterestRate" localSheetId="22">#REF!</definedName>
    <definedName name="InterestRate" localSheetId="23">#REF!</definedName>
    <definedName name="InterestRate" localSheetId="0">#REF!</definedName>
    <definedName name="InterestRate">#REF!</definedName>
    <definedName name="Interim.Variance.Amount">[16]WF!$CJ$16:$CJ$195</definedName>
    <definedName name="Interim_Check_Periods">[16]General!$K$30:$K$209</definedName>
    <definedName name="intorders" localSheetId="17">#REF!</definedName>
    <definedName name="intorders" localSheetId="18">#REF!</definedName>
    <definedName name="intorders" localSheetId="19">#REF!</definedName>
    <definedName name="intorders" localSheetId="20">#REF!</definedName>
    <definedName name="intorders" localSheetId="21">#REF!</definedName>
    <definedName name="intorders" localSheetId="22">#REF!</definedName>
    <definedName name="intorders" localSheetId="23">#REF!</definedName>
    <definedName name="intorders" localSheetId="0">#REF!</definedName>
    <definedName name="intorders">#REF!</definedName>
    <definedName name="INVEST" localSheetId="17">#REF!</definedName>
    <definedName name="INVEST" localSheetId="18">#REF!</definedName>
    <definedName name="INVEST" localSheetId="19">#REF!</definedName>
    <definedName name="INVEST" localSheetId="20">#REF!</definedName>
    <definedName name="INVEST" localSheetId="21">#REF!</definedName>
    <definedName name="INVEST" localSheetId="22">#REF!</definedName>
    <definedName name="INVEST" localSheetId="23">#REF!</definedName>
    <definedName name="INVEST" localSheetId="0">#REF!</definedName>
    <definedName name="INVEST">#REF!</definedName>
    <definedName name="INVESTS">[35]Lookup!$AG$3:$AG$92</definedName>
    <definedName name="IPAGE_1">[3]Nonutility!$B$1:$F$49</definedName>
    <definedName name="IPAGE_1A">[3]Nonutility!$B$51:$F$93</definedName>
    <definedName name="IPAGE_1B">[3]Nonutility!$B$95:$F$146</definedName>
    <definedName name="IPAGE_2">[3]Nonutility!$H$1:$N$49</definedName>
    <definedName name="IPAGE_3">[3]Nonutility!$O$1:$S$49</definedName>
    <definedName name="IPAGE_4">[3]Nonutility!$T$1:$X$49</definedName>
    <definedName name="IPAGE_5">[3]Nonutility!$B$152:$F$199</definedName>
    <definedName name="IPAGE_5A">[3]Nonutility!$B$203:$F$239</definedName>
    <definedName name="IPAGE_6">[3]Nonutility!$H$152:$M$199</definedName>
    <definedName name="IPAGE_7">[3]Nonutility!$N$152:$S$199</definedName>
    <definedName name="IPAGE_8">[3]Nonutility!$T$152:$X$199</definedName>
    <definedName name="IRA" localSheetId="17">#REF!</definedName>
    <definedName name="IRA" localSheetId="18">#REF!</definedName>
    <definedName name="IRA" localSheetId="19">#REF!</definedName>
    <definedName name="IRA" localSheetId="20">#REF!</definedName>
    <definedName name="IRA" localSheetId="21">#REF!</definedName>
    <definedName name="IRA" localSheetId="22">#REF!</definedName>
    <definedName name="IRA" localSheetId="23">#REF!</definedName>
    <definedName name="IRA" localSheetId="0">#REF!</definedName>
    <definedName name="IRA">#REF!</definedName>
    <definedName name="IS.TU.first.TU">[16]Summary!$M$5</definedName>
    <definedName name="IS.TU.frequency">[16]Summary!$L$2</definedName>
    <definedName name="IS.TU.lag">[16]Summary!$L$6</definedName>
    <definedName name="ISMtd">'[47]IncStmt-MTD'!$A$14:$L$44</definedName>
    <definedName name="ISYtd">'[47]IncStmt-YTD'!$A$14:$L$44</definedName>
    <definedName name="IV">[3]Nonutility!$CT$539</definedName>
    <definedName name="IVPAGE_1">[3]Nonutility!$CT$543:$CY$571</definedName>
    <definedName name="JAN" localSheetId="17">#REF!</definedName>
    <definedName name="JAN" localSheetId="18">#REF!</definedName>
    <definedName name="JAN" localSheetId="19">#REF!</definedName>
    <definedName name="JAN" localSheetId="20">#REF!</definedName>
    <definedName name="JAN" localSheetId="21">#REF!</definedName>
    <definedName name="JAN" localSheetId="22">#REF!</definedName>
    <definedName name="JAN" localSheetId="23">#REF!</definedName>
    <definedName name="JAN" localSheetId="0">#REF!</definedName>
    <definedName name="JAN">#REF!</definedName>
    <definedName name="JOURNAL" localSheetId="17">#REF!</definedName>
    <definedName name="JOURNAL" localSheetId="18">#REF!</definedName>
    <definedName name="JOURNAL" localSheetId="19">#REF!</definedName>
    <definedName name="JOURNAL" localSheetId="20">#REF!</definedName>
    <definedName name="JOURNAL" localSheetId="21">#REF!</definedName>
    <definedName name="JOURNAL" localSheetId="22">#REF!</definedName>
    <definedName name="JOURNAL" localSheetId="23">#REF!</definedName>
    <definedName name="JOURNAL" localSheetId="0">#REF!</definedName>
    <definedName name="JOURNAL">#REF!</definedName>
    <definedName name="JUL" localSheetId="17">#REF!</definedName>
    <definedName name="JUL" localSheetId="18">#REF!</definedName>
    <definedName name="JUL" localSheetId="19">#REF!</definedName>
    <definedName name="JUL" localSheetId="20">#REF!</definedName>
    <definedName name="JUL" localSheetId="21">#REF!</definedName>
    <definedName name="JUL" localSheetId="22">#REF!</definedName>
    <definedName name="JUL" localSheetId="23">#REF!</definedName>
    <definedName name="JUL" localSheetId="0">#REF!</definedName>
    <definedName name="JUL">#REF!</definedName>
    <definedName name="JUN" localSheetId="17">#REF!</definedName>
    <definedName name="JUN" localSheetId="18">#REF!</definedName>
    <definedName name="JUN" localSheetId="19">#REF!</definedName>
    <definedName name="JUN" localSheetId="20">#REF!</definedName>
    <definedName name="JUN" localSheetId="21">#REF!</definedName>
    <definedName name="JUN" localSheetId="22">#REF!</definedName>
    <definedName name="JUN" localSheetId="23">#REF!</definedName>
    <definedName name="JUN" localSheetId="0">#REF!</definedName>
    <definedName name="JUN">#REF!</definedName>
    <definedName name="KAN">#REF!</definedName>
    <definedName name="KeyControlFigure" localSheetId="17">#REF!</definedName>
    <definedName name="KeyControlFigure" localSheetId="18">#REF!</definedName>
    <definedName name="KeyControlFigure" localSheetId="19">#REF!</definedName>
    <definedName name="KeyControlFigure" localSheetId="20">#REF!</definedName>
    <definedName name="KeyControlFigure" localSheetId="21">#REF!</definedName>
    <definedName name="KeyControlFigure" localSheetId="22">#REF!</definedName>
    <definedName name="KeyControlFigure" localSheetId="23">#REF!</definedName>
    <definedName name="KeyControlFigure" localSheetId="0">#REF!</definedName>
    <definedName name="KeyControlFigure">#REF!</definedName>
    <definedName name="KSGMP_01" localSheetId="17">[5]JAN!#REF!</definedName>
    <definedName name="KSGMP_01" localSheetId="18">[5]JAN!#REF!</definedName>
    <definedName name="KSGMP_01" localSheetId="19">[5]JAN!#REF!</definedName>
    <definedName name="KSGMP_01" localSheetId="20">[5]JAN!#REF!</definedName>
    <definedName name="KSGMP_01" localSheetId="21">[5]JAN!#REF!</definedName>
    <definedName name="KSGMP_01" localSheetId="22">[5]JAN!#REF!</definedName>
    <definedName name="KSGMP_01" localSheetId="23">[5]JAN!#REF!</definedName>
    <definedName name="KSGMP_01" localSheetId="0">[5]JAN!#REF!</definedName>
    <definedName name="KSGMP_01">[5]JAN!#REF!</definedName>
    <definedName name="KSGMP_02" localSheetId="17">[5]FEB!#REF!</definedName>
    <definedName name="KSGMP_02" localSheetId="18">[5]FEB!#REF!</definedName>
    <definedName name="KSGMP_02" localSheetId="19">[5]FEB!#REF!</definedName>
    <definedName name="KSGMP_02" localSheetId="20">[5]FEB!#REF!</definedName>
    <definedName name="KSGMP_02" localSheetId="21">[5]FEB!#REF!</definedName>
    <definedName name="KSGMP_02" localSheetId="22">[5]FEB!#REF!</definedName>
    <definedName name="KSGMP_02" localSheetId="23">[5]FEB!#REF!</definedName>
    <definedName name="KSGMP_02" localSheetId="0">[5]FEB!#REF!</definedName>
    <definedName name="KSGMP_02">[5]FEB!#REF!</definedName>
    <definedName name="KSGMP_03" localSheetId="17">[5]MAR!#REF!</definedName>
    <definedName name="KSGMP_03" localSheetId="18">[5]MAR!#REF!</definedName>
    <definedName name="KSGMP_03" localSheetId="19">[5]MAR!#REF!</definedName>
    <definedName name="KSGMP_03" localSheetId="20">[5]MAR!#REF!</definedName>
    <definedName name="KSGMP_03" localSheetId="21">[5]MAR!#REF!</definedName>
    <definedName name="KSGMP_03" localSheetId="22">[5]MAR!#REF!</definedName>
    <definedName name="KSGMP_03" localSheetId="23">[5]MAR!#REF!</definedName>
    <definedName name="KSGMP_03" localSheetId="0">[5]MAR!#REF!</definedName>
    <definedName name="KSGMP_03">[5]MAR!#REF!</definedName>
    <definedName name="KSGMP_04" localSheetId="17">[5]APR!#REF!</definedName>
    <definedName name="KSGMP_04" localSheetId="18">[5]APR!#REF!</definedName>
    <definedName name="KSGMP_04" localSheetId="19">[5]APR!#REF!</definedName>
    <definedName name="KSGMP_04" localSheetId="20">[5]APR!#REF!</definedName>
    <definedName name="KSGMP_04" localSheetId="21">[5]APR!#REF!</definedName>
    <definedName name="KSGMP_04" localSheetId="22">[5]APR!#REF!</definedName>
    <definedName name="KSGMP_04" localSheetId="23">[5]APR!#REF!</definedName>
    <definedName name="KSGMP_04" localSheetId="0">[5]APR!#REF!</definedName>
    <definedName name="KSGMP_04">[5]APR!#REF!</definedName>
    <definedName name="KSGMP_05" localSheetId="17">[48]MAY!#REF!</definedName>
    <definedName name="KSGMP_05" localSheetId="0">[48]MAY!#REF!</definedName>
    <definedName name="KSGMP_05">[48]MAY!#REF!</definedName>
    <definedName name="KSGMP_06" localSheetId="17">[48]JUN!#REF!</definedName>
    <definedName name="KSGMP_06">[48]JUN!#REF!</definedName>
    <definedName name="KSGMP_07" localSheetId="17">[5]JUL!#REF!</definedName>
    <definedName name="KSGMP_07">[5]JUL!#REF!</definedName>
    <definedName name="KSGMP_08" localSheetId="17">[5]AUG!#REF!</definedName>
    <definedName name="KSGMP_08">[5]AUG!#REF!</definedName>
    <definedName name="KSGMP_09" localSheetId="17">[5]SEP!#REF!</definedName>
    <definedName name="KSGMP_09">[5]SEP!#REF!</definedName>
    <definedName name="KSGMP_10" localSheetId="17">[5]OCT!#REF!</definedName>
    <definedName name="KSGMP_10">[5]OCT!#REF!</definedName>
    <definedName name="KSGMP_11" localSheetId="17">[5]NOV!#REF!</definedName>
    <definedName name="KSGMP_11">[5]NOV!#REF!</definedName>
    <definedName name="KSGMP_12" localSheetId="17">[5]DEC!#REF!</definedName>
    <definedName name="KSGMP_12">[5]DEC!#REF!</definedName>
    <definedName name="KSGMP_TY" localSheetId="17">[5]YTD!#REF!</definedName>
    <definedName name="KSGMP_TY">[5]YTD!#REF!</definedName>
    <definedName name="KSGSS_01" localSheetId="17">[5]JAN!#REF!</definedName>
    <definedName name="KSGSS_01">[5]JAN!#REF!</definedName>
    <definedName name="KSGSS_02" localSheetId="17">[5]FEB!#REF!</definedName>
    <definedName name="KSGSS_02">[5]FEB!#REF!</definedName>
    <definedName name="KSGSS_03" localSheetId="17">[5]MAR!#REF!</definedName>
    <definedName name="KSGSS_03">[5]MAR!#REF!</definedName>
    <definedName name="KSGSS_04" localSheetId="17">[5]APR!#REF!</definedName>
    <definedName name="KSGSS_04">[5]APR!#REF!</definedName>
    <definedName name="KSGSS_05" localSheetId="17">[48]MAY!#REF!</definedName>
    <definedName name="KSGSS_05">[48]MAY!#REF!</definedName>
    <definedName name="KSGSS_06" localSheetId="17">[48]JUN!#REF!</definedName>
    <definedName name="KSGSS_06">[48]JUN!#REF!</definedName>
    <definedName name="KSGSS_07" localSheetId="17">[5]JUL!#REF!</definedName>
    <definedName name="KSGSS_07">[5]JUL!#REF!</definedName>
    <definedName name="KSGSS_08" localSheetId="17">[5]AUG!#REF!</definedName>
    <definedName name="KSGSS_08">[5]AUG!#REF!</definedName>
    <definedName name="KSGSS_09" localSheetId="17">[5]SEP!#REF!</definedName>
    <definedName name="KSGSS_09">[5]SEP!#REF!</definedName>
    <definedName name="KSGSS_10" localSheetId="17">[5]OCT!#REF!</definedName>
    <definedName name="KSGSS_10">[5]OCT!#REF!</definedName>
    <definedName name="KSGSS_11" localSheetId="17">[5]NOV!#REF!</definedName>
    <definedName name="KSGSS_11">[5]NOV!#REF!</definedName>
    <definedName name="KSGSS_12" localSheetId="17">[5]DEC!#REF!</definedName>
    <definedName name="KSGSS_12">[5]DEC!#REF!</definedName>
    <definedName name="KSGSS_TY" localSheetId="17">[5]YTD!#REF!</definedName>
    <definedName name="KSGSS_TY">[5]YTD!#REF!</definedName>
    <definedName name="KY">'[49]Projection - Kentucky'!$A$12:$K$47</definedName>
    <definedName name="KYCOpStat">[20]UtOpStat!$C$174:$T$187</definedName>
    <definedName name="KYVOpStat">[20]UtOpStat!$C$189:$T$196</definedName>
    <definedName name="L_R" localSheetId="17">#REF!</definedName>
    <definedName name="L_R" localSheetId="18">#REF!</definedName>
    <definedName name="L_R" localSheetId="19">#REF!</definedName>
    <definedName name="L_R" localSheetId="20">#REF!</definedName>
    <definedName name="L_R" localSheetId="21">#REF!</definedName>
    <definedName name="L_R" localSheetId="22">#REF!</definedName>
    <definedName name="L_R" localSheetId="23">#REF!</definedName>
    <definedName name="L_R" localSheetId="0">#REF!</definedName>
    <definedName name="L_R">#REF!</definedName>
    <definedName name="LA">'[50]Projection - Louisiana'!$A$12:$K$47</definedName>
    <definedName name="Labels">#REF!</definedName>
    <definedName name="LAGSS_TY" localSheetId="17">[5]YTD!#REF!</definedName>
    <definedName name="LAGSS_TY" localSheetId="18">[5]YTD!#REF!</definedName>
    <definedName name="LAGSS_TY" localSheetId="19">[5]YTD!#REF!</definedName>
    <definedName name="LAGSS_TY" localSheetId="20">[5]YTD!#REF!</definedName>
    <definedName name="LAGSS_TY" localSheetId="21">[5]YTD!#REF!</definedName>
    <definedName name="LAGSS_TY" localSheetId="22">[5]YTD!#REF!</definedName>
    <definedName name="LAGSS_TY" localSheetId="23">[5]YTD!#REF!</definedName>
    <definedName name="LAGSS_TY">[5]YTD!#REF!</definedName>
    <definedName name="LAIMTY">[5]YTD:DEC!$R$96:$Z$157</definedName>
    <definedName name="Last.Scheduled.Payment">[16]Summary!$C$8</definedName>
    <definedName name="LastCol" localSheetId="17">MATCH(REPT("z",255),#REF!)</definedName>
    <definedName name="LastCol" localSheetId="18">MATCH(REPT("z",255),#REF!)</definedName>
    <definedName name="LastCol" localSheetId="19">MATCH(REPT("z",255),#REF!)</definedName>
    <definedName name="LastCol" localSheetId="20">MATCH(REPT("z",255),#REF!)</definedName>
    <definedName name="LastCol" localSheetId="21">MATCH(REPT("z",255),#REF!)</definedName>
    <definedName name="LastCol" localSheetId="22">MATCH(REPT("z",255),#REF!)</definedName>
    <definedName name="LastCol" localSheetId="23">MATCH(REPT("z",255),#REF!)</definedName>
    <definedName name="LastCol" localSheetId="0">MATCH(REPT("z",255),#REF!)</definedName>
    <definedName name="LastCol">MATCH(REPT("z",255),#REF!)</definedName>
    <definedName name="LastRow" localSheetId="17">MATCH(9.99E+307,#REF!)</definedName>
    <definedName name="LastRow" localSheetId="18">MATCH(9.99E+307,#REF!)</definedName>
    <definedName name="LastRow" localSheetId="19">MATCH(9.99E+307,#REF!)</definedName>
    <definedName name="LastRow" localSheetId="20">MATCH(9.99E+307,#REF!)</definedName>
    <definedName name="LastRow" localSheetId="21">MATCH(9.99E+307,#REF!)</definedName>
    <definedName name="LastRow" localSheetId="22">MATCH(9.99E+307,#REF!)</definedName>
    <definedName name="LastRow" localSheetId="23">MATCH(9.99E+307,#REF!)</definedName>
    <definedName name="LastRow" localSheetId="0">MATCH(9.99E+307,#REF!)</definedName>
    <definedName name="LastRow">MATCH(9.99E+307,#REF!)</definedName>
    <definedName name="LastYear">#REF!</definedName>
    <definedName name="LCFPD" localSheetId="17">#REF!</definedName>
    <definedName name="LCFPD" localSheetId="18">#REF!</definedName>
    <definedName name="LCFPD" localSheetId="19">#REF!</definedName>
    <definedName name="LCFPD" localSheetId="20">#REF!</definedName>
    <definedName name="LCFPD" localSheetId="21">#REF!</definedName>
    <definedName name="LCFPD" localSheetId="22">#REF!</definedName>
    <definedName name="LCFPD" localSheetId="23">#REF!</definedName>
    <definedName name="LCFPD" localSheetId="0">#REF!</definedName>
    <definedName name="LCFPD">#REF!</definedName>
    <definedName name="LeapYearCheck">#REF!</definedName>
    <definedName name="Ledgers">#REF!</definedName>
    <definedName name="Legal.Final">[16]Summary!$K$13</definedName>
    <definedName name="Legal_Final_Maturity">[16]Summary!$J$13</definedName>
    <definedName name="LenderName" localSheetId="17">#REF!</definedName>
    <definedName name="LenderName" localSheetId="18">#REF!</definedName>
    <definedName name="LenderName" localSheetId="19">#REF!</definedName>
    <definedName name="LenderName" localSheetId="20">#REF!</definedName>
    <definedName name="LenderName" localSheetId="21">#REF!</definedName>
    <definedName name="LenderName" localSheetId="22">#REF!</definedName>
    <definedName name="LenderName" localSheetId="23">#REF!</definedName>
    <definedName name="LenderName" localSheetId="0">#REF!</definedName>
    <definedName name="LenderName">#REF!</definedName>
    <definedName name="LETTER">#REF!</definedName>
    <definedName name="Level_Diff">#REF!</definedName>
    <definedName name="Level_Guess">#REF!</definedName>
    <definedName name="Level_Guress">#REF!</definedName>
    <definedName name="LGCOpStat">[20]UtOpStat!$C$52:$T$58</definedName>
    <definedName name="LGVOpStat">[20]UtOpStat!$C$60:$T$67</definedName>
    <definedName name="LIFECESS" localSheetId="17">#REF!</definedName>
    <definedName name="LIFECESS" localSheetId="18">#REF!</definedName>
    <definedName name="LIFECESS" localSheetId="19">#REF!</definedName>
    <definedName name="LIFECESS" localSheetId="20">#REF!</definedName>
    <definedName name="LIFECESS" localSheetId="21">#REF!</definedName>
    <definedName name="LIFECESS" localSheetId="22">#REF!</definedName>
    <definedName name="LIFECESS" localSheetId="23">#REF!</definedName>
    <definedName name="LIFECESS" localSheetId="0">#REF!</definedName>
    <definedName name="LIFECESS">#REF!</definedName>
    <definedName name="LIFEDAC" localSheetId="17">#REF!</definedName>
    <definedName name="LIFEDAC" localSheetId="18">#REF!</definedName>
    <definedName name="LIFEDAC" localSheetId="19">#REF!</definedName>
    <definedName name="LIFEDAC" localSheetId="20">#REF!</definedName>
    <definedName name="LIFEDAC" localSheetId="21">#REF!</definedName>
    <definedName name="LIFEDAC" localSheetId="22">#REF!</definedName>
    <definedName name="LIFEDAC" localSheetId="23">#REF!</definedName>
    <definedName name="LIFEDAC" localSheetId="0">#REF!</definedName>
    <definedName name="LIFEDAC">#REF!</definedName>
    <definedName name="Lines">'[26]Telecom trf_JE'!#REF!</definedName>
    <definedName name="LoanAmount" localSheetId="17">#REF!</definedName>
    <definedName name="LoanAmount" localSheetId="18">#REF!</definedName>
    <definedName name="LoanAmount" localSheetId="19">#REF!</definedName>
    <definedName name="LoanAmount" localSheetId="20">#REF!</definedName>
    <definedName name="LoanAmount" localSheetId="21">#REF!</definedName>
    <definedName name="LoanAmount" localSheetId="22">#REF!</definedName>
    <definedName name="LoanAmount" localSheetId="23">#REF!</definedName>
    <definedName name="LoanAmount" localSheetId="0">#REF!</definedName>
    <definedName name="LoanAmount">#REF!</definedName>
    <definedName name="LoanIsGood" localSheetId="17">(#REF!*#REF!*#REF!*#REF!)&gt;0</definedName>
    <definedName name="LoanIsGood" localSheetId="18">(#REF!*#REF!*#REF!*#REF!)&gt;0</definedName>
    <definedName name="LoanIsGood" localSheetId="19">(#REF!*#REF!*#REF!*#REF!)&gt;0</definedName>
    <definedName name="LoanIsGood" localSheetId="20">(#REF!*#REF!*#REF!*#REF!)&gt;0</definedName>
    <definedName name="LoanIsGood" localSheetId="21">(#REF!*#REF!*#REF!*#REF!)&gt;0</definedName>
    <definedName name="LoanIsGood" localSheetId="22">(#REF!*#REF!*#REF!*#REF!)&gt;0</definedName>
    <definedName name="LoanIsGood" localSheetId="23">(#REF!*#REF!*#REF!*#REF!)&gt;0</definedName>
    <definedName name="LoanIsGood" localSheetId="0">(#REF!*#REF!*#REF!*#REF!)&gt;0</definedName>
    <definedName name="LoanIsGood">(#REF!*#REF!*#REF!*#REF!)&gt;0</definedName>
    <definedName name="LoanPeriod" localSheetId="17">#REF!</definedName>
    <definedName name="LoanPeriod" localSheetId="18">#REF!</definedName>
    <definedName name="LoanPeriod" localSheetId="19">#REF!</definedName>
    <definedName name="LoanPeriod" localSheetId="20">#REF!</definedName>
    <definedName name="LoanPeriod" localSheetId="21">#REF!</definedName>
    <definedName name="LoanPeriod" localSheetId="22">#REF!</definedName>
    <definedName name="LoanPeriod" localSheetId="23">#REF!</definedName>
    <definedName name="LoanPeriod" localSheetId="0">#REF!</definedName>
    <definedName name="LoanPeriod">#REF!</definedName>
    <definedName name="LoanStartDate" localSheetId="17">#REF!</definedName>
    <definedName name="LoanStartDate" localSheetId="18">#REF!</definedName>
    <definedName name="LoanStartDate" localSheetId="19">#REF!</definedName>
    <definedName name="LoanStartDate" localSheetId="20">#REF!</definedName>
    <definedName name="LoanStartDate" localSheetId="21">#REF!</definedName>
    <definedName name="LoanStartDate" localSheetId="22">#REF!</definedName>
    <definedName name="LoanStartDate" localSheetId="23">#REF!</definedName>
    <definedName name="LoanStartDate" localSheetId="0">#REF!</definedName>
    <definedName name="LoanStartDate">#REF!</definedName>
    <definedName name="Location" localSheetId="17">[14]Source!#REF!</definedName>
    <definedName name="Location" localSheetId="18">[14]Source!#REF!</definedName>
    <definedName name="Location" localSheetId="19">[14]Source!#REF!</definedName>
    <definedName name="Location" localSheetId="20">[14]Source!#REF!</definedName>
    <definedName name="Location" localSheetId="21">[14]Source!#REF!</definedName>
    <definedName name="Location" localSheetId="22">[14]Source!#REF!</definedName>
    <definedName name="Location" localSheetId="23">[14]Source!#REF!</definedName>
    <definedName name="Location" localSheetId="0">[14]Source!#REF!</definedName>
    <definedName name="Location">[14]Source!#REF!</definedName>
    <definedName name="Location2" localSheetId="17">[14]Source!#REF!</definedName>
    <definedName name="Location2" localSheetId="0">[14]Source!#REF!</definedName>
    <definedName name="Location2">[14]Source!#REF!</definedName>
    <definedName name="LocationDescr" localSheetId="17">[14]Source!#REF!</definedName>
    <definedName name="LocationDescr" localSheetId="0">[14]Source!#REF!</definedName>
    <definedName name="LocationDescr">[14]Source!#REF!</definedName>
    <definedName name="LocationDescr2" localSheetId="17">[14]Source!#REF!</definedName>
    <definedName name="LocationDescr2" localSheetId="0">[14]Source!#REF!</definedName>
    <definedName name="LocationDescr2">[14]Source!#REF!</definedName>
    <definedName name="LOSSES" localSheetId="17">#REF!</definedName>
    <definedName name="LOSSES" localSheetId="18">#REF!</definedName>
    <definedName name="LOSSES" localSheetId="19">#REF!</definedName>
    <definedName name="LOSSES" localSheetId="20">#REF!</definedName>
    <definedName name="LOSSES" localSheetId="21">#REF!</definedName>
    <definedName name="LOSSES" localSheetId="22">#REF!</definedName>
    <definedName name="LOSSES" localSheetId="23">#REF!</definedName>
    <definedName name="LOSSES" localSheetId="0">#REF!</definedName>
    <definedName name="LOSSES">#REF!</definedName>
    <definedName name="LSGD" localSheetId="17">#REF!</definedName>
    <definedName name="LSGD" localSheetId="18">#REF!</definedName>
    <definedName name="LSGD" localSheetId="19">#REF!</definedName>
    <definedName name="LSGD" localSheetId="20">#REF!</definedName>
    <definedName name="LSGD" localSheetId="21">#REF!</definedName>
    <definedName name="LSGD" localSheetId="22">#REF!</definedName>
    <definedName name="LSGD" localSheetId="23">#REF!</definedName>
    <definedName name="LSGD" localSheetId="0">#REF!</definedName>
    <definedName name="LSGD">#REF!</definedName>
    <definedName name="lu_bu" localSheetId="17">#REF!</definedName>
    <definedName name="lu_bu" localSheetId="18">#REF!</definedName>
    <definedName name="lu_bu" localSheetId="19">#REF!</definedName>
    <definedName name="lu_bu" localSheetId="20">#REF!</definedName>
    <definedName name="lu_bu" localSheetId="21">#REF!</definedName>
    <definedName name="lu_bu" localSheetId="22">#REF!</definedName>
    <definedName name="lu_bu" localSheetId="23">#REF!</definedName>
    <definedName name="lu_bu" localSheetId="0">#REF!</definedName>
    <definedName name="lu_bu">#REF!</definedName>
    <definedName name="LYN" localSheetId="17">#REF!</definedName>
    <definedName name="LYN" localSheetId="18">#REF!</definedName>
    <definedName name="LYN" localSheetId="19">#REF!</definedName>
    <definedName name="LYN" localSheetId="20">#REF!</definedName>
    <definedName name="LYN" localSheetId="21">#REF!</definedName>
    <definedName name="LYN" localSheetId="22">#REF!</definedName>
    <definedName name="LYN" localSheetId="23">#REF!</definedName>
    <definedName name="LYN" localSheetId="0">#REF!</definedName>
    <definedName name="LYN">#REF!</definedName>
    <definedName name="lyne" localSheetId="17">#REF!</definedName>
    <definedName name="lyne" localSheetId="18">#REF!</definedName>
    <definedName name="lyne" localSheetId="19">#REF!</definedName>
    <definedName name="lyne" localSheetId="20">#REF!</definedName>
    <definedName name="lyne" localSheetId="21">#REF!</definedName>
    <definedName name="lyne" localSheetId="22">#REF!</definedName>
    <definedName name="lyne" localSheetId="23">#REF!</definedName>
    <definedName name="lyne" localSheetId="0">#REF!</definedName>
    <definedName name="lyne">#REF!</definedName>
    <definedName name="m" localSheetId="17">#REF!</definedName>
    <definedName name="m" localSheetId="18">#REF!</definedName>
    <definedName name="m" localSheetId="19">#REF!</definedName>
    <definedName name="m" localSheetId="20">#REF!</definedName>
    <definedName name="m" localSheetId="21">#REF!</definedName>
    <definedName name="m" localSheetId="22">#REF!</definedName>
    <definedName name="m" localSheetId="23">#REF!</definedName>
    <definedName name="m" localSheetId="0">#REF!</definedName>
    <definedName name="m">#REF!</definedName>
    <definedName name="MACRO" localSheetId="17">#REF!</definedName>
    <definedName name="MACRO" localSheetId="18">#REF!</definedName>
    <definedName name="MACRO" localSheetId="19">#REF!</definedName>
    <definedName name="MACRO" localSheetId="20">#REF!</definedName>
    <definedName name="MACRO" localSheetId="21">#REF!</definedName>
    <definedName name="MACRO" localSheetId="22">#REF!</definedName>
    <definedName name="MACRO" localSheetId="23">#REF!</definedName>
    <definedName name="MACRO" localSheetId="0">#REF!</definedName>
    <definedName name="MACRO">#REF!</definedName>
    <definedName name="Macro1" localSheetId="17">#REF!</definedName>
    <definedName name="Macro1" localSheetId="18">#REF!</definedName>
    <definedName name="Macro1" localSheetId="19">#REF!</definedName>
    <definedName name="Macro1" localSheetId="20">#REF!</definedName>
    <definedName name="Macro1" localSheetId="21">#REF!</definedName>
    <definedName name="Macro1" localSheetId="22">#REF!</definedName>
    <definedName name="Macro1" localSheetId="23">#REF!</definedName>
    <definedName name="Macro1" localSheetId="0">#REF!</definedName>
    <definedName name="Macro1">#REF!</definedName>
    <definedName name="Macro10" localSheetId="17">#REF!</definedName>
    <definedName name="Macro10" localSheetId="18">#REF!</definedName>
    <definedName name="Macro10" localSheetId="19">#REF!</definedName>
    <definedName name="Macro10" localSheetId="20">#REF!</definedName>
    <definedName name="Macro10" localSheetId="21">#REF!</definedName>
    <definedName name="Macro10" localSheetId="22">#REF!</definedName>
    <definedName name="Macro10" localSheetId="23">#REF!</definedName>
    <definedName name="Macro10" localSheetId="0">#REF!</definedName>
    <definedName name="Macro10">#REF!</definedName>
    <definedName name="Macro11" localSheetId="17">#REF!</definedName>
    <definedName name="Macro11" localSheetId="18">#REF!</definedName>
    <definedName name="Macro11" localSheetId="19">#REF!</definedName>
    <definedName name="Macro11" localSheetId="20">#REF!</definedName>
    <definedName name="Macro11" localSheetId="21">#REF!</definedName>
    <definedName name="Macro11" localSheetId="22">#REF!</definedName>
    <definedName name="Macro11" localSheetId="23">#REF!</definedName>
    <definedName name="Macro11" localSheetId="0">#REF!</definedName>
    <definedName name="Macro11">#REF!</definedName>
    <definedName name="Macro12" localSheetId="17">#REF!</definedName>
    <definedName name="Macro12" localSheetId="18">#REF!</definedName>
    <definedName name="Macro12" localSheetId="19">#REF!</definedName>
    <definedName name="Macro12" localSheetId="20">#REF!</definedName>
    <definedName name="Macro12" localSheetId="21">#REF!</definedName>
    <definedName name="Macro12" localSheetId="22">#REF!</definedName>
    <definedName name="Macro12" localSheetId="23">#REF!</definedName>
    <definedName name="Macro12" localSheetId="0">#REF!</definedName>
    <definedName name="Macro12">#REF!</definedName>
    <definedName name="Macro13" localSheetId="17">#REF!</definedName>
    <definedName name="Macro13" localSheetId="18">#REF!</definedName>
    <definedName name="Macro13" localSheetId="19">#REF!</definedName>
    <definedName name="Macro13" localSheetId="20">#REF!</definedName>
    <definedName name="Macro13" localSheetId="21">#REF!</definedName>
    <definedName name="Macro13" localSheetId="22">#REF!</definedName>
    <definedName name="Macro13" localSheetId="23">#REF!</definedName>
    <definedName name="Macro13" localSheetId="0">#REF!</definedName>
    <definedName name="Macro13">#REF!</definedName>
    <definedName name="Macro14" localSheetId="17">#REF!</definedName>
    <definedName name="Macro14" localSheetId="18">#REF!</definedName>
    <definedName name="Macro14" localSheetId="19">#REF!</definedName>
    <definedName name="Macro14" localSheetId="20">#REF!</definedName>
    <definedName name="Macro14" localSheetId="21">#REF!</definedName>
    <definedName name="Macro14" localSheetId="22">#REF!</definedName>
    <definedName name="Macro14" localSheetId="23">#REF!</definedName>
    <definedName name="Macro14" localSheetId="0">#REF!</definedName>
    <definedName name="Macro14">#REF!</definedName>
    <definedName name="Macro15" localSheetId="17">#REF!</definedName>
    <definedName name="Macro15" localSheetId="18">#REF!</definedName>
    <definedName name="Macro15" localSheetId="19">#REF!</definedName>
    <definedName name="Macro15" localSheetId="20">#REF!</definedName>
    <definedName name="Macro15" localSheetId="21">#REF!</definedName>
    <definedName name="Macro15" localSheetId="22">#REF!</definedName>
    <definedName name="Macro15" localSheetId="23">#REF!</definedName>
    <definedName name="Macro15" localSheetId="0">#REF!</definedName>
    <definedName name="Macro15">#REF!</definedName>
    <definedName name="Macro16" localSheetId="17">#REF!</definedName>
    <definedName name="Macro16" localSheetId="18">#REF!</definedName>
    <definedName name="Macro16" localSheetId="19">#REF!</definedName>
    <definedName name="Macro16" localSheetId="20">#REF!</definedName>
    <definedName name="Macro16" localSheetId="21">#REF!</definedName>
    <definedName name="Macro16" localSheetId="22">#REF!</definedName>
    <definedName name="Macro16" localSheetId="23">#REF!</definedName>
    <definedName name="Macro16" localSheetId="0">#REF!</definedName>
    <definedName name="Macro16">#REF!</definedName>
    <definedName name="Macro17" localSheetId="17">#REF!</definedName>
    <definedName name="Macro17" localSheetId="18">#REF!</definedName>
    <definedName name="Macro17" localSheetId="19">#REF!</definedName>
    <definedName name="Macro17" localSheetId="20">#REF!</definedName>
    <definedName name="Macro17" localSheetId="21">#REF!</definedName>
    <definedName name="Macro17" localSheetId="22">#REF!</definedName>
    <definedName name="Macro17" localSheetId="23">#REF!</definedName>
    <definedName name="Macro17" localSheetId="0">#REF!</definedName>
    <definedName name="Macro17">#REF!</definedName>
    <definedName name="Macro18" localSheetId="17">#REF!</definedName>
    <definedName name="Macro18" localSheetId="18">#REF!</definedName>
    <definedName name="Macro18" localSheetId="19">#REF!</definedName>
    <definedName name="Macro18" localSheetId="20">#REF!</definedName>
    <definedName name="Macro18" localSheetId="21">#REF!</definedName>
    <definedName name="Macro18" localSheetId="22">#REF!</definedName>
    <definedName name="Macro18" localSheetId="23">#REF!</definedName>
    <definedName name="Macro18" localSheetId="0">#REF!</definedName>
    <definedName name="Macro18">#REF!</definedName>
    <definedName name="Macro19" localSheetId="17">#REF!</definedName>
    <definedName name="Macro19" localSheetId="18">#REF!</definedName>
    <definedName name="Macro19" localSheetId="19">#REF!</definedName>
    <definedName name="Macro19" localSheetId="20">#REF!</definedName>
    <definedName name="Macro19" localSheetId="21">#REF!</definedName>
    <definedName name="Macro19" localSheetId="22">#REF!</definedName>
    <definedName name="Macro19" localSheetId="23">#REF!</definedName>
    <definedName name="Macro19" localSheetId="0">#REF!</definedName>
    <definedName name="Macro19">#REF!</definedName>
    <definedName name="Macro2" localSheetId="17">#REF!</definedName>
    <definedName name="Macro2" localSheetId="18">#REF!</definedName>
    <definedName name="Macro2" localSheetId="19">#REF!</definedName>
    <definedName name="Macro2" localSheetId="20">#REF!</definedName>
    <definedName name="Macro2" localSheetId="21">#REF!</definedName>
    <definedName name="Macro2" localSheetId="22">#REF!</definedName>
    <definedName name="Macro2" localSheetId="23">#REF!</definedName>
    <definedName name="Macro2" localSheetId="0">#REF!</definedName>
    <definedName name="Macro2">#REF!</definedName>
    <definedName name="Macro20" localSheetId="17">#REF!</definedName>
    <definedName name="Macro20" localSheetId="18">#REF!</definedName>
    <definedName name="Macro20" localSheetId="19">#REF!</definedName>
    <definedName name="Macro20" localSheetId="20">#REF!</definedName>
    <definedName name="Macro20" localSheetId="21">#REF!</definedName>
    <definedName name="Macro20" localSheetId="22">#REF!</definedName>
    <definedName name="Macro20" localSheetId="23">#REF!</definedName>
    <definedName name="Macro20" localSheetId="0">#REF!</definedName>
    <definedName name="Macro20">#REF!</definedName>
    <definedName name="Macro21" localSheetId="17">#REF!</definedName>
    <definedName name="Macro21" localSheetId="18">#REF!</definedName>
    <definedName name="Macro21" localSheetId="19">#REF!</definedName>
    <definedName name="Macro21" localSheetId="20">#REF!</definedName>
    <definedName name="Macro21" localSheetId="21">#REF!</definedName>
    <definedName name="Macro21" localSheetId="22">#REF!</definedName>
    <definedName name="Macro21" localSheetId="23">#REF!</definedName>
    <definedName name="Macro21" localSheetId="0">#REF!</definedName>
    <definedName name="Macro21">#REF!</definedName>
    <definedName name="Macro3" localSheetId="17">#REF!</definedName>
    <definedName name="Macro3" localSheetId="18">#REF!</definedName>
    <definedName name="Macro3" localSheetId="19">#REF!</definedName>
    <definedName name="Macro3" localSheetId="20">#REF!</definedName>
    <definedName name="Macro3" localSheetId="21">#REF!</definedName>
    <definedName name="Macro3" localSheetId="22">#REF!</definedName>
    <definedName name="Macro3" localSheetId="23">#REF!</definedName>
    <definedName name="Macro3" localSheetId="0">#REF!</definedName>
    <definedName name="Macro3">#REF!</definedName>
    <definedName name="Macro4" localSheetId="17">#REF!</definedName>
    <definedName name="Macro4" localSheetId="18">#REF!</definedName>
    <definedName name="Macro4" localSheetId="19">#REF!</definedName>
    <definedName name="Macro4" localSheetId="20">#REF!</definedName>
    <definedName name="Macro4" localSheetId="21">#REF!</definedName>
    <definedName name="Macro4" localSheetId="22">#REF!</definedName>
    <definedName name="Macro4" localSheetId="23">#REF!</definedName>
    <definedName name="Macro4" localSheetId="0">#REF!</definedName>
    <definedName name="Macro4">#REF!</definedName>
    <definedName name="Macro5" localSheetId="17">#REF!</definedName>
    <definedName name="Macro5" localSheetId="18">#REF!</definedName>
    <definedName name="Macro5" localSheetId="19">#REF!</definedName>
    <definedName name="Macro5" localSheetId="20">#REF!</definedName>
    <definedName name="Macro5" localSheetId="21">#REF!</definedName>
    <definedName name="Macro5" localSheetId="22">#REF!</definedName>
    <definedName name="Macro5" localSheetId="23">#REF!</definedName>
    <definedName name="Macro5" localSheetId="0">#REF!</definedName>
    <definedName name="Macro5">#REF!</definedName>
    <definedName name="Macro6" localSheetId="17">#REF!</definedName>
    <definedName name="Macro6" localSheetId="18">#REF!</definedName>
    <definedName name="Macro6" localSheetId="19">#REF!</definedName>
    <definedName name="Macro6" localSheetId="20">#REF!</definedName>
    <definedName name="Macro6" localSheetId="21">#REF!</definedName>
    <definedName name="Macro6" localSheetId="22">#REF!</definedName>
    <definedName name="Macro6" localSheetId="23">#REF!</definedName>
    <definedName name="Macro6" localSheetId="0">#REF!</definedName>
    <definedName name="Macro6">#REF!</definedName>
    <definedName name="Macro7" localSheetId="17">#REF!</definedName>
    <definedName name="Macro7" localSheetId="18">#REF!</definedName>
    <definedName name="Macro7" localSheetId="19">#REF!</definedName>
    <definedName name="Macro7" localSheetId="20">#REF!</definedName>
    <definedName name="Macro7" localSheetId="21">#REF!</definedName>
    <definedName name="Macro7" localSheetId="22">#REF!</definedName>
    <definedName name="Macro7" localSheetId="23">#REF!</definedName>
    <definedName name="Macro7" localSheetId="0">#REF!</definedName>
    <definedName name="Macro7">#REF!</definedName>
    <definedName name="Macro8" localSheetId="17">#REF!</definedName>
    <definedName name="Macro8" localSheetId="18">#REF!</definedName>
    <definedName name="Macro8" localSheetId="19">#REF!</definedName>
    <definedName name="Macro8" localSheetId="20">#REF!</definedName>
    <definedName name="Macro8" localSheetId="21">#REF!</definedName>
    <definedName name="Macro8" localSheetId="22">#REF!</definedName>
    <definedName name="Macro8" localSheetId="23">#REF!</definedName>
    <definedName name="Macro8" localSheetId="0">#REF!</definedName>
    <definedName name="Macro8">#REF!</definedName>
    <definedName name="Macro9" localSheetId="17">#REF!</definedName>
    <definedName name="Macro9" localSheetId="18">#REF!</definedName>
    <definedName name="Macro9" localSheetId="19">#REF!</definedName>
    <definedName name="Macro9" localSheetId="20">#REF!</definedName>
    <definedName name="Macro9" localSheetId="21">#REF!</definedName>
    <definedName name="Macro9" localSheetId="22">#REF!</definedName>
    <definedName name="Macro9" localSheetId="23">#REF!</definedName>
    <definedName name="Macro9" localSheetId="0">#REF!</definedName>
    <definedName name="Macro9">#REF!</definedName>
    <definedName name="MACROS">[3]Nonutility!$FB$692</definedName>
    <definedName name="Main_menu" localSheetId="17">#REF!</definedName>
    <definedName name="Main_menu" localSheetId="18">#REF!</definedName>
    <definedName name="Main_menu" localSheetId="19">#REF!</definedName>
    <definedName name="Main_menu" localSheetId="20">#REF!</definedName>
    <definedName name="Main_menu" localSheetId="21">#REF!</definedName>
    <definedName name="Main_menu" localSheetId="22">#REF!</definedName>
    <definedName name="Main_menu" localSheetId="23">#REF!</definedName>
    <definedName name="Main_menu" localSheetId="0">#REF!</definedName>
    <definedName name="Main_menu">#REF!</definedName>
    <definedName name="MAINMENU" localSheetId="17">[6]Yield!#REF!</definedName>
    <definedName name="MAINMENU" localSheetId="18">[6]Yield!#REF!</definedName>
    <definedName name="MAINMENU" localSheetId="19">[6]Yield!#REF!</definedName>
    <definedName name="MAINMENU" localSheetId="20">[6]Yield!#REF!</definedName>
    <definedName name="MAINMENU" localSheetId="21">[6]Yield!#REF!</definedName>
    <definedName name="MAINMENU" localSheetId="22">[6]Yield!#REF!</definedName>
    <definedName name="MAINMENU" localSheetId="23">[6]Yield!#REF!</definedName>
    <definedName name="MAINMENU" localSheetId="0">[6]Yield!#REF!</definedName>
    <definedName name="MAINMENU">[6]Yield!#REF!</definedName>
    <definedName name="MAR" localSheetId="17">#REF!</definedName>
    <definedName name="MAR" localSheetId="18">#REF!</definedName>
    <definedName name="MAR" localSheetId="19">#REF!</definedName>
    <definedName name="MAR" localSheetId="20">#REF!</definedName>
    <definedName name="MAR" localSheetId="21">#REF!</definedName>
    <definedName name="MAR" localSheetId="22">#REF!</definedName>
    <definedName name="MAR" localSheetId="23">#REF!</definedName>
    <definedName name="MAR" localSheetId="0">#REF!</definedName>
    <definedName name="MAR">#REF!</definedName>
    <definedName name="MARGIN" localSheetId="17">#REF!</definedName>
    <definedName name="MARGIN" localSheetId="18">#REF!</definedName>
    <definedName name="MARGIN" localSheetId="19">#REF!</definedName>
    <definedName name="MARGIN" localSheetId="20">#REF!</definedName>
    <definedName name="MARGIN" localSheetId="21">#REF!</definedName>
    <definedName name="MARGIN" localSheetId="22">#REF!</definedName>
    <definedName name="MARGIN" localSheetId="23">#REF!</definedName>
    <definedName name="MARGIN" localSheetId="0">#REF!</definedName>
    <definedName name="MARGIN">#REF!</definedName>
    <definedName name="Margin_Rates" localSheetId="17">#REF!</definedName>
    <definedName name="Margin_Rates" localSheetId="18">#REF!</definedName>
    <definedName name="Margin_Rates" localSheetId="19">#REF!</definedName>
    <definedName name="Margin_Rates" localSheetId="20">#REF!</definedName>
    <definedName name="Margin_Rates" localSheetId="21">#REF!</definedName>
    <definedName name="Margin_Rates" localSheetId="22">#REF!</definedName>
    <definedName name="Margin_Rates" localSheetId="23">#REF!</definedName>
    <definedName name="Margin_Rates" localSheetId="0">#REF!</definedName>
    <definedName name="Margin_Rates">#REF!</definedName>
    <definedName name="MaterialsSupplies13monthAverage" localSheetId="17">#REF!</definedName>
    <definedName name="MaterialsSupplies13monthAverage" localSheetId="18">#REF!</definedName>
    <definedName name="MaterialsSupplies13monthAverage" localSheetId="19">#REF!</definedName>
    <definedName name="MaterialsSupplies13monthAverage" localSheetId="20">#REF!</definedName>
    <definedName name="MaterialsSupplies13monthAverage" localSheetId="21">#REF!</definedName>
    <definedName name="MaterialsSupplies13monthAverage" localSheetId="22">#REF!</definedName>
    <definedName name="MaterialsSupplies13monthAverage" localSheetId="23">#REF!</definedName>
    <definedName name="MaterialsSupplies13monthAverage" localSheetId="0">#REF!</definedName>
    <definedName name="MaterialsSupplies13monthAverage">#REF!</definedName>
    <definedName name="MaterialsSuppliesDec31" localSheetId="17">#REF!</definedName>
    <definedName name="MaterialsSuppliesDec31" localSheetId="18">#REF!</definedName>
    <definedName name="MaterialsSuppliesDec31" localSheetId="19">#REF!</definedName>
    <definedName name="MaterialsSuppliesDec31" localSheetId="20">#REF!</definedName>
    <definedName name="MaterialsSuppliesDec31" localSheetId="21">#REF!</definedName>
    <definedName name="MaterialsSuppliesDec31" localSheetId="22">#REF!</definedName>
    <definedName name="MaterialsSuppliesDec31" localSheetId="23">#REF!</definedName>
    <definedName name="MaterialsSuppliesDec31" localSheetId="0">#REF!</definedName>
    <definedName name="MaterialsSuppliesDec31">#REF!</definedName>
    <definedName name="MAY" localSheetId="17">#REF!</definedName>
    <definedName name="MAY" localSheetId="18">#REF!</definedName>
    <definedName name="MAY" localSheetId="19">#REF!</definedName>
    <definedName name="MAY" localSheetId="20">#REF!</definedName>
    <definedName name="MAY" localSheetId="21">#REF!</definedName>
    <definedName name="MAY" localSheetId="22">#REF!</definedName>
    <definedName name="MAY" localSheetId="23">#REF!</definedName>
    <definedName name="MAY" localSheetId="0">#REF!</definedName>
    <definedName name="MAY">#REF!</definedName>
    <definedName name="MD">'[51]Projection - MidStates'!$A$12:$K$47</definedName>
    <definedName name="MDCOpStat">[20]UtOpStat!$C$224:$T$230</definedName>
    <definedName name="MDVOpStat">[20]UtOpStat!$C$232:$T$239</definedName>
    <definedName name="MENU">#N/A</definedName>
    <definedName name="MenuList1">"List Box 3"</definedName>
    <definedName name="MEWarning" hidden="1">1</definedName>
    <definedName name="MidlandICL05OCL05">#REF!</definedName>
    <definedName name="MidlandICL21OCL21">#REF!</definedName>
    <definedName name="MidlandICL62OCL62">#REF!</definedName>
    <definedName name="MidlandICL72OCL72">#REF!</definedName>
    <definedName name="misc" localSheetId="17">#REF!</definedName>
    <definedName name="misc" localSheetId="18">#REF!</definedName>
    <definedName name="misc" localSheetId="19">#REF!</definedName>
    <definedName name="misc" localSheetId="20">#REF!</definedName>
    <definedName name="misc" localSheetId="21">#REF!</definedName>
    <definedName name="misc" localSheetId="22">#REF!</definedName>
    <definedName name="misc" localSheetId="23">#REF!</definedName>
    <definedName name="misc" localSheetId="0">#REF!</definedName>
    <definedName name="misc">#REF!</definedName>
    <definedName name="mo">[15]summary!$A$2:$A$3577</definedName>
    <definedName name="MONTH" localSheetId="17">#REF!</definedName>
    <definedName name="MONTH" localSheetId="18">#REF!</definedName>
    <definedName name="MONTH" localSheetId="19">#REF!</definedName>
    <definedName name="MONTH" localSheetId="20">#REF!</definedName>
    <definedName name="MONTH" localSheetId="21">#REF!</definedName>
    <definedName name="MONTH" localSheetId="22">#REF!</definedName>
    <definedName name="MONTH" localSheetId="23">#REF!</definedName>
    <definedName name="MONTH" localSheetId="0">#REF!</definedName>
    <definedName name="MONTH">#REF!</definedName>
    <definedName name="MONTH_NUMBER">#REF!</definedName>
    <definedName name="Month1">[52]Menu!$B$4</definedName>
    <definedName name="Month10">[52]Menu!$B$13</definedName>
    <definedName name="Month11">[52]Menu!$B$14</definedName>
    <definedName name="Month2">[52]Menu!$B$5</definedName>
    <definedName name="Month3">[52]Menu!$B$6</definedName>
    <definedName name="Month4">[52]Menu!$B$7</definedName>
    <definedName name="Month5">[52]Menu!$B$8</definedName>
    <definedName name="Month6">[52]Menu!$B$9</definedName>
    <definedName name="Month7">[52]Menu!$B$10</definedName>
    <definedName name="Month8">[52]Menu!$B$11</definedName>
    <definedName name="Month9">[52]Menu!$B$12</definedName>
    <definedName name="MONTHNUM">#N/A</definedName>
    <definedName name="Months">#REF!</definedName>
    <definedName name="MRCESS" localSheetId="17">#REF!</definedName>
    <definedName name="MRCESS" localSheetId="18">#REF!</definedName>
    <definedName name="MRCESS" localSheetId="19">#REF!</definedName>
    <definedName name="MRCESS" localSheetId="20">#REF!</definedName>
    <definedName name="MRCESS" localSheetId="21">#REF!</definedName>
    <definedName name="MRCESS" localSheetId="22">#REF!</definedName>
    <definedName name="MRCESS" localSheetId="23">#REF!</definedName>
    <definedName name="MRCESS" localSheetId="0">#REF!</definedName>
    <definedName name="MRCESS">#REF!</definedName>
    <definedName name="MS">'[53]Projection - Mississippi'!$A$12:$K$47</definedName>
    <definedName name="MSCOpStat">[20]UtOpStat!$C$310:$T$316</definedName>
    <definedName name="MSVOpStat">[20]UtOpStat!$C$318:$T$325</definedName>
    <definedName name="MTCOpStat">[20]UtOpStat!$C$350:$T$359</definedName>
    <definedName name="MTVOpStat">[20]UtOpStat!$C$361:$T$368</definedName>
    <definedName name="MTX">'[54]Projection - MTX'!$A$12:$K$47</definedName>
    <definedName name="Names">#REF!</definedName>
    <definedName name="NBHDD_J2" localSheetId="17">'[12]Normal Billed HDD Data'!#REF!</definedName>
    <definedName name="NBHDD_J2" localSheetId="18">'[12]Normal Billed HDD Data'!#REF!</definedName>
    <definedName name="NBHDD_J2" localSheetId="19">'[12]Normal Billed HDD Data'!#REF!</definedName>
    <definedName name="NBHDD_J2" localSheetId="20">'[12]Normal Billed HDD Data'!#REF!</definedName>
    <definedName name="NBHDD_J2" localSheetId="21">'[12]Normal Billed HDD Data'!#REF!</definedName>
    <definedName name="NBHDD_J2" localSheetId="22">'[12]Normal Billed HDD Data'!#REF!</definedName>
    <definedName name="NBHDD_J2" localSheetId="23">'[12]Normal Billed HDD Data'!#REF!</definedName>
    <definedName name="NBHDD_J2" localSheetId="0">'[12]Normal Billed HDD Data'!#REF!</definedName>
    <definedName name="NBHDD_J2">'[12]Normal Billed HDD Data'!#REF!</definedName>
    <definedName name="NBHDD_J3" localSheetId="17">'[12]Normal Billed HDD Data'!#REF!</definedName>
    <definedName name="NBHDD_J3" localSheetId="0">'[12]Normal Billed HDD Data'!#REF!</definedName>
    <definedName name="NBHDD_J3">'[12]Normal Billed HDD Data'!#REF!</definedName>
    <definedName name="NBHDD_J4" localSheetId="17">'[12]Normal Billed HDD Data'!#REF!</definedName>
    <definedName name="NBHDD_J4" localSheetId="0">'[12]Normal Billed HDD Data'!#REF!</definedName>
    <definedName name="NBHDD_J4">'[12]Normal Billed HDD Data'!#REF!</definedName>
    <definedName name="NBHDD_J5" localSheetId="17">'[12]Normal Billed HDD Data'!#REF!</definedName>
    <definedName name="NBHDD_J5" localSheetId="0">'[12]Normal Billed HDD Data'!#REF!</definedName>
    <definedName name="NBHDD_J5">'[12]Normal Billed HDD Data'!#REF!</definedName>
    <definedName name="NBHDD_J6" localSheetId="17">'[12]Normal Billed HDD Data'!#REF!</definedName>
    <definedName name="NBHDD_J6">'[12]Normal Billed HDD Data'!#REF!</definedName>
    <definedName name="NBHDD_J7" localSheetId="17">'[12]Normal Billed HDD Data'!#REF!</definedName>
    <definedName name="NBHDD_J7">'[12]Normal Billed HDD Data'!#REF!</definedName>
    <definedName name="nBulk_Trans">[13]assump!$G$130:$L$130</definedName>
    <definedName name="nCommercial">[13]assump!$G$115:$L$115</definedName>
    <definedName name="nConnect">[13]assump!$G$117:$L$117</definedName>
    <definedName name="NetIncome">'[55]Distr Monthly 2004'!#REF!</definedName>
    <definedName name="nIndustrial">[13]assump!$G$116:$L$116</definedName>
    <definedName name="nIndustrial_PL">[13]assump!$G$129:$L$129</definedName>
    <definedName name="Nine" localSheetId="17">'[12]Jurisdiction Input'!#REF!</definedName>
    <definedName name="Nine">'[12]Jurisdiction Input'!#REF!</definedName>
    <definedName name="njref" localSheetId="17">'[12]Normal Calendar HDD Data'!#REF!</definedName>
    <definedName name="njref">'[12]Normal Calendar HDD Data'!#REF!</definedName>
    <definedName name="nNetwork_Trans">[13]assump!$G$131:$L$131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21">#REF!</definedName>
    <definedName name="No" localSheetId="22">#REF!</definedName>
    <definedName name="No" localSheetId="23">#REF!</definedName>
    <definedName name="No" localSheetId="0">#REF!</definedName>
    <definedName name="No">#REF!</definedName>
    <definedName name="Normal_Degree_Days" localSheetId="17">#REF!</definedName>
    <definedName name="Normal_Degree_Days" localSheetId="18">#REF!</definedName>
    <definedName name="Normal_Degree_Days" localSheetId="19">#REF!</definedName>
    <definedName name="Normal_Degree_Days" localSheetId="20">#REF!</definedName>
    <definedName name="Normal_Degree_Days" localSheetId="21">#REF!</definedName>
    <definedName name="Normal_Degree_Days" localSheetId="22">#REF!</definedName>
    <definedName name="Normal_Degree_Days" localSheetId="23">#REF!</definedName>
    <definedName name="Normal_Degree_Days" localSheetId="0">#REF!</definedName>
    <definedName name="Normal_Degree_Days">#REF!</definedName>
    <definedName name="NOTES1" localSheetId="17">#REF!</definedName>
    <definedName name="NOTES1" localSheetId="18">#REF!</definedName>
    <definedName name="NOTES1" localSheetId="19">#REF!</definedName>
    <definedName name="NOTES1" localSheetId="20">#REF!</definedName>
    <definedName name="NOTES1" localSheetId="21">#REF!</definedName>
    <definedName name="NOTES1" localSheetId="22">#REF!</definedName>
    <definedName name="NOTES1" localSheetId="23">#REF!</definedName>
    <definedName name="NOTES1" localSheetId="0">#REF!</definedName>
    <definedName name="NOTES1">#REF!</definedName>
    <definedName name="NOTES2" localSheetId="17">#REF!</definedName>
    <definedName name="NOTES2" localSheetId="18">#REF!</definedName>
    <definedName name="NOTES2" localSheetId="19">#REF!</definedName>
    <definedName name="NOTES2" localSheetId="20">#REF!</definedName>
    <definedName name="NOTES2" localSheetId="21">#REF!</definedName>
    <definedName name="NOTES2" localSheetId="22">#REF!</definedName>
    <definedName name="NOTES2" localSheetId="23">#REF!</definedName>
    <definedName name="NOTES2" localSheetId="0">#REF!</definedName>
    <definedName name="NOTES2">#REF!</definedName>
    <definedName name="NOTES3" localSheetId="17">#REF!</definedName>
    <definedName name="NOTES3" localSheetId="18">#REF!</definedName>
    <definedName name="NOTES3" localSheetId="19">#REF!</definedName>
    <definedName name="NOTES3" localSheetId="20">#REF!</definedName>
    <definedName name="NOTES3" localSheetId="21">#REF!</definedName>
    <definedName name="NOTES3" localSheetId="22">#REF!</definedName>
    <definedName name="NOTES3" localSheetId="23">#REF!</definedName>
    <definedName name="NOTES3" localSheetId="0">#REF!</definedName>
    <definedName name="NOTES3">#REF!</definedName>
    <definedName name="NOV" localSheetId="17">#REF!</definedName>
    <definedName name="NOV" localSheetId="18">#REF!</definedName>
    <definedName name="NOV" localSheetId="19">#REF!</definedName>
    <definedName name="NOV" localSheetId="20">#REF!</definedName>
    <definedName name="NOV" localSheetId="21">#REF!</definedName>
    <definedName name="NOV" localSheetId="22">#REF!</definedName>
    <definedName name="NOV" localSheetId="23">#REF!</definedName>
    <definedName name="NOV" localSheetId="0">#REF!</definedName>
    <definedName name="NOV">#REF!</definedName>
    <definedName name="nReadMeter">[13]assump!$G$120:$L$120</definedName>
    <definedName name="nResidential">[13]assump!$G$114:$L$114</definedName>
    <definedName name="nReturnCheck">[13]assump!$G$119:$L$119</definedName>
    <definedName name="nServiceCall">[13]assump!$G$118:$L$118</definedName>
    <definedName name="nTampering">[13]assump!$G$121:$L$121</definedName>
    <definedName name="NvsASD">"V1999-12-31"</definedName>
    <definedName name="NvsAutoDrillOk">"VY"</definedName>
    <definedName name="NvsElapsedTime">0.0000241898087551817</definedName>
    <definedName name="NvsEndTime">36692.3031251157</definedName>
    <definedName name="NvsInstLang">"VENG"</definedName>
    <definedName name="NvsInstSpec">"%,FTU_3D_TOWN,V850,FTU_3D_TOWN_TYPE,VSYS"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"%,X,RZT.ACCOUNT.nPlosion,CZF.."</definedName>
    <definedName name="NvsPanelBusUnit">"V"</definedName>
    <definedName name="NvsPanelEffdt">"V1998-12-31"</definedName>
    <definedName name="NvsPanelSetid">"VSHARE"</definedName>
    <definedName name="NvsParentRef">[56]Sheet1!$T$303</definedName>
    <definedName name="NvsReqBU">"VLSGD"</definedName>
    <definedName name="NvsReqBUOnly">"VY"</definedName>
    <definedName name="NvsTransLed">"VN"</definedName>
    <definedName name="NvsTreeASD">"V1999-12-31"</definedName>
    <definedName name="NvsValTbl.ACCOUNT">"GL_ACCOUNT_TBL"</definedName>
    <definedName name="NvsValTbl.AFFILIATE">"AFFILIATE_VW"</definedName>
    <definedName name="NvsValTbl.BUSINESS_UNIT">"BUS_UNIT_TBL_FS"</definedName>
    <definedName name="NvsValTbl.CURRENCY_CD">"CURRENCY_CD_TBL"</definedName>
    <definedName name="NvsValTbl.DEPTID">"DEPARTMENT_TBL"</definedName>
    <definedName name="NvsValTbl.PROJECT_ID">"PROJECT"</definedName>
    <definedName name="NvsValTbl.SCENARIO">"BD_SCENARIO_TBL"</definedName>
    <definedName name="NvsValTbl.TU_EC">"TU_EC_TBL"</definedName>
    <definedName name="NvsValTbl.TU_LOCATION">"TU_LOC_TBL"</definedName>
    <definedName name="OC_Periodic_Funding">[16]Summary!$D$34</definedName>
    <definedName name="OCT" localSheetId="17">#REF!</definedName>
    <definedName name="OCT" localSheetId="18">#REF!</definedName>
    <definedName name="OCT" localSheetId="19">#REF!</definedName>
    <definedName name="OCT" localSheetId="20">#REF!</definedName>
    <definedName name="OCT" localSheetId="21">#REF!</definedName>
    <definedName name="OCT" localSheetId="22">#REF!</definedName>
    <definedName name="OCT" localSheetId="23">#REF!</definedName>
    <definedName name="OCT">#REF!</definedName>
    <definedName name="OdessaICL05OCL05">#REF!</definedName>
    <definedName name="OdessaICL21OCL21">#REF!</definedName>
    <definedName name="OdessaICL62OCL62">#REF!</definedName>
    <definedName name="OK" localSheetId="17">#REF!</definedName>
    <definedName name="OK" localSheetId="18">#REF!</definedName>
    <definedName name="OK" localSheetId="19">#REF!</definedName>
    <definedName name="OK" localSheetId="20">#REF!</definedName>
    <definedName name="OK" localSheetId="21">#REF!</definedName>
    <definedName name="OK" localSheetId="22">#REF!</definedName>
    <definedName name="OK" localSheetId="23">#REF!</definedName>
    <definedName name="OK" localSheetId="0">#REF!</definedName>
    <definedName name="OK">#REF!</definedName>
    <definedName name="OKGSS_TY" localSheetId="17">[5]YTD!#REF!</definedName>
    <definedName name="OKGSS_TY" localSheetId="18">[5]YTD!#REF!</definedName>
    <definedName name="OKGSS_TY" localSheetId="19">[5]YTD!#REF!</definedName>
    <definedName name="OKGSS_TY" localSheetId="20">[5]YTD!#REF!</definedName>
    <definedName name="OKGSS_TY" localSheetId="21">[5]YTD!#REF!</definedName>
    <definedName name="OKGSS_TY" localSheetId="22">[5]YTD!#REF!</definedName>
    <definedName name="OKGSS_TY" localSheetId="23">[5]YTD!#REF!</definedName>
    <definedName name="OKGSS_TY" localSheetId="0">[5]YTD!#REF!</definedName>
    <definedName name="OKGSS_TY">[5]YTD!#REF!</definedName>
    <definedName name="OMData">[47]Essbase!$A$28:$BD$48</definedName>
    <definedName name="OMLGSBud" localSheetId="17">#REF!</definedName>
    <definedName name="OMLGSBud" localSheetId="18">#REF!</definedName>
    <definedName name="OMLGSBud" localSheetId="19">#REF!</definedName>
    <definedName name="OMLGSBud" localSheetId="20">#REF!</definedName>
    <definedName name="OMLGSBud" localSheetId="21">#REF!</definedName>
    <definedName name="OMLGSBud" localSheetId="22">#REF!</definedName>
    <definedName name="OMLGSBud" localSheetId="23">#REF!</definedName>
    <definedName name="OMLGSBud" localSheetId="0">#REF!</definedName>
    <definedName name="OMLGSBud">#REF!</definedName>
    <definedName name="OMTLABud" localSheetId="17">#REF!</definedName>
    <definedName name="OMTLABud" localSheetId="18">#REF!</definedName>
    <definedName name="OMTLABud" localSheetId="19">#REF!</definedName>
    <definedName name="OMTLABud" localSheetId="20">#REF!</definedName>
    <definedName name="OMTLABud" localSheetId="21">#REF!</definedName>
    <definedName name="OMTLABud" localSheetId="22">#REF!</definedName>
    <definedName name="OMTLABud" localSheetId="23">#REF!</definedName>
    <definedName name="OMTLABud" localSheetId="0">#REF!</definedName>
    <definedName name="OMTLABud">#REF!</definedName>
    <definedName name="One">'[12]Jurisdiction Input'!$B$5</definedName>
    <definedName name="OpCo_Factor">[36]Scenarios!#REF!</definedName>
    <definedName name="OSLRYR" localSheetId="17">#REF!</definedName>
    <definedName name="OSLRYR" localSheetId="18">#REF!</definedName>
    <definedName name="OSLRYR" localSheetId="19">#REF!</definedName>
    <definedName name="OSLRYR" localSheetId="20">#REF!</definedName>
    <definedName name="OSLRYR" localSheetId="21">#REF!</definedName>
    <definedName name="OSLRYR" localSheetId="22">#REF!</definedName>
    <definedName name="OSLRYR" localSheetId="23">#REF!</definedName>
    <definedName name="OSLRYR" localSheetId="0">#REF!</definedName>
    <definedName name="OSLRYR">#REF!</definedName>
    <definedName name="OUTAGE" localSheetId="17">#REF!</definedName>
    <definedName name="OUTAGE" localSheetId="18">#REF!</definedName>
    <definedName name="OUTAGE" localSheetId="19">#REF!</definedName>
    <definedName name="OUTAGE" localSheetId="20">#REF!</definedName>
    <definedName name="OUTAGE" localSheetId="21">#REF!</definedName>
    <definedName name="OUTAGE" localSheetId="22">#REF!</definedName>
    <definedName name="OUTAGE" localSheetId="23">#REF!</definedName>
    <definedName name="OUTAGE" localSheetId="0">#REF!</definedName>
    <definedName name="OUTAGE">#REF!</definedName>
    <definedName name="PAGE_1">#N/A</definedName>
    <definedName name="PAGE_10">#N/A</definedName>
    <definedName name="PAGE_11">#N/A</definedName>
    <definedName name="PAGE_12">#N/A</definedName>
    <definedName name="PAGE_13">#N/A</definedName>
    <definedName name="PAGE_2">#N/A</definedName>
    <definedName name="PAGE_3">#N/A</definedName>
    <definedName name="PAGE_4">#N/A</definedName>
    <definedName name="PAGE_5">#N/A</definedName>
    <definedName name="PAGE_6">#N/A</definedName>
    <definedName name="PAGE_7">#N/A</definedName>
    <definedName name="PAGE_8">#N/A</definedName>
    <definedName name="PAGE_9">#N/A</definedName>
    <definedName name="PAGE1" localSheetId="17">#REF!</definedName>
    <definedName name="PAGE1" localSheetId="18">#REF!</definedName>
    <definedName name="PAGE1" localSheetId="19">#REF!</definedName>
    <definedName name="PAGE1" localSheetId="20">#REF!</definedName>
    <definedName name="PAGE1" localSheetId="21">#REF!</definedName>
    <definedName name="PAGE1" localSheetId="22">#REF!</definedName>
    <definedName name="PAGE1" localSheetId="23">#REF!</definedName>
    <definedName name="PAGE1" localSheetId="0">#REF!</definedName>
    <definedName name="PAGE1">#REF!</definedName>
    <definedName name="PAGE6" localSheetId="17">[57]SCH1UW!#REF!</definedName>
    <definedName name="PAGE6" localSheetId="18">[57]SCH1UW!#REF!</definedName>
    <definedName name="PAGE6" localSheetId="19">[57]SCH1UW!#REF!</definedName>
    <definedName name="PAGE6" localSheetId="20">[57]SCH1UW!#REF!</definedName>
    <definedName name="PAGE6" localSheetId="21">[57]SCH1UW!#REF!</definedName>
    <definedName name="PAGE6" localSheetId="22">[57]SCH1UW!#REF!</definedName>
    <definedName name="PAGE6" localSheetId="23">[57]SCH1UW!#REF!</definedName>
    <definedName name="PAGE6" localSheetId="0">[57]SCH1UW!#REF!</definedName>
    <definedName name="PAGE6">[57]SCH1UW!#REF!</definedName>
    <definedName name="PAGE6A" localSheetId="17">[57]SCH1UW!#REF!</definedName>
    <definedName name="PAGE6A" localSheetId="0">[57]SCH1UW!#REF!</definedName>
    <definedName name="PAGE6A">[57]SCH1UW!#REF!</definedName>
    <definedName name="PAGE6B" localSheetId="17">[57]SCH1UW!#REF!</definedName>
    <definedName name="PAGE6B" localSheetId="0">[57]SCH1UW!#REF!</definedName>
    <definedName name="PAGE6B">[57]SCH1UW!#REF!</definedName>
    <definedName name="PAGEHOLDER">#REF!</definedName>
    <definedName name="PAID_LOSSES" localSheetId="17">#REF!</definedName>
    <definedName name="PAID_LOSSES" localSheetId="18">#REF!</definedName>
    <definedName name="PAID_LOSSES" localSheetId="19">#REF!</definedName>
    <definedName name="PAID_LOSSES" localSheetId="20">#REF!</definedName>
    <definedName name="PAID_LOSSES" localSheetId="21">#REF!</definedName>
    <definedName name="PAID_LOSSES" localSheetId="22">#REF!</definedName>
    <definedName name="PAID_LOSSES" localSheetId="23">#REF!</definedName>
    <definedName name="PAID_LOSSES" localSheetId="0">#REF!</definedName>
    <definedName name="PAID_LOSSES">#REF!</definedName>
    <definedName name="PAL">#REF!</definedName>
    <definedName name="PARIBAS" localSheetId="17">#REF!</definedName>
    <definedName name="PARIBAS" localSheetId="18">#REF!</definedName>
    <definedName name="PARIBAS" localSheetId="19">#REF!</definedName>
    <definedName name="PARIBAS" localSheetId="20">#REF!</definedName>
    <definedName name="PARIBAS" localSheetId="21">#REF!</definedName>
    <definedName name="PARIBAS" localSheetId="22">#REF!</definedName>
    <definedName name="PARIBAS" localSheetId="23">#REF!</definedName>
    <definedName name="PARIBAS" localSheetId="0">#REF!</definedName>
    <definedName name="PARIBAS">#REF!</definedName>
    <definedName name="Pasted_Annual_Billings">'[19]Summary Report 500 MM'!$AC$26:$AI$38</definedName>
    <definedName name="Pasted_Semi_Annual_Target">#REF!</definedName>
    <definedName name="PaymentsPerYear" localSheetId="17">#REF!</definedName>
    <definedName name="PaymentsPerYear" localSheetId="18">#REF!</definedName>
    <definedName name="PaymentsPerYear" localSheetId="19">#REF!</definedName>
    <definedName name="PaymentsPerYear" localSheetId="20">#REF!</definedName>
    <definedName name="PaymentsPerYear" localSheetId="21">#REF!</definedName>
    <definedName name="PaymentsPerYear" localSheetId="22">#REF!</definedName>
    <definedName name="PaymentsPerYear" localSheetId="23">#REF!</definedName>
    <definedName name="PaymentsPerYear" localSheetId="0">#REF!</definedName>
    <definedName name="PaymentsPerYear">#REF!</definedName>
    <definedName name="pd">[58]Macro!$J$1:$K$24</definedName>
    <definedName name="PED" localSheetId="17">#REF!</definedName>
    <definedName name="PED" localSheetId="18">#REF!</definedName>
    <definedName name="PED" localSheetId="19">#REF!</definedName>
    <definedName name="PED" localSheetId="20">#REF!</definedName>
    <definedName name="PED" localSheetId="21">#REF!</definedName>
    <definedName name="PED" localSheetId="22">#REF!</definedName>
    <definedName name="PED" localSheetId="23">#REF!</definedName>
    <definedName name="PED" localSheetId="0">#REF!</definedName>
    <definedName name="PED">#REF!</definedName>
    <definedName name="PEN_REC">[23]DS:DX!$A$1:$F$35</definedName>
    <definedName name="Period" localSheetId="17">#REF!</definedName>
    <definedName name="Period" localSheetId="18">#REF!</definedName>
    <definedName name="Period" localSheetId="19">#REF!</definedName>
    <definedName name="Period" localSheetId="20">#REF!</definedName>
    <definedName name="Period" localSheetId="21">#REF!</definedName>
    <definedName name="Period" localSheetId="22">#REF!</definedName>
    <definedName name="Period" localSheetId="23">#REF!</definedName>
    <definedName name="Period" localSheetId="0">#REF!</definedName>
    <definedName name="Period">#REF!</definedName>
    <definedName name="PL" localSheetId="17">#REF!</definedName>
    <definedName name="PL" localSheetId="18">#REF!</definedName>
    <definedName name="PL" localSheetId="19">#REF!</definedName>
    <definedName name="PL" localSheetId="20">#REF!</definedName>
    <definedName name="PL" localSheetId="21">#REF!</definedName>
    <definedName name="PL" localSheetId="22">#REF!</definedName>
    <definedName name="PL" localSheetId="23">#REF!</definedName>
    <definedName name="PL" localSheetId="0">#REF!</definedName>
    <definedName name="PL">#REF!</definedName>
    <definedName name="Plan">#REF!</definedName>
    <definedName name="Plan04">#REF!</definedName>
    <definedName name="Plant_in_Service" localSheetId="17">#REF!</definedName>
    <definedName name="Plant_in_Service" localSheetId="18">#REF!</definedName>
    <definedName name="Plant_in_Service" localSheetId="19">#REF!</definedName>
    <definedName name="Plant_in_Service" localSheetId="20">#REF!</definedName>
    <definedName name="Plant_in_Service" localSheetId="21">#REF!</definedName>
    <definedName name="Plant_in_Service" localSheetId="22">#REF!</definedName>
    <definedName name="Plant_in_Service" localSheetId="23">#REF!</definedName>
    <definedName name="Plant_in_Service" localSheetId="0">#REF!</definedName>
    <definedName name="Plant_in_Service">#REF!</definedName>
    <definedName name="PopCache_GL_INTERFACE_REFERENCE7" hidden="1">[59]PopCache!$A$1:$A$2</definedName>
    <definedName name="PORTFOLIO" localSheetId="17">#REF!</definedName>
    <definedName name="PORTFOLIO" localSheetId="18">#REF!</definedName>
    <definedName name="PORTFOLIO" localSheetId="19">#REF!</definedName>
    <definedName name="PORTFOLIO" localSheetId="20">#REF!</definedName>
    <definedName name="PORTFOLIO" localSheetId="21">#REF!</definedName>
    <definedName name="PORTFOLIO" localSheetId="22">#REF!</definedName>
    <definedName name="PORTFOLIO" localSheetId="23">#REF!</definedName>
    <definedName name="PORTFOLIO" localSheetId="0">#REF!</definedName>
    <definedName name="PORTFOLIO">#REF!</definedName>
    <definedName name="PORTFOLIODATE" localSheetId="17">#REF!</definedName>
    <definedName name="PORTFOLIODATE" localSheetId="18">#REF!</definedName>
    <definedName name="PORTFOLIODATE" localSheetId="19">#REF!</definedName>
    <definedName name="PORTFOLIODATE" localSheetId="20">#REF!</definedName>
    <definedName name="PORTFOLIODATE" localSheetId="21">#REF!</definedName>
    <definedName name="PORTFOLIODATE" localSheetId="22">#REF!</definedName>
    <definedName name="PORTFOLIODATE" localSheetId="23">#REF!</definedName>
    <definedName name="PORTFOLIODATE" localSheetId="0">#REF!</definedName>
    <definedName name="PORTFOLIODATE">#REF!</definedName>
    <definedName name="ppdoo" localSheetId="18" hidden="1">{#N/A,#N/A,FALSE,"COVER.XLS";#N/A,#N/A,FALSE,"STDBS.XLS";#N/A,#N/A,FALSE,"STDPL.XLS";#N/A,#N/A,FALSE,"NOTES.XLS"}</definedName>
    <definedName name="ppdoo" localSheetId="19" hidden="1">{#N/A,#N/A,FALSE,"COVER.XLS";#N/A,#N/A,FALSE,"STDBS.XLS";#N/A,#N/A,FALSE,"STDPL.XLS";#N/A,#N/A,FALSE,"NOTES.XLS"}</definedName>
    <definedName name="ppdoo" localSheetId="20" hidden="1">{#N/A,#N/A,FALSE,"COVER.XLS";#N/A,#N/A,FALSE,"STDBS.XLS";#N/A,#N/A,FALSE,"STDPL.XLS";#N/A,#N/A,FALSE,"NOTES.XLS"}</definedName>
    <definedName name="ppdoo" localSheetId="21" hidden="1">{#N/A,#N/A,FALSE,"COVER.XLS";#N/A,#N/A,FALSE,"STDBS.XLS";#N/A,#N/A,FALSE,"STDPL.XLS";#N/A,#N/A,FALSE,"NOTES.XLS"}</definedName>
    <definedName name="ppdoo" localSheetId="22" hidden="1">{#N/A,#N/A,FALSE,"COVER.XLS";#N/A,#N/A,FALSE,"STDBS.XLS";#N/A,#N/A,FALSE,"STDPL.XLS";#N/A,#N/A,FALSE,"NOTES.XLS"}</definedName>
    <definedName name="ppdoo" localSheetId="23" hidden="1">{#N/A,#N/A,FALSE,"COVER.XLS";#N/A,#N/A,FALSE,"STDBS.XLS";#N/A,#N/A,FALSE,"STDPL.XLS";#N/A,#N/A,FALSE,"NOTES.XLS"}</definedName>
    <definedName name="ppdoo" localSheetId="1" hidden="1">{#N/A,#N/A,FALSE,"COVER.XLS";#N/A,#N/A,FALSE,"STDBS.XLS";#N/A,#N/A,FALSE,"STDPL.XLS";#N/A,#N/A,FALSE,"NOTES.XLS"}</definedName>
    <definedName name="ppdoo" localSheetId="16" hidden="1">{#N/A,#N/A,FALSE,"COVER.XLS";#N/A,#N/A,FALSE,"STDBS.XLS";#N/A,#N/A,FALSE,"STDPL.XLS";#N/A,#N/A,FALSE,"NOTES.XLS"}</definedName>
    <definedName name="ppdoo" localSheetId="0" hidden="1">{#N/A,#N/A,FALSE,"COVER.XLS";#N/A,#N/A,FALSE,"STDBS.XLS";#N/A,#N/A,FALSE,"STDPL.XLS";#N/A,#N/A,FALSE,"NOTES.XLS"}</definedName>
    <definedName name="ppdoo" hidden="1">{#N/A,#N/A,FALSE,"COVER.XLS";#N/A,#N/A,FALSE,"STDBS.XLS";#N/A,#N/A,FALSE,"STDPL.XLS";#N/A,#N/A,FALSE,"NOTES.XLS"}</definedName>
    <definedName name="ppe">[35]Lookup!$AF$3:$AF$92</definedName>
    <definedName name="ppe_co">[35]Lookup!$AE$3:$AE$92</definedName>
    <definedName name="PREPAREDDATE" localSheetId="17">#REF!</definedName>
    <definedName name="PREPAREDDATE" localSheetId="18">#REF!</definedName>
    <definedName name="PREPAREDDATE" localSheetId="19">#REF!</definedName>
    <definedName name="PREPAREDDATE" localSheetId="20">#REF!</definedName>
    <definedName name="PREPAREDDATE" localSheetId="21">#REF!</definedName>
    <definedName name="PREPAREDDATE" localSheetId="22">#REF!</definedName>
    <definedName name="PREPAREDDATE" localSheetId="23">#REF!</definedName>
    <definedName name="PREPAREDDATE" localSheetId="0">#REF!</definedName>
    <definedName name="PREPAREDDATE">#REF!</definedName>
    <definedName name="Prepayments13monthAverage" localSheetId="17">#REF!</definedName>
    <definedName name="Prepayments13monthAverage" localSheetId="18">#REF!</definedName>
    <definedName name="Prepayments13monthAverage" localSheetId="19">#REF!</definedName>
    <definedName name="Prepayments13monthAverage" localSheetId="20">#REF!</definedName>
    <definedName name="Prepayments13monthAverage" localSheetId="21">#REF!</definedName>
    <definedName name="Prepayments13monthAverage" localSheetId="22">#REF!</definedName>
    <definedName name="Prepayments13monthAverage" localSheetId="23">#REF!</definedName>
    <definedName name="Prepayments13monthAverage" localSheetId="0">#REF!</definedName>
    <definedName name="Prepayments13monthAverage">#REF!</definedName>
    <definedName name="PrepaymentsDec31" localSheetId="17">#REF!</definedName>
    <definedName name="PrepaymentsDec31" localSheetId="18">#REF!</definedName>
    <definedName name="PrepaymentsDec31" localSheetId="19">#REF!</definedName>
    <definedName name="PrepaymentsDec31" localSheetId="20">#REF!</definedName>
    <definedName name="PrepaymentsDec31" localSheetId="21">#REF!</definedName>
    <definedName name="PrepaymentsDec31" localSheetId="22">#REF!</definedName>
    <definedName name="PrepaymentsDec31" localSheetId="23">#REF!</definedName>
    <definedName name="PrepaymentsDec31" localSheetId="0">#REF!</definedName>
    <definedName name="PrepaymentsDec31">#REF!</definedName>
    <definedName name="print" localSheetId="17">#REF!</definedName>
    <definedName name="print" localSheetId="18">#REF!</definedName>
    <definedName name="print" localSheetId="19">#REF!</definedName>
    <definedName name="print" localSheetId="20">#REF!</definedName>
    <definedName name="print" localSheetId="21">#REF!</definedName>
    <definedName name="print" localSheetId="22">#REF!</definedName>
    <definedName name="print" localSheetId="23">#REF!</definedName>
    <definedName name="print" localSheetId="0">#REF!</definedName>
    <definedName name="print">#REF!</definedName>
    <definedName name="Print_All">#REF!</definedName>
    <definedName name="_xlnm.Print_Area" localSheetId="11">'F-1. Interim Financing Support'!$A$1:$H$27</definedName>
    <definedName name="_xlnm.Print_Area" localSheetId="17">'H-1. Conv Recovery Support'!$A$1:$F$20</definedName>
    <definedName name="_xlnm.Print_Area" localSheetId="19">#REF!</definedName>
    <definedName name="_xlnm.Print_Area" localSheetId="20">#REF!</definedName>
    <definedName name="_xlnm.Print_Area" localSheetId="21">#REF!</definedName>
    <definedName name="_xlnm.Print_Area" localSheetId="22">#REF!</definedName>
    <definedName name="_xlnm.Print_Area" localSheetId="23">#REF!</definedName>
    <definedName name="_xlnm.Print_Area">#REF!</definedName>
    <definedName name="Print_Area_MI">'[60]Short Summary'!$A$7:$E$64</definedName>
    <definedName name="Print_Area_MIa">'[60]Short Summary'!$A$7:$E$64</definedName>
    <definedName name="PRINT_BACKUP" localSheetId="17">#REF!</definedName>
    <definedName name="PRINT_BACKUP" localSheetId="18">#REF!</definedName>
    <definedName name="PRINT_BACKUP" localSheetId="19">#REF!</definedName>
    <definedName name="PRINT_BACKUP" localSheetId="20">#REF!</definedName>
    <definedName name="PRINT_BACKUP" localSheetId="21">#REF!</definedName>
    <definedName name="PRINT_BACKUP" localSheetId="22">#REF!</definedName>
    <definedName name="PRINT_BACKUP" localSheetId="23">#REF!</definedName>
    <definedName name="PRINT_BACKUP" localSheetId="0">#REF!</definedName>
    <definedName name="PRINT_BACKUP">#REF!</definedName>
    <definedName name="PRINT_FACE" localSheetId="17">#REF!</definedName>
    <definedName name="PRINT_FACE" localSheetId="18">#REF!</definedName>
    <definedName name="PRINT_FACE" localSheetId="19">#REF!</definedName>
    <definedName name="PRINT_FACE" localSheetId="20">#REF!</definedName>
    <definedName name="PRINT_FACE" localSheetId="21">#REF!</definedName>
    <definedName name="PRINT_FACE" localSheetId="22">#REF!</definedName>
    <definedName name="PRINT_FACE" localSheetId="23">#REF!</definedName>
    <definedName name="PRINT_FACE" localSheetId="0">#REF!</definedName>
    <definedName name="PRINT_FACE">#REF!</definedName>
    <definedName name="PRINT_LIST" localSheetId="17">#REF!</definedName>
    <definedName name="PRINT_LIST" localSheetId="18">#REF!</definedName>
    <definedName name="PRINT_LIST" localSheetId="19">#REF!</definedName>
    <definedName name="PRINT_LIST" localSheetId="20">#REF!</definedName>
    <definedName name="PRINT_LIST" localSheetId="21">#REF!</definedName>
    <definedName name="PRINT_LIST" localSheetId="22">#REF!</definedName>
    <definedName name="PRINT_LIST" localSheetId="23">#REF!</definedName>
    <definedName name="PRINT_LIST" localSheetId="0">#REF!</definedName>
    <definedName name="PRINT_LIST">#REF!</definedName>
    <definedName name="_xlnm.Print_Titles" localSheetId="5">'C-2. Gas Invoices'!$2:$9</definedName>
    <definedName name="_xlnm.Print_Titles" localSheetId="8">'D-1. Legal, Consulting and Prof'!$2:$8</definedName>
    <definedName name="_xlnm.Print_Titles" localSheetId="11">'F-1. Interim Financing Support'!$2:$9</definedName>
    <definedName name="_xlnm.Print_Titles" localSheetId="17">'H-1. Conv Recovery Support'!$2:$20</definedName>
    <definedName name="_xlnm.Print_Titles" localSheetId="18">#REF!</definedName>
    <definedName name="_xlnm.Print_Titles" localSheetId="19">#REF!</definedName>
    <definedName name="_xlnm.Print_Titles" localSheetId="20">#REF!</definedName>
    <definedName name="_xlnm.Print_Titles" localSheetId="21">#REF!</definedName>
    <definedName name="_xlnm.Print_Titles" localSheetId="22">#REF!</definedName>
    <definedName name="_xlnm.Print_Titles" localSheetId="23">#REF!</definedName>
    <definedName name="_xlnm.Print_Titles" localSheetId="1">'Schedule A_Summary'!$2:$8</definedName>
    <definedName name="_xlnm.Print_Titles" localSheetId="15">'Schedule G_Customer Info'!$2:$8</definedName>
    <definedName name="_xlnm.Print_Titles" localSheetId="16">'Schedule H_Conv Recovery'!$2:$9</definedName>
    <definedName name="_xlnm.Print_Titles">#REF!</definedName>
    <definedName name="Print_Titles_MI" localSheetId="17">#REF!</definedName>
    <definedName name="Print_Titles_MI" localSheetId="18">#REF!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23">#REF!</definedName>
    <definedName name="Print_Titles_MI" localSheetId="0">#REF!</definedName>
    <definedName name="Print_Titles_MI">#REF!</definedName>
    <definedName name="PRINT_TRAN">#N/A</definedName>
    <definedName name="print1" localSheetId="17">#REF!</definedName>
    <definedName name="print1" localSheetId="18">#REF!</definedName>
    <definedName name="print1" localSheetId="19">#REF!</definedName>
    <definedName name="print1" localSheetId="20">#REF!</definedName>
    <definedName name="print1" localSheetId="21">#REF!</definedName>
    <definedName name="print1" localSheetId="22">#REF!</definedName>
    <definedName name="print1" localSheetId="23">#REF!</definedName>
    <definedName name="print1" localSheetId="0">#REF!</definedName>
    <definedName name="print1">#REF!</definedName>
    <definedName name="PRINT2" localSheetId="17">[2]SCHED!#REF!</definedName>
    <definedName name="PRINT2" localSheetId="18">[2]SCHED!#REF!</definedName>
    <definedName name="PRINT2" localSheetId="19">[2]SCHED!#REF!</definedName>
    <definedName name="PRINT2" localSheetId="20">[2]SCHED!#REF!</definedName>
    <definedName name="PRINT2" localSheetId="21">[2]SCHED!#REF!</definedName>
    <definedName name="PRINT2" localSheetId="22">[2]SCHED!#REF!</definedName>
    <definedName name="PRINT2" localSheetId="23">[2]SCHED!#REF!</definedName>
    <definedName name="PRINT2" localSheetId="0">[2]SCHED!#REF!</definedName>
    <definedName name="PRINT2">[2]SCHED!#REF!</definedName>
    <definedName name="PrintArea_SET" localSheetId="17">OFFSET(#REF!,,,'H-1. Conv Recovery Support'!LastRow,'H-1. Conv Recovery Support'!LastCol)</definedName>
    <definedName name="PrintArea_SET" localSheetId="18">OFFSET(#REF!,,,'H-2. Average Bill'!LastRow,'H-2. Average Bill'!LastCol)</definedName>
    <definedName name="PrintArea_SET" localSheetId="19">OFFSET(#REF!,,,'H-2.A Central-Gulf Average Bill'!LastRow,'H-2.A Central-Gulf Average Bill'!LastCol)</definedName>
    <definedName name="PrintArea_SET" localSheetId="20">OFFSET(#REF!,,,'H-2.B. West TX Average Bill'!LastRow,'H-2.B. West TX Average Bill'!LastCol)</definedName>
    <definedName name="PrintArea_SET" localSheetId="21">OFFSET(#REF!,,,'H-2.C. RGV Average Bill'!LastRow,'H-2.C. RGV Average Bill'!LastCol)</definedName>
    <definedName name="PrintArea_SET" localSheetId="22">OFFSET(#REF!,,,'H-2.D. North Tx Average Bill'!LastRow,'H-2.D. North Tx Average Bill'!LastCol)</definedName>
    <definedName name="PrintArea_SET" localSheetId="23">OFFSET(#REF!,,,'H-2.E. Borg-Skelly Average Bill'!LastRow,'H-2.E. Borg-Skelly Average Bill'!LastCol)</definedName>
    <definedName name="PrintArea_SET" localSheetId="0">OFFSET(#REF!,,,'Table of Contents'!LastRow,'Table of Contents'!LastCol)</definedName>
    <definedName name="PrintArea_SET">OFFSET(#REF!,,,LastRow,LastCol)</definedName>
    <definedName name="PRINTG">#REF!</definedName>
    <definedName name="PRINTH">#REF!</definedName>
    <definedName name="PRINTMENU" localSheetId="17">#REF!</definedName>
    <definedName name="PRINTMENU" localSheetId="18">#REF!</definedName>
    <definedName name="PRINTMENU" localSheetId="19">#REF!</definedName>
    <definedName name="PRINTMENU" localSheetId="20">#REF!</definedName>
    <definedName name="PRINTMENU" localSheetId="21">#REF!</definedName>
    <definedName name="PRINTMENU" localSheetId="22">#REF!</definedName>
    <definedName name="PRINTMENU" localSheetId="23">#REF!</definedName>
    <definedName name="PRINTMENU" localSheetId="0">#REF!</definedName>
    <definedName name="PRINTMENU">#REF!</definedName>
    <definedName name="PRINTO">#REF!</definedName>
    <definedName name="Prior">#REF!</definedName>
    <definedName name="ProjectName">{"Client Name or Project Name"}</definedName>
    <definedName name="prop" localSheetId="17">#REF!</definedName>
    <definedName name="prop" localSheetId="18">#REF!</definedName>
    <definedName name="prop" localSheetId="19">#REF!</definedName>
    <definedName name="prop" localSheetId="20">#REF!</definedName>
    <definedName name="prop" localSheetId="21">#REF!</definedName>
    <definedName name="prop" localSheetId="22">#REF!</definedName>
    <definedName name="prop" localSheetId="23">#REF!</definedName>
    <definedName name="prop" localSheetId="0">#REF!</definedName>
    <definedName name="prop">#REF!</definedName>
    <definedName name="pso" localSheetId="17">#REF!</definedName>
    <definedName name="pso" localSheetId="18">#REF!</definedName>
    <definedName name="pso" localSheetId="19">#REF!</definedName>
    <definedName name="pso" localSheetId="20">#REF!</definedName>
    <definedName name="pso" localSheetId="21">#REF!</definedName>
    <definedName name="pso" localSheetId="22">#REF!</definedName>
    <definedName name="pso" localSheetId="23">#REF!</definedName>
    <definedName name="pso" localSheetId="0">#REF!</definedName>
    <definedName name="pso">#REF!</definedName>
    <definedName name="PURCH_PAGE">#REF!</definedName>
    <definedName name="PURCHASES">#REF!</definedName>
    <definedName name="py_act" localSheetId="17">#REF!</definedName>
    <definedName name="py_act" localSheetId="18">#REF!</definedName>
    <definedName name="py_act" localSheetId="19">#REF!</definedName>
    <definedName name="py_act" localSheetId="20">#REF!</definedName>
    <definedName name="py_act" localSheetId="21">#REF!</definedName>
    <definedName name="py_act" localSheetId="22">#REF!</definedName>
    <definedName name="py_act" localSheetId="23">#REF!</definedName>
    <definedName name="py_act" localSheetId="0">#REF!</definedName>
    <definedName name="py_act">#REF!</definedName>
    <definedName name="pyact" localSheetId="17">[30]Graph!#REF!</definedName>
    <definedName name="pyact" localSheetId="18">[30]Graph!#REF!</definedName>
    <definedName name="pyact" localSheetId="19">[30]Graph!#REF!</definedName>
    <definedName name="pyact" localSheetId="20">[30]Graph!#REF!</definedName>
    <definedName name="pyact" localSheetId="21">[30]Graph!#REF!</definedName>
    <definedName name="pyact" localSheetId="22">[30]Graph!#REF!</definedName>
    <definedName name="pyact" localSheetId="23">[30]Graph!#REF!</definedName>
    <definedName name="pyact" localSheetId="0">[30]Graph!#REF!</definedName>
    <definedName name="pyact">[30]Graph!#REF!</definedName>
    <definedName name="Q" localSheetId="17">#REF!</definedName>
    <definedName name="Q" localSheetId="18">#REF!</definedName>
    <definedName name="Q" localSheetId="19">#REF!</definedName>
    <definedName name="Q" localSheetId="20">#REF!</definedName>
    <definedName name="Q" localSheetId="21">#REF!</definedName>
    <definedName name="Q" localSheetId="22">#REF!</definedName>
    <definedName name="Q" localSheetId="23">#REF!</definedName>
    <definedName name="Q" localSheetId="0">#REF!</definedName>
    <definedName name="Q">#REF!</definedName>
    <definedName name="qqewwe">0.0127199074049713</definedName>
    <definedName name="qweqw" localSheetId="17">#REF!</definedName>
    <definedName name="qweqw" localSheetId="18">#REF!</definedName>
    <definedName name="qweqw" localSheetId="19">#REF!</definedName>
    <definedName name="qweqw" localSheetId="20">#REF!</definedName>
    <definedName name="qweqw" localSheetId="21">#REF!</definedName>
    <definedName name="qweqw" localSheetId="22">#REF!</definedName>
    <definedName name="qweqw" localSheetId="23">#REF!</definedName>
    <definedName name="qweqw" localSheetId="0">#REF!</definedName>
    <definedName name="qweqw">#REF!</definedName>
    <definedName name="qweqwe">36567.80364375</definedName>
    <definedName name="qwerqerfqef">"V1999-12-31"</definedName>
    <definedName name="qwerqwe">"VN"</definedName>
    <definedName name="RAAF_1">'[16]1'!$AP$31</definedName>
    <definedName name="RAAF_2">'[16]2'!$AP$31</definedName>
    <definedName name="RAAF_3">'[16]3'!$AP$31</definedName>
    <definedName name="RAAF_4">'[16]4'!$AP$31</definedName>
    <definedName name="RAAF_5">'[16]5'!$AP$31</definedName>
    <definedName name="RAAF_6">'[16]6'!$AP$31</definedName>
    <definedName name="RAAF_7">'[16]7'!$AP$31</definedName>
    <definedName name="Rate.Reset.Period">[16]WF!$CT$16:$CT$195</definedName>
    <definedName name="Rate_Adjustment_Factor">[16]WF!$DB$16:$DB$196</definedName>
    <definedName name="Rate_Commodity">#REF!</definedName>
    <definedName name="Rate_Demand">#REF!</definedName>
    <definedName name="Rate_HeatOnly">#REF!</definedName>
    <definedName name="Rate_StableFactor">#REF!</definedName>
    <definedName name="Rate_YearRound">#REF!</definedName>
    <definedName name="RateData">#REF!</definedName>
    <definedName name="RATIOS" localSheetId="17">#REF!</definedName>
    <definedName name="RATIOS" localSheetId="18">#REF!</definedName>
    <definedName name="RATIOS" localSheetId="19">#REF!</definedName>
    <definedName name="RATIOS" localSheetId="20">#REF!</definedName>
    <definedName name="RATIOS" localSheetId="21">#REF!</definedName>
    <definedName name="RATIOS" localSheetId="22">#REF!</definedName>
    <definedName name="RATIOS" localSheetId="23">#REF!</definedName>
    <definedName name="RATIOS" localSheetId="0">#REF!</definedName>
    <definedName name="RATIOS">#REF!</definedName>
    <definedName name="RBU">#REF!</definedName>
    <definedName name="rDate">[61]data!$A$3</definedName>
    <definedName name="RECON" localSheetId="17">#REF!</definedName>
    <definedName name="RECON" localSheetId="18">#REF!</definedName>
    <definedName name="RECON" localSheetId="19">#REF!</definedName>
    <definedName name="RECON" localSheetId="20">#REF!</definedName>
    <definedName name="RECON" localSheetId="21">#REF!</definedName>
    <definedName name="RECON" localSheetId="22">#REF!</definedName>
    <definedName name="RECON" localSheetId="23">#REF!</definedName>
    <definedName name="RECON" localSheetId="0">#REF!</definedName>
    <definedName name="RECON">#REF!</definedName>
    <definedName name="Recover" localSheetId="17">#REF!</definedName>
    <definedName name="Recover" localSheetId="18">#REF!</definedName>
    <definedName name="Recover" localSheetId="19">#REF!</definedName>
    <definedName name="Recover" localSheetId="20">#REF!</definedName>
    <definedName name="Recover" localSheetId="21">#REF!</definedName>
    <definedName name="Recover" localSheetId="22">#REF!</definedName>
    <definedName name="Recover" localSheetId="23">#REF!</definedName>
    <definedName name="Recover" localSheetId="0">#REF!</definedName>
    <definedName name="Recover">#REF!</definedName>
    <definedName name="Recovery_Billings">[16]Summary!$J$29</definedName>
    <definedName name="Recovery_Periods">[16]General!$O$30:$O$209</definedName>
    <definedName name="RECOVERY_RP">#REF!</definedName>
    <definedName name="REFORMAT" localSheetId="17">#REF!</definedName>
    <definedName name="REFORMAT" localSheetId="18">#REF!</definedName>
    <definedName name="REFORMAT" localSheetId="19">#REF!</definedName>
    <definedName name="REFORMAT" localSheetId="20">#REF!</definedName>
    <definedName name="REFORMAT" localSheetId="21">#REF!</definedName>
    <definedName name="REFORMAT" localSheetId="22">#REF!</definedName>
    <definedName name="REFORMAT" localSheetId="23">#REF!</definedName>
    <definedName name="REFORMAT" localSheetId="0">#REF!</definedName>
    <definedName name="REFORMAT">#REF!</definedName>
    <definedName name="REFORMAT_EE" localSheetId="17">#REF!</definedName>
    <definedName name="REFORMAT_EE" localSheetId="18">#REF!</definedName>
    <definedName name="REFORMAT_EE" localSheetId="19">#REF!</definedName>
    <definedName name="REFORMAT_EE" localSheetId="20">#REF!</definedName>
    <definedName name="REFORMAT_EE" localSheetId="21">#REF!</definedName>
    <definedName name="REFORMAT_EE" localSheetId="22">#REF!</definedName>
    <definedName name="REFORMAT_EE" localSheetId="23">#REF!</definedName>
    <definedName name="REFORMAT_EE" localSheetId="0">#REF!</definedName>
    <definedName name="REFORMAT_EE">#REF!</definedName>
    <definedName name="REFORMAT_FILE" localSheetId="17">#REF!</definedName>
    <definedName name="REFORMAT_FILE" localSheetId="18">#REF!</definedName>
    <definedName name="REFORMAT_FILE" localSheetId="19">#REF!</definedName>
    <definedName name="REFORMAT_FILE" localSheetId="20">#REF!</definedName>
    <definedName name="REFORMAT_FILE" localSheetId="21">#REF!</definedName>
    <definedName name="REFORMAT_FILE" localSheetId="22">#REF!</definedName>
    <definedName name="REFORMAT_FILE" localSheetId="23">#REF!</definedName>
    <definedName name="REFORMAT_FILE" localSheetId="0">#REF!</definedName>
    <definedName name="REFORMAT_FILE">#REF!</definedName>
    <definedName name="REFORMAT_JOB" localSheetId="17">#REF!</definedName>
    <definedName name="REFORMAT_JOB" localSheetId="18">#REF!</definedName>
    <definedName name="REFORMAT_JOB" localSheetId="19">#REF!</definedName>
    <definedName name="REFORMAT_JOB" localSheetId="20">#REF!</definedName>
    <definedName name="REFORMAT_JOB" localSheetId="21">#REF!</definedName>
    <definedName name="REFORMAT_JOB" localSheetId="22">#REF!</definedName>
    <definedName name="REFORMAT_JOB" localSheetId="23">#REF!</definedName>
    <definedName name="REFORMAT_JOB" localSheetId="0">#REF!</definedName>
    <definedName name="REFORMAT_JOB">#REF!</definedName>
    <definedName name="REFORMAT_SEQ" localSheetId="17">#REF!</definedName>
    <definedName name="REFORMAT_SEQ" localSheetId="18">#REF!</definedName>
    <definedName name="REFORMAT_SEQ" localSheetId="19">#REF!</definedName>
    <definedName name="REFORMAT_SEQ" localSheetId="20">#REF!</definedName>
    <definedName name="REFORMAT_SEQ" localSheetId="21">#REF!</definedName>
    <definedName name="REFORMAT_SEQ" localSheetId="22">#REF!</definedName>
    <definedName name="REFORMAT_SEQ" localSheetId="23">#REF!</definedName>
    <definedName name="REFORMAT_SEQ" localSheetId="0">#REF!</definedName>
    <definedName name="REFORMAT_SEQ">#REF!</definedName>
    <definedName name="REFORMAT_SETUP" localSheetId="17">#REF!</definedName>
    <definedName name="REFORMAT_SETUP" localSheetId="18">#REF!</definedName>
    <definedName name="REFORMAT_SETUP" localSheetId="19">#REF!</definedName>
    <definedName name="REFORMAT_SETUP" localSheetId="20">#REF!</definedName>
    <definedName name="REFORMAT_SETUP" localSheetId="21">#REF!</definedName>
    <definedName name="REFORMAT_SETUP" localSheetId="22">#REF!</definedName>
    <definedName name="REFORMAT_SETUP" localSheetId="23">#REF!</definedName>
    <definedName name="REFORMAT_SETUP" localSheetId="0">#REF!</definedName>
    <definedName name="REFORMAT_SETUP">#REF!</definedName>
    <definedName name="REFORMAT_WO" localSheetId="17">#REF!</definedName>
    <definedName name="REFORMAT_WO" localSheetId="18">#REF!</definedName>
    <definedName name="REFORMAT_WO" localSheetId="19">#REF!</definedName>
    <definedName name="REFORMAT_WO" localSheetId="20">#REF!</definedName>
    <definedName name="REFORMAT_WO" localSheetId="21">#REF!</definedName>
    <definedName name="REFORMAT_WO" localSheetId="22">#REF!</definedName>
    <definedName name="REFORMAT_WO" localSheetId="23">#REF!</definedName>
    <definedName name="REFORMAT_WO" localSheetId="0">#REF!</definedName>
    <definedName name="REFORMAT_WO">#REF!</definedName>
    <definedName name="REGRESSION">#REF!</definedName>
    <definedName name="REGRESSION2">#REF!</definedName>
    <definedName name="REPORTDATE" localSheetId="17">#REF!</definedName>
    <definedName name="REPORTDATE" localSheetId="18">#REF!</definedName>
    <definedName name="REPORTDATE" localSheetId="19">#REF!</definedName>
    <definedName name="REPORTDATE" localSheetId="20">#REF!</definedName>
    <definedName name="REPORTDATE" localSheetId="21">#REF!</definedName>
    <definedName name="REPORTDATE" localSheetId="22">#REF!</definedName>
    <definedName name="REPORTDATE" localSheetId="23">#REF!</definedName>
    <definedName name="REPORTDATE" localSheetId="0">#REF!</definedName>
    <definedName name="REPORTDATE">#REF!</definedName>
    <definedName name="RESET" localSheetId="17">#REF!</definedName>
    <definedName name="RESET" localSheetId="18">#REF!</definedName>
    <definedName name="RESET" localSheetId="19">#REF!</definedName>
    <definedName name="RESET" localSheetId="20">#REF!</definedName>
    <definedName name="RESET" localSheetId="21">#REF!</definedName>
    <definedName name="RESET" localSheetId="22">#REF!</definedName>
    <definedName name="RESET" localSheetId="23">#REF!</definedName>
    <definedName name="RESET" localSheetId="0">#REF!</definedName>
    <definedName name="RESET">#REF!</definedName>
    <definedName name="Revenues">[16]Summary!$I$27:$J$30</definedName>
    <definedName name="RevNodeAL">[62]LineLossFactorRecalc!#REF!</definedName>
    <definedName name="RevNodeALY">[62]LineLossFactorRecalc!#REF!</definedName>
    <definedName name="RevNodeAP">[62]LineLossFactorRecalc!#REF!</definedName>
    <definedName name="RevNodeAY">[62]LineLossFactorRecalc!#REF!</definedName>
    <definedName name="RevNodePP">[62]LineLossFactorRecalc!#REF!</definedName>
    <definedName name="RevNodePY">[62]LineLossFactorRecalc!#REF!</definedName>
    <definedName name="RID" localSheetId="17">#REF!</definedName>
    <definedName name="RID" localSheetId="18">#REF!</definedName>
    <definedName name="RID" localSheetId="19">#REF!</definedName>
    <definedName name="RID" localSheetId="20">#REF!</definedName>
    <definedName name="RID" localSheetId="21">#REF!</definedName>
    <definedName name="RID" localSheetId="22">#REF!</definedName>
    <definedName name="RID" localSheetId="23">#REF!</definedName>
    <definedName name="RID" localSheetId="0">#REF!</definedName>
    <definedName name="RID">#REF!</definedName>
    <definedName name="RJ" localSheetId="17">#REF!</definedName>
    <definedName name="RJ" localSheetId="18">#REF!</definedName>
    <definedName name="RJ" localSheetId="19">#REF!</definedName>
    <definedName name="RJ" localSheetId="20">#REF!</definedName>
    <definedName name="RJ" localSheetId="21">#REF!</definedName>
    <definedName name="RJ" localSheetId="22">#REF!</definedName>
    <definedName name="RJ" localSheetId="23">#REF!</definedName>
    <definedName name="RJ" localSheetId="0">#REF!</definedName>
    <definedName name="RJ">#REF!</definedName>
    <definedName name="RowTitleRegion1..E9" localSheetId="17">#REF!</definedName>
    <definedName name="RowTitleRegion1..E9" localSheetId="18">#REF!</definedName>
    <definedName name="RowTitleRegion1..E9" localSheetId="19">#REF!</definedName>
    <definedName name="RowTitleRegion1..E9" localSheetId="20">#REF!</definedName>
    <definedName name="RowTitleRegion1..E9" localSheetId="21">#REF!</definedName>
    <definedName name="RowTitleRegion1..E9" localSheetId="22">#REF!</definedName>
    <definedName name="RowTitleRegion1..E9" localSheetId="23">#REF!</definedName>
    <definedName name="RowTitleRegion1..E9" localSheetId="0">#REF!</definedName>
    <definedName name="RowTitleRegion1..E9">#REF!</definedName>
    <definedName name="RowTitleRegion2..I7" localSheetId="17">#REF!</definedName>
    <definedName name="RowTitleRegion2..I7" localSheetId="18">#REF!</definedName>
    <definedName name="RowTitleRegion2..I7" localSheetId="19">#REF!</definedName>
    <definedName name="RowTitleRegion2..I7" localSheetId="20">#REF!</definedName>
    <definedName name="RowTitleRegion2..I7" localSheetId="21">#REF!</definedName>
    <definedName name="RowTitleRegion2..I7" localSheetId="22">#REF!</definedName>
    <definedName name="RowTitleRegion2..I7" localSheetId="23">#REF!</definedName>
    <definedName name="RowTitleRegion2..I7" localSheetId="0">#REF!</definedName>
    <definedName name="RowTitleRegion2..I7">#REF!</definedName>
    <definedName name="RowTitleRegion3..E9" localSheetId="17">#REF!</definedName>
    <definedName name="RowTitleRegion3..E9" localSheetId="18">#REF!</definedName>
    <definedName name="RowTitleRegion3..E9" localSheetId="19">#REF!</definedName>
    <definedName name="RowTitleRegion3..E9" localSheetId="20">#REF!</definedName>
    <definedName name="RowTitleRegion3..E9" localSheetId="21">#REF!</definedName>
    <definedName name="RowTitleRegion3..E9" localSheetId="22">#REF!</definedName>
    <definedName name="RowTitleRegion3..E9" localSheetId="23">#REF!</definedName>
    <definedName name="RowTitleRegion3..E9" localSheetId="0">#REF!</definedName>
    <definedName name="RowTitleRegion3..E9">#REF!</definedName>
    <definedName name="RowTitleRegion4..H9" localSheetId="17">#REF!</definedName>
    <definedName name="RowTitleRegion4..H9" localSheetId="18">#REF!</definedName>
    <definedName name="RowTitleRegion4..H9" localSheetId="19">#REF!</definedName>
    <definedName name="RowTitleRegion4..H9" localSheetId="20">#REF!</definedName>
    <definedName name="RowTitleRegion4..H9" localSheetId="21">#REF!</definedName>
    <definedName name="RowTitleRegion4..H9" localSheetId="22">#REF!</definedName>
    <definedName name="RowTitleRegion4..H9" localSheetId="23">#REF!</definedName>
    <definedName name="RowTitleRegion4..H9" localSheetId="0">#REF!</definedName>
    <definedName name="RowTitleRegion4..H9">#REF!</definedName>
    <definedName name="rpt_all">#REF!,#REF!,#REF!,#REF!,#REF!,#REF!,#REF!,#REF!,#REF!,#REF!,#REF!</definedName>
    <definedName name="rpt_CorePipeline">[13]consol!$T$3:$AA$44,[13]consol!#REF!,[13]consol!$T$46:$AA$100,[13]consol!$T$103:$AA$114</definedName>
    <definedName name="rpt_DistributionSystems">[13]consol!$K$3:$R$44,[13]consol!#REF!,[13]consol!$K$46:$R$100,[13]consol!$K$103:$R$114</definedName>
    <definedName name="rpt_Network">#REF!,#REF!,#REF!</definedName>
    <definedName name="rpt_Property_Additions">#REF!,#REF!,#REF!</definedName>
    <definedName name="rpt_Rev">#REF!,#REF!,#REF!</definedName>
    <definedName name="rpt_TXUDistribution">#REF!,#REF!,#REF!,#REF!,#REF!,#REF!,#REF!,#REF!,#REF!,#REF!</definedName>
    <definedName name="rpt_TXUGAS">[13]consol!$B$3:$I$44,[13]consol!#REF!,[13]consol!$B$46:$I$100,[13]consol!$B$103:$I$114</definedName>
    <definedName name="rpt_TXUPipeline">#REF!,#REF!,#REF!,#REF!,#REF!,#REF!,#REF!,#REF!,#REF!,#REF!</definedName>
    <definedName name="rptBS">#REF!,#REF!,#REF!,#REF!,#REF!,#REF!</definedName>
    <definedName name="rptIS">#REF!,#REF!,#REF!</definedName>
    <definedName name="rptPlan">#REF!,#REF!,#REF!,#REF!</definedName>
    <definedName name="rptPriorYr">#REF!,#REF!,#REF!,#REF!</definedName>
    <definedName name="rqewrqer">"%"</definedName>
    <definedName name="rqwerqew" localSheetId="17">#REF!</definedName>
    <definedName name="rqwerqew" localSheetId="18">#REF!</definedName>
    <definedName name="rqwerqew" localSheetId="19">#REF!</definedName>
    <definedName name="rqwerqew" localSheetId="20">#REF!</definedName>
    <definedName name="rqwerqew" localSheetId="21">#REF!</definedName>
    <definedName name="rqwerqew" localSheetId="22">#REF!</definedName>
    <definedName name="rqwerqew" localSheetId="23">#REF!</definedName>
    <definedName name="rqwerqew" localSheetId="0">#REF!</definedName>
    <definedName name="rqwerqew">#REF!</definedName>
    <definedName name="RRF" localSheetId="17">#REF!</definedName>
    <definedName name="RRF" localSheetId="18">#REF!</definedName>
    <definedName name="RRF" localSheetId="19">#REF!</definedName>
    <definedName name="RRF" localSheetId="20">#REF!</definedName>
    <definedName name="RRF" localSheetId="21">#REF!</definedName>
    <definedName name="RRF" localSheetId="22">#REF!</definedName>
    <definedName name="RRF" localSheetId="23">#REF!</definedName>
    <definedName name="RRF" localSheetId="0">#REF!</definedName>
    <definedName name="RRF">#REF!</definedName>
    <definedName name="rrfv" localSheetId="17">#REF!</definedName>
    <definedName name="rrfv" localSheetId="18">#REF!</definedName>
    <definedName name="rrfv" localSheetId="19">#REF!</definedName>
    <definedName name="rrfv" localSheetId="20">#REF!</definedName>
    <definedName name="rrfv" localSheetId="21">#REF!</definedName>
    <definedName name="rrfv" localSheetId="22">#REF!</definedName>
    <definedName name="rrfv" localSheetId="23">#REF!</definedName>
    <definedName name="rrfv" localSheetId="0">#REF!</definedName>
    <definedName name="rrfv">#REF!</definedName>
    <definedName name="RTT">#REF!</definedName>
    <definedName name="rYear">[61]data!$A$4</definedName>
    <definedName name="S" localSheetId="17">[5]YTD!#REF!</definedName>
    <definedName name="S" localSheetId="18">[5]YTD!#REF!</definedName>
    <definedName name="S" localSheetId="19">[5]YTD!#REF!</definedName>
    <definedName name="S" localSheetId="20">[5]YTD!#REF!</definedName>
    <definedName name="S" localSheetId="21">[5]YTD!#REF!</definedName>
    <definedName name="S" localSheetId="22">[5]YTD!#REF!</definedName>
    <definedName name="S" localSheetId="23">[5]YTD!#REF!</definedName>
    <definedName name="S" localSheetId="0">[5]YTD!#REF!</definedName>
    <definedName name="S">[5]YTD!#REF!</definedName>
    <definedName name="sadasd" localSheetId="17">#REF!</definedName>
    <definedName name="sadasd" localSheetId="18">#REF!</definedName>
    <definedName name="sadasd" localSheetId="19">#REF!</definedName>
    <definedName name="sadasd" localSheetId="20">#REF!</definedName>
    <definedName name="sadasd" localSheetId="21">#REF!</definedName>
    <definedName name="sadasd" localSheetId="22">#REF!</definedName>
    <definedName name="sadasd" localSheetId="23">#REF!</definedName>
    <definedName name="sadasd" localSheetId="0">#REF!</definedName>
    <definedName name="sadasd">#REF!</definedName>
    <definedName name="SALES" localSheetId="17">#REF!</definedName>
    <definedName name="SALES" localSheetId="18">#REF!</definedName>
    <definedName name="SALES" localSheetId="19">#REF!</definedName>
    <definedName name="SALES" localSheetId="20">#REF!</definedName>
    <definedName name="SALES" localSheetId="21">#REF!</definedName>
    <definedName name="SALES" localSheetId="22">#REF!</definedName>
    <definedName name="SALES" localSheetId="23">#REF!</definedName>
    <definedName name="SALES" localSheetId="0">#REF!</definedName>
    <definedName name="SALES">#REF!</definedName>
    <definedName name="SAPBEXrevision" hidden="1">2</definedName>
    <definedName name="SAPBEXsysID" hidden="1">"BWP"</definedName>
    <definedName name="SAPBEXwbID" hidden="1">"3PH4ZRMCAMMYALFCI80XTVTR6"</definedName>
    <definedName name="SAPCrosstab1">#REF!</definedName>
    <definedName name="SAPCrosstab2">#REF!</definedName>
    <definedName name="SAPCrosstab3">#REF!</definedName>
    <definedName name="SAPCrosstab4">#REF!</definedName>
    <definedName name="SAPCrosstab5">#REF!</definedName>
    <definedName name="SAPCrosstab6">#REF!</definedName>
    <definedName name="SAPRangeRCOMP_Sheet2_Sheet2D1" localSheetId="17">#REF!</definedName>
    <definedName name="SAPRangeRCOMP_Sheet2_Sheet2D1" localSheetId="18">#REF!</definedName>
    <definedName name="SAPRangeRCOMP_Sheet2_Sheet2D1" localSheetId="19">#REF!</definedName>
    <definedName name="SAPRangeRCOMP_Sheet2_Sheet2D1" localSheetId="20">#REF!</definedName>
    <definedName name="SAPRangeRCOMP_Sheet2_Sheet2D1" localSheetId="21">#REF!</definedName>
    <definedName name="SAPRangeRCOMP_Sheet2_Sheet2D1" localSheetId="22">#REF!</definedName>
    <definedName name="SAPRangeRCOMP_Sheet2_Sheet2D1" localSheetId="23">#REF!</definedName>
    <definedName name="SAPRangeRCOMP_Sheet2_Sheet2D1">#REF!</definedName>
    <definedName name="Scenario_Selection">[16]Summary!$P$34</definedName>
    <definedName name="SCHEDULE___9_B" localSheetId="17">#REF!</definedName>
    <definedName name="SCHEDULE___9_B" localSheetId="18">#REF!</definedName>
    <definedName name="SCHEDULE___9_B" localSheetId="19">#REF!</definedName>
    <definedName name="SCHEDULE___9_B" localSheetId="20">#REF!</definedName>
    <definedName name="SCHEDULE___9_B" localSheetId="21">#REF!</definedName>
    <definedName name="SCHEDULE___9_B" localSheetId="22">#REF!</definedName>
    <definedName name="SCHEDULE___9_B" localSheetId="23">#REF!</definedName>
    <definedName name="SCHEDULE___9_B" localSheetId="0">#REF!</definedName>
    <definedName name="SCHEDULE___9_B">#REF!</definedName>
    <definedName name="SCHEDULE_6" localSheetId="17">#REF!</definedName>
    <definedName name="SCHEDULE_6" localSheetId="18">#REF!</definedName>
    <definedName name="SCHEDULE_6" localSheetId="19">#REF!</definedName>
    <definedName name="SCHEDULE_6" localSheetId="20">#REF!</definedName>
    <definedName name="SCHEDULE_6" localSheetId="21">#REF!</definedName>
    <definedName name="SCHEDULE_6" localSheetId="22">#REF!</definedName>
    <definedName name="SCHEDULE_6" localSheetId="23">#REF!</definedName>
    <definedName name="SCHEDULE_6" localSheetId="0">#REF!</definedName>
    <definedName name="SCHEDULE_6">#REF!</definedName>
    <definedName name="SCHEDULE_7" localSheetId="17">#REF!</definedName>
    <definedName name="SCHEDULE_7" localSheetId="18">#REF!</definedName>
    <definedName name="SCHEDULE_7" localSheetId="19">#REF!</definedName>
    <definedName name="SCHEDULE_7" localSheetId="20">#REF!</definedName>
    <definedName name="SCHEDULE_7" localSheetId="21">#REF!</definedName>
    <definedName name="SCHEDULE_7" localSheetId="22">#REF!</definedName>
    <definedName name="SCHEDULE_7" localSheetId="23">#REF!</definedName>
    <definedName name="SCHEDULE_7" localSheetId="0">#REF!</definedName>
    <definedName name="SCHEDULE_7">#REF!</definedName>
    <definedName name="SCHEDULE_GOTO_TAB" localSheetId="17">'[63]Table of Contents'!#REF!</definedName>
    <definedName name="SCHEDULE_GOTO_TAB" localSheetId="18">'[63]Table of Contents'!#REF!</definedName>
    <definedName name="SCHEDULE_GOTO_TAB" localSheetId="19">'[63]Table of Contents'!#REF!</definedName>
    <definedName name="SCHEDULE_GOTO_TAB" localSheetId="20">'[63]Table of Contents'!#REF!</definedName>
    <definedName name="SCHEDULE_GOTO_TAB" localSheetId="21">'[63]Table of Contents'!#REF!</definedName>
    <definedName name="SCHEDULE_GOTO_TAB" localSheetId="22">'[63]Table of Contents'!#REF!</definedName>
    <definedName name="SCHEDULE_GOTO_TAB" localSheetId="23">'[63]Table of Contents'!#REF!</definedName>
    <definedName name="SCHEDULE_GOTO_TAB" localSheetId="0">'[63]Table of Contents'!#REF!</definedName>
    <definedName name="SCHEDULE_GOTO_TAB">'[63]Table of Contents'!#REF!</definedName>
    <definedName name="ScheduledNumberOfPayments" localSheetId="17">#REF!</definedName>
    <definedName name="ScheduledNumberOfPayments" localSheetId="18">#REF!</definedName>
    <definedName name="ScheduledNumberOfPayments" localSheetId="19">#REF!</definedName>
    <definedName name="ScheduledNumberOfPayments" localSheetId="20">#REF!</definedName>
    <definedName name="ScheduledNumberOfPayments" localSheetId="21">#REF!</definedName>
    <definedName name="ScheduledNumberOfPayments" localSheetId="22">#REF!</definedName>
    <definedName name="ScheduledNumberOfPayments" localSheetId="23">#REF!</definedName>
    <definedName name="ScheduledNumberOfPayments" localSheetId="0">#REF!</definedName>
    <definedName name="ScheduledNumberOfPayments">#REF!</definedName>
    <definedName name="ScheduledPayment" localSheetId="17">#REF!</definedName>
    <definedName name="ScheduledPayment" localSheetId="18">#REF!</definedName>
    <definedName name="ScheduledPayment" localSheetId="19">#REF!</definedName>
    <definedName name="ScheduledPayment" localSheetId="20">#REF!</definedName>
    <definedName name="ScheduledPayment" localSheetId="21">#REF!</definedName>
    <definedName name="ScheduledPayment" localSheetId="22">#REF!</definedName>
    <definedName name="ScheduledPayment" localSheetId="23">#REF!</definedName>
    <definedName name="ScheduledPayment" localSheetId="0">#REF!</definedName>
    <definedName name="ScheduledPayment">#REF!</definedName>
    <definedName name="Scope">[38]Scope!$A$1:$E$2144</definedName>
    <definedName name="SECOND_SEMESTRE" localSheetId="17">#REF!</definedName>
    <definedName name="SECOND_SEMESTRE" localSheetId="18">#REF!</definedName>
    <definedName name="SECOND_SEMESTRE" localSheetId="19">#REF!</definedName>
    <definedName name="SECOND_SEMESTRE" localSheetId="20">#REF!</definedName>
    <definedName name="SECOND_SEMESTRE" localSheetId="21">#REF!</definedName>
    <definedName name="SECOND_SEMESTRE" localSheetId="22">#REF!</definedName>
    <definedName name="SECOND_SEMESTRE" localSheetId="23">#REF!</definedName>
    <definedName name="SECOND_SEMESTRE" localSheetId="0">#REF!</definedName>
    <definedName name="SECOND_SEMESTRE">#REF!</definedName>
    <definedName name="segment">[58]Macro!$M$1:$N$15</definedName>
    <definedName name="SEMESTRE" localSheetId="17">#REF!</definedName>
    <definedName name="SEMESTRE" localSheetId="18">#REF!</definedName>
    <definedName name="SEMESTRE" localSheetId="19">#REF!</definedName>
    <definedName name="SEMESTRE" localSheetId="20">#REF!</definedName>
    <definedName name="SEMESTRE" localSheetId="21">#REF!</definedName>
    <definedName name="SEMESTRE" localSheetId="22">#REF!</definedName>
    <definedName name="SEMESTRE" localSheetId="23">#REF!</definedName>
    <definedName name="SEMESTRE" localSheetId="0">#REF!</definedName>
    <definedName name="SEMESTRE">#REF!</definedName>
    <definedName name="Semi_Ann_KWh1">'[16]1'!$AK$34:$AK$213</definedName>
    <definedName name="Semi_Ann_KWh2">'[16]2'!$AK$34:$AK$213</definedName>
    <definedName name="Semi_Ann_KWh3">'[16]3'!$AK$34:$AK$213</definedName>
    <definedName name="Semi_Ann_KWh4">'[16]4'!$AK$34:$AK$213</definedName>
    <definedName name="Semi_Ann_KWh5">'[16]5'!$AK$34:$AK$213</definedName>
    <definedName name="Semi_Ann_KWh6">'[16]6'!$AK$34:$AK$213</definedName>
    <definedName name="Semi_Ann_KWh7">'[16]7'!$AK$34:$AK$213</definedName>
    <definedName name="Semi_Annual_Bill_Req">[16]WF!$CV$5</definedName>
    <definedName name="Semi_Annual_Bill_Target">#REF!</definedName>
    <definedName name="Semi_Annual_Target1">'[16]1'!$AN$34:$AN$114</definedName>
    <definedName name="Semi_Annual_Target2">'[16]2'!$AN$34:$AN$114</definedName>
    <definedName name="Semi_Annual_Target3">'[16]3'!$AN$34:$AN$114</definedName>
    <definedName name="Semi_Annual_Target4">'[16]4'!$AN$34:$AN$114</definedName>
    <definedName name="Semi_Annual_Target5">'[16]5'!$AN$34:$AN$114</definedName>
    <definedName name="Semi_Annual_Target6">'[16]6'!$AN$34:$AN$114</definedName>
    <definedName name="Semi_Annual_Target7">'[16]7'!$AN$34:$AN$114</definedName>
    <definedName name="SEP" localSheetId="17">#REF!</definedName>
    <definedName name="SEP" localSheetId="18">#REF!</definedName>
    <definedName name="SEP" localSheetId="19">#REF!</definedName>
    <definedName name="SEP" localSheetId="20">#REF!</definedName>
    <definedName name="SEP" localSheetId="21">#REF!</definedName>
    <definedName name="SEP" localSheetId="22">#REF!</definedName>
    <definedName name="SEP" localSheetId="23">#REF!</definedName>
    <definedName name="SEP" localSheetId="0">#REF!</definedName>
    <definedName name="SEP">#REF!</definedName>
    <definedName name="Serv_Min">[16]Summary!$F$39</definedName>
    <definedName name="Serv_Perc">[37]Summary!$D$39</definedName>
    <definedName name="SEV" localSheetId="17">#REF!</definedName>
    <definedName name="SEV" localSheetId="18">#REF!</definedName>
    <definedName name="SEV" localSheetId="19">#REF!</definedName>
    <definedName name="SEV" localSheetId="20">#REF!</definedName>
    <definedName name="SEV" localSheetId="21">#REF!</definedName>
    <definedName name="SEV" localSheetId="22">#REF!</definedName>
    <definedName name="SEV" localSheetId="23">#REF!</definedName>
    <definedName name="SEV" localSheetId="0">#REF!</definedName>
    <definedName name="SEV">#REF!</definedName>
    <definedName name="Seven" localSheetId="17">'[12]Jurisdiction Input'!#REF!</definedName>
    <definedName name="Seven" localSheetId="18">'[12]Jurisdiction Input'!#REF!</definedName>
    <definedName name="Seven" localSheetId="19">'[12]Jurisdiction Input'!#REF!</definedName>
    <definedName name="Seven" localSheetId="20">'[12]Jurisdiction Input'!#REF!</definedName>
    <definedName name="Seven" localSheetId="21">'[12]Jurisdiction Input'!#REF!</definedName>
    <definedName name="Seven" localSheetId="22">'[12]Jurisdiction Input'!#REF!</definedName>
    <definedName name="Seven" localSheetId="23">'[12]Jurisdiction Input'!#REF!</definedName>
    <definedName name="Seven" localSheetId="0">'[12]Jurisdiction Input'!#REF!</definedName>
    <definedName name="Seven">'[12]Jurisdiction Input'!#REF!</definedName>
    <definedName name="SFD">#REF!</definedName>
    <definedName name="SFV">#REF!</definedName>
    <definedName name="SHEET_1">#REF!</definedName>
    <definedName name="SHEET_1SW">#REF!</definedName>
    <definedName name="SIRE" localSheetId="17">#REF!</definedName>
    <definedName name="SIRE" localSheetId="18">#REF!</definedName>
    <definedName name="SIRE" localSheetId="19">#REF!</definedName>
    <definedName name="SIRE" localSheetId="20">#REF!</definedName>
    <definedName name="SIRE" localSheetId="21">#REF!</definedName>
    <definedName name="SIRE" localSheetId="22">#REF!</definedName>
    <definedName name="SIRE" localSheetId="23">#REF!</definedName>
    <definedName name="SIRE" localSheetId="0">#REF!</definedName>
    <definedName name="SIRE">#REF!</definedName>
    <definedName name="Six" localSheetId="17">'[12]Jurisdiction Input'!#REF!</definedName>
    <definedName name="Six" localSheetId="18">'[12]Jurisdiction Input'!#REF!</definedName>
    <definedName name="Six" localSheetId="19">'[12]Jurisdiction Input'!#REF!</definedName>
    <definedName name="Six" localSheetId="20">'[12]Jurisdiction Input'!#REF!</definedName>
    <definedName name="Six" localSheetId="21">'[12]Jurisdiction Input'!#REF!</definedName>
    <definedName name="Six" localSheetId="22">'[12]Jurisdiction Input'!#REF!</definedName>
    <definedName name="Six" localSheetId="23">'[12]Jurisdiction Input'!#REF!</definedName>
    <definedName name="Six" localSheetId="0">'[12]Jurisdiction Input'!#REF!</definedName>
    <definedName name="Six">'[12]Jurisdiction Input'!#REF!</definedName>
    <definedName name="Sizing_Flag">[16]Summary!$O$30</definedName>
    <definedName name="SmallDate">[64]Menu!$C$3</definedName>
    <definedName name="smorders" localSheetId="17">#REF!</definedName>
    <definedName name="smorders" localSheetId="18">#REF!</definedName>
    <definedName name="smorders" localSheetId="19">#REF!</definedName>
    <definedName name="smorders" localSheetId="20">#REF!</definedName>
    <definedName name="smorders" localSheetId="21">#REF!</definedName>
    <definedName name="smorders" localSheetId="22">#REF!</definedName>
    <definedName name="smorders" localSheetId="23">#REF!</definedName>
    <definedName name="smorders" localSheetId="0">#REF!</definedName>
    <definedName name="smorders">#REF!</definedName>
    <definedName name="Solved_Rate_Factor_Formula_1">'[33]1'!#REF!</definedName>
    <definedName name="Solved_Rate_Factor_Formula_2">'[16]2'!$BF$67:$BF$246</definedName>
    <definedName name="Solved_Rate_Factor_Formula_3">'[16]3'!$BF$67:$BF$246</definedName>
    <definedName name="Solved_Rate_Factor_Formula_4">'[16]4'!$BF$67:$BF$246</definedName>
    <definedName name="Solved_Rate_Factor_Formula_5">'[16]5'!$BF$67:$BF$246</definedName>
    <definedName name="Solved_Rate_Factor_Formula_6">'[16]6'!$BF$67:$BF$246</definedName>
    <definedName name="Solved_Rate_Factor_Formula_7">'[16]7'!$BF$67:$BF$246</definedName>
    <definedName name="Solved_Rate_Factor_Formula_8">#REF!</definedName>
    <definedName name="Solved_Rate_Factor_Value_1">'[16]1'!$AQ$34:$AQ$213</definedName>
    <definedName name="Solved_Rate_Factor_Value_2">'[16]2'!$AQ$34:$AQ$213</definedName>
    <definedName name="Solved_Rate_Factor_Value_3">'[16]3'!$AQ$34:$AQ$213</definedName>
    <definedName name="Solved_Rate_Factor_Value_4">'[16]4'!$AQ$34:$AQ$213</definedName>
    <definedName name="Solved_Rate_Factor_Value_5">'[16]5'!$AQ$34:$AQ$213</definedName>
    <definedName name="Solved_Rate_Factor_Value_6">'[16]6'!$AQ$34:$AQ$213</definedName>
    <definedName name="Solved_Rate_Factor_Value_7">'[16]7'!$AQ$34:$AQ$213</definedName>
    <definedName name="Solved_Rate_Factor_Value_8">#REF!</definedName>
    <definedName name="SPECIAL_INSTRUCTIONS">'[25]Drop Down Lists'!$J$3:$J$7</definedName>
    <definedName name="Spot11" localSheetId="17">#REF!</definedName>
    <definedName name="Spot11" localSheetId="18">#REF!</definedName>
    <definedName name="Spot11" localSheetId="19">#REF!</definedName>
    <definedName name="Spot11" localSheetId="20">#REF!</definedName>
    <definedName name="Spot11" localSheetId="21">#REF!</definedName>
    <definedName name="Spot11" localSheetId="22">#REF!</definedName>
    <definedName name="Spot11" localSheetId="23">#REF!</definedName>
    <definedName name="Spot11" localSheetId="0">#REF!</definedName>
    <definedName name="Spot11">#REF!</definedName>
    <definedName name="Spot12" localSheetId="17">#REF!</definedName>
    <definedName name="Spot12" localSheetId="18">#REF!</definedName>
    <definedName name="Spot12" localSheetId="19">#REF!</definedName>
    <definedName name="Spot12" localSheetId="20">#REF!</definedName>
    <definedName name="Spot12" localSheetId="21">#REF!</definedName>
    <definedName name="Spot12" localSheetId="22">#REF!</definedName>
    <definedName name="Spot12" localSheetId="23">#REF!</definedName>
    <definedName name="Spot12" localSheetId="0">#REF!</definedName>
    <definedName name="Spot12">#REF!</definedName>
    <definedName name="Spot14" localSheetId="17">#REF!</definedName>
    <definedName name="Spot14" localSheetId="18">#REF!</definedName>
    <definedName name="Spot14" localSheetId="19">#REF!</definedName>
    <definedName name="Spot14" localSheetId="20">#REF!</definedName>
    <definedName name="Spot14" localSheetId="21">#REF!</definedName>
    <definedName name="Spot14" localSheetId="22">#REF!</definedName>
    <definedName name="Spot14" localSheetId="23">#REF!</definedName>
    <definedName name="Spot14" localSheetId="0">#REF!</definedName>
    <definedName name="Spot14">#REF!</definedName>
    <definedName name="Spot15" localSheetId="17">#REF!</definedName>
    <definedName name="Spot15" localSheetId="18">#REF!</definedName>
    <definedName name="Spot15" localSheetId="19">#REF!</definedName>
    <definedName name="Spot15" localSheetId="20">#REF!</definedName>
    <definedName name="Spot15" localSheetId="21">#REF!</definedName>
    <definedName name="Spot15" localSheetId="22">#REF!</definedName>
    <definedName name="Spot15" localSheetId="23">#REF!</definedName>
    <definedName name="Spot15" localSheetId="0">#REF!</definedName>
    <definedName name="Spot15">#REF!</definedName>
    <definedName name="Spot16" localSheetId="17">#REF!</definedName>
    <definedName name="Spot16" localSheetId="18">#REF!</definedName>
    <definedName name="Spot16" localSheetId="19">#REF!</definedName>
    <definedName name="Spot16" localSheetId="20">#REF!</definedName>
    <definedName name="Spot16" localSheetId="21">#REF!</definedName>
    <definedName name="Spot16" localSheetId="22">#REF!</definedName>
    <definedName name="Spot16" localSheetId="23">#REF!</definedName>
    <definedName name="Spot16" localSheetId="0">#REF!</definedName>
    <definedName name="Spot16">#REF!</definedName>
    <definedName name="Spot2" localSheetId="17">#REF!</definedName>
    <definedName name="Spot2" localSheetId="18">#REF!</definedName>
    <definedName name="Spot2" localSheetId="19">#REF!</definedName>
    <definedName name="Spot2" localSheetId="20">#REF!</definedName>
    <definedName name="Spot2" localSheetId="21">#REF!</definedName>
    <definedName name="Spot2" localSheetId="22">#REF!</definedName>
    <definedName name="Spot2" localSheetId="23">#REF!</definedName>
    <definedName name="Spot2" localSheetId="0">#REF!</definedName>
    <definedName name="Spot2">#REF!</definedName>
    <definedName name="Spot3" localSheetId="17">#REF!</definedName>
    <definedName name="Spot3" localSheetId="18">#REF!</definedName>
    <definedName name="Spot3" localSheetId="19">#REF!</definedName>
    <definedName name="Spot3" localSheetId="20">#REF!</definedName>
    <definedName name="Spot3" localSheetId="21">#REF!</definedName>
    <definedName name="Spot3" localSheetId="22">#REF!</definedName>
    <definedName name="Spot3" localSheetId="23">#REF!</definedName>
    <definedName name="Spot3" localSheetId="0">#REF!</definedName>
    <definedName name="Spot3">#REF!</definedName>
    <definedName name="Spot4" localSheetId="17">#REF!</definedName>
    <definedName name="Spot4" localSheetId="18">#REF!</definedName>
    <definedName name="Spot4" localSheetId="19">#REF!</definedName>
    <definedName name="Spot4" localSheetId="20">#REF!</definedName>
    <definedName name="Spot4" localSheetId="21">#REF!</definedName>
    <definedName name="Spot4" localSheetId="22">#REF!</definedName>
    <definedName name="Spot4" localSheetId="23">#REF!</definedName>
    <definedName name="Spot4" localSheetId="0">#REF!</definedName>
    <definedName name="Spot4">#REF!</definedName>
    <definedName name="SS">'[65]Projection - SSU'!$A$12:$K$47</definedName>
    <definedName name="SSUAllocationFactor" localSheetId="17">#REF!</definedName>
    <definedName name="SSUAllocationFactor" localSheetId="18">#REF!</definedName>
    <definedName name="SSUAllocationFactor" localSheetId="19">#REF!</definedName>
    <definedName name="SSUAllocationFactor" localSheetId="20">#REF!</definedName>
    <definedName name="SSUAllocationFactor" localSheetId="21">#REF!</definedName>
    <definedName name="SSUAllocationFactor" localSheetId="22">#REF!</definedName>
    <definedName name="SSUAllocationFactor" localSheetId="23">#REF!</definedName>
    <definedName name="SSUAllocationFactor" localSheetId="0">#REF!</definedName>
    <definedName name="SSUAllocationFactor">#REF!</definedName>
    <definedName name="START_DATE">#REF!</definedName>
    <definedName name="StopLoss8082" localSheetId="17">#REF!</definedName>
    <definedName name="StopLoss8082" localSheetId="18">#REF!</definedName>
    <definedName name="StopLoss8082" localSheetId="19">#REF!</definedName>
    <definedName name="StopLoss8082" localSheetId="20">#REF!</definedName>
    <definedName name="StopLoss8082" localSheetId="21">#REF!</definedName>
    <definedName name="StopLoss8082" localSheetId="22">#REF!</definedName>
    <definedName name="StopLoss8082" localSheetId="23">#REF!</definedName>
    <definedName name="StopLoss8082" localSheetId="0">#REF!</definedName>
    <definedName name="StopLoss8082">#REF!</definedName>
    <definedName name="StopLoss8385" localSheetId="17">#REF!</definedName>
    <definedName name="StopLoss8385" localSheetId="18">#REF!</definedName>
    <definedName name="StopLoss8385" localSheetId="19">#REF!</definedName>
    <definedName name="StopLoss8385" localSheetId="20">#REF!</definedName>
    <definedName name="StopLoss8385" localSheetId="21">#REF!</definedName>
    <definedName name="StopLoss8385" localSheetId="22">#REF!</definedName>
    <definedName name="StopLoss8385" localSheetId="23">#REF!</definedName>
    <definedName name="StopLoss8385" localSheetId="0">#REF!</definedName>
    <definedName name="StopLoss8385">#REF!</definedName>
    <definedName name="Stub_Billings">[16]Summary!$J$27</definedName>
    <definedName name="SUB_B" localSheetId="17">#REF!</definedName>
    <definedName name="SUB_B" localSheetId="18">#REF!</definedName>
    <definedName name="SUB_B" localSheetId="19">#REF!</definedName>
    <definedName name="SUB_B" localSheetId="20">#REF!</definedName>
    <definedName name="SUB_B" localSheetId="21">#REF!</definedName>
    <definedName name="SUB_B" localSheetId="22">#REF!</definedName>
    <definedName name="SUB_B" localSheetId="23">#REF!</definedName>
    <definedName name="SUB_B" localSheetId="0">#REF!</definedName>
    <definedName name="SUB_B">#REF!</definedName>
    <definedName name="SUB_M" localSheetId="17">#REF!</definedName>
    <definedName name="SUB_M" localSheetId="18">#REF!</definedName>
    <definedName name="SUB_M" localSheetId="19">#REF!</definedName>
    <definedName name="SUB_M" localSheetId="20">#REF!</definedName>
    <definedName name="SUB_M" localSheetId="21">#REF!</definedName>
    <definedName name="SUB_M" localSheetId="22">#REF!</definedName>
    <definedName name="SUB_M" localSheetId="23">#REF!</definedName>
    <definedName name="SUB_M" localSheetId="0">#REF!</definedName>
    <definedName name="SUB_M">#REF!</definedName>
    <definedName name="SUB_TRANSMIT" localSheetId="17">#REF!</definedName>
    <definedName name="SUB_TRANSMIT" localSheetId="18">#REF!</definedName>
    <definedName name="SUB_TRANSMIT" localSheetId="19">#REF!</definedName>
    <definedName name="SUB_TRANSMIT" localSheetId="20">#REF!</definedName>
    <definedName name="SUB_TRANSMIT" localSheetId="21">#REF!</definedName>
    <definedName name="SUB_TRANSMIT" localSheetId="22">#REF!</definedName>
    <definedName name="SUB_TRANSMIT" localSheetId="23">#REF!</definedName>
    <definedName name="SUB_TRANSMIT" localSheetId="0">#REF!</definedName>
    <definedName name="SUB_TRANSMIT">#REF!</definedName>
    <definedName name="Sum_Print_Out" localSheetId="17">#REF!</definedName>
    <definedName name="Sum_Print_Out" localSheetId="18">#REF!</definedName>
    <definedName name="Sum_Print_Out" localSheetId="19">#REF!</definedName>
    <definedName name="Sum_Print_Out" localSheetId="20">#REF!</definedName>
    <definedName name="Sum_Print_Out" localSheetId="21">#REF!</definedName>
    <definedName name="Sum_Print_Out" localSheetId="22">#REF!</definedName>
    <definedName name="Sum_Print_Out" localSheetId="23">#REF!</definedName>
    <definedName name="Sum_Print_Out" localSheetId="0">#REF!</definedName>
    <definedName name="Sum_Print_Out">#REF!</definedName>
    <definedName name="SUMM" localSheetId="17">#REF!</definedName>
    <definedName name="SUMM" localSheetId="18">#REF!</definedName>
    <definedName name="SUMM" localSheetId="19">#REF!</definedName>
    <definedName name="SUMM" localSheetId="20">#REF!</definedName>
    <definedName name="SUMM" localSheetId="21">#REF!</definedName>
    <definedName name="SUMM" localSheetId="22">#REF!</definedName>
    <definedName name="SUMM" localSheetId="23">#REF!</definedName>
    <definedName name="SUMM" localSheetId="0">#REF!</definedName>
    <definedName name="SUMM">#REF!</definedName>
    <definedName name="Summary" localSheetId="17">#REF!</definedName>
    <definedName name="Summary" localSheetId="18">#REF!</definedName>
    <definedName name="Summary" localSheetId="19">#REF!</definedName>
    <definedName name="Summary" localSheetId="20">#REF!</definedName>
    <definedName name="Summary" localSheetId="21">#REF!</definedName>
    <definedName name="Summary" localSheetId="22">#REF!</definedName>
    <definedName name="Summary" localSheetId="23">#REF!</definedName>
    <definedName name="Summary" localSheetId="0">#REF!</definedName>
    <definedName name="Summary">#REF!</definedName>
    <definedName name="SUMMATION" localSheetId="17">#REF!</definedName>
    <definedName name="SUMMATION" localSheetId="18">#REF!</definedName>
    <definedName name="SUMMATION" localSheetId="19">#REF!</definedName>
    <definedName name="SUMMATION" localSheetId="20">#REF!</definedName>
    <definedName name="SUMMATION" localSheetId="21">#REF!</definedName>
    <definedName name="SUMMATION" localSheetId="22">#REF!</definedName>
    <definedName name="SUMMATION" localSheetId="23">#REF!</definedName>
    <definedName name="SUMMATION" localSheetId="0">#REF!</definedName>
    <definedName name="SUMMATION">#REF!</definedName>
    <definedName name="swratebase" localSheetId="17">#REF!</definedName>
    <definedName name="swratebase" localSheetId="18">#REF!</definedName>
    <definedName name="swratebase" localSheetId="19">#REF!</definedName>
    <definedName name="swratebase" localSheetId="20">#REF!</definedName>
    <definedName name="swratebase" localSheetId="21">#REF!</definedName>
    <definedName name="swratebase" localSheetId="22">#REF!</definedName>
    <definedName name="swratebase" localSheetId="23">#REF!</definedName>
    <definedName name="swratebase" localSheetId="0">#REF!</definedName>
    <definedName name="swratebase">#REF!</definedName>
    <definedName name="SWSheet1">#REF!</definedName>
    <definedName name="Swvu.ANALYSIS._.1." localSheetId="17" hidden="1">#REF!</definedName>
    <definedName name="Swvu.ANALYSIS._.1." localSheetId="18" hidden="1">#REF!</definedName>
    <definedName name="Swvu.ANALYSIS._.1." localSheetId="19" hidden="1">#REF!</definedName>
    <definedName name="Swvu.ANALYSIS._.1." localSheetId="20" hidden="1">#REF!</definedName>
    <definedName name="Swvu.ANALYSIS._.1." localSheetId="21" hidden="1">#REF!</definedName>
    <definedName name="Swvu.ANALYSIS._.1." localSheetId="22" hidden="1">#REF!</definedName>
    <definedName name="Swvu.ANALYSIS._.1." localSheetId="23" hidden="1">#REF!</definedName>
    <definedName name="Swvu.ANALYSIS._.1." localSheetId="1" hidden="1">#REF!</definedName>
    <definedName name="Swvu.ANALYSIS._.1." localSheetId="16" hidden="1">#REF!</definedName>
    <definedName name="Swvu.ANALYSIS._.1." localSheetId="0" hidden="1">#REF!</definedName>
    <definedName name="Swvu.ANALYSIS._.1." hidden="1">#REF!</definedName>
    <definedName name="Swvu.ANALYSIS._.2." localSheetId="17" hidden="1">#REF!</definedName>
    <definedName name="Swvu.ANALYSIS._.2." localSheetId="18" hidden="1">#REF!</definedName>
    <definedName name="Swvu.ANALYSIS._.2." localSheetId="19" hidden="1">#REF!</definedName>
    <definedName name="Swvu.ANALYSIS._.2." localSheetId="20" hidden="1">#REF!</definedName>
    <definedName name="Swvu.ANALYSIS._.2." localSheetId="21" hidden="1">#REF!</definedName>
    <definedName name="Swvu.ANALYSIS._.2." localSheetId="22" hidden="1">#REF!</definedName>
    <definedName name="Swvu.ANALYSIS._.2." localSheetId="23" hidden="1">#REF!</definedName>
    <definedName name="Swvu.ANALYSIS._.2." localSheetId="1" hidden="1">#REF!</definedName>
    <definedName name="Swvu.ANALYSIS._.2." localSheetId="16" hidden="1">#REF!</definedName>
    <definedName name="Swvu.ANALYSIS._.2." localSheetId="0" hidden="1">#REF!</definedName>
    <definedName name="Swvu.ANALYSIS._.2." hidden="1">#REF!</definedName>
    <definedName name="Swvu.grid._.lines." localSheetId="17" hidden="1">[2]JE!#REF!</definedName>
    <definedName name="Swvu.grid._.lines." localSheetId="1" hidden="1">[17]JE!#REF!</definedName>
    <definedName name="Swvu.grid._.lines." localSheetId="16" hidden="1">[17]JE!#REF!</definedName>
    <definedName name="Swvu.grid._.lines." localSheetId="0" hidden="1">[2]JE!#REF!</definedName>
    <definedName name="Swvu.grid._.lines." hidden="1">[2]JE!#REF!</definedName>
    <definedName name="Swvu.OPERATING._.EXPENSES." localSheetId="17" hidden="1">#REF!</definedName>
    <definedName name="Swvu.OPERATING._.EXPENSES." localSheetId="18" hidden="1">#REF!</definedName>
    <definedName name="Swvu.OPERATING._.EXPENSES." localSheetId="19" hidden="1">#REF!</definedName>
    <definedName name="Swvu.OPERATING._.EXPENSES." localSheetId="20" hidden="1">#REF!</definedName>
    <definedName name="Swvu.OPERATING._.EXPENSES." localSheetId="21" hidden="1">#REF!</definedName>
    <definedName name="Swvu.OPERATING._.EXPENSES." localSheetId="22" hidden="1">#REF!</definedName>
    <definedName name="Swvu.OPERATING._.EXPENSES." localSheetId="23" hidden="1">#REF!</definedName>
    <definedName name="Swvu.OPERATING._.EXPENSES." localSheetId="1" hidden="1">#REF!</definedName>
    <definedName name="Swvu.OPERATING._.EXPENSES." localSheetId="16" hidden="1">#REF!</definedName>
    <definedName name="Swvu.OPERATING._.EXPENSES." localSheetId="0" hidden="1">#REF!</definedName>
    <definedName name="Swvu.OPERATING._.EXPENSES." hidden="1">#REF!</definedName>
    <definedName name="Table1">[66]Tables!$B$3:$C$11</definedName>
    <definedName name="TABLEI">[3]Nonutility!$DI$596:$DN$690</definedName>
    <definedName name="TABLEIIA">[3]Nonutility!$DO$595:$DS$633</definedName>
    <definedName name="TABLEIIB">[3]Nonutility!$DO$638:$DS$679</definedName>
    <definedName name="TABLEIII">[3]Nonutility!$DT$596:$DX$686</definedName>
    <definedName name="TABLEIV">[3]Nonutility!$DZ$596:$EF$658</definedName>
    <definedName name="TableName">"Dummy"</definedName>
    <definedName name="TABLEV">[3]Nonutility!$EH$596:$EN$637</definedName>
    <definedName name="TABLEVI">[3]Nonutility!$EP$595:$EZ$617</definedName>
    <definedName name="TARGET">#REF!</definedName>
    <definedName name="Target_Yearly_Total_1">'[16]1'!$AJ$34:$AJ$213</definedName>
    <definedName name="Target_Yearly_Total_2">'[16]2'!$AJ$34:$AJ$213</definedName>
    <definedName name="Target_Yearly_Total_3">'[16]3'!$AJ$34:$AJ$213</definedName>
    <definedName name="Target_Yearly_Total_4">'[16]4'!$AJ$34:$AJ$213</definedName>
    <definedName name="Target_Yearly_Total_5">'[16]5'!$AJ$34:$AJ$213</definedName>
    <definedName name="Target_Yearly_Total_6">'[16]6'!$AJ$34:$AJ$213</definedName>
    <definedName name="Target_Yearly_Total_7">'[16]7'!$AJ$34:$AJ$213</definedName>
    <definedName name="Target_Yearly_Total_8">#REF!</definedName>
    <definedName name="Tariff_Bulk_Trans">[13]assump!$G$107:$L$107</definedName>
    <definedName name="Tariff_C">[13]assump!$G$93:$L$93</definedName>
    <definedName name="Tariff_Call">[13]assump!$G$96:$L$96</definedName>
    <definedName name="Tariff_Check">[13]assump!$G$97:$L$97</definedName>
    <definedName name="Tariff_Connect">[13]assump!$G$95:$L$95</definedName>
    <definedName name="Tariff_Ind">[13]assump!$G$94:$L$94</definedName>
    <definedName name="Tariff_Ind_PL">[13]assump!$G$106:$L$106</definedName>
    <definedName name="Tariff_Network_Trans">[13]assump!$G$108:$L$108</definedName>
    <definedName name="Tariff_R">[13]assump!$G$92:$L$92</definedName>
    <definedName name="Tariff_Read">[13]assump!$G$98:$L$98</definedName>
    <definedName name="Tariff_Tamper">[13]assump!$G$99:$L$99</definedName>
    <definedName name="Task" localSheetId="17">[14]Source!#REF!</definedName>
    <definedName name="Task" localSheetId="18">[14]Source!#REF!</definedName>
    <definedName name="Task" localSheetId="19">[14]Source!#REF!</definedName>
    <definedName name="Task" localSheetId="20">[14]Source!#REF!</definedName>
    <definedName name="Task" localSheetId="21">[14]Source!#REF!</definedName>
    <definedName name="Task" localSheetId="22">[14]Source!#REF!</definedName>
    <definedName name="Task" localSheetId="23">[14]Source!#REF!</definedName>
    <definedName name="Task" localSheetId="0">[14]Source!#REF!</definedName>
    <definedName name="Task">[14]Source!#REF!</definedName>
    <definedName name="Task2" localSheetId="17">[14]Source!#REF!</definedName>
    <definedName name="Task2" localSheetId="0">[14]Source!#REF!</definedName>
    <definedName name="Task2">[14]Source!#REF!</definedName>
    <definedName name="TaskDescr" localSheetId="17">[14]Source!#REF!</definedName>
    <definedName name="TaskDescr" localSheetId="0">[14]Source!#REF!</definedName>
    <definedName name="TaskDescr">[14]Source!#REF!</definedName>
    <definedName name="TAXENG">[3]Nonutility!$EB$610</definedName>
    <definedName name="TAXGGC">[3]Nonutility!$EB$611</definedName>
    <definedName name="TAXRATE">[3]Nonutility!$EB$596</definedName>
    <definedName name="TAXTLA">[3]Nonutility!$EB$612</definedName>
    <definedName name="TAXWKG">[3]Nonutility!$EB$613</definedName>
    <definedName name="tb" localSheetId="17">#REF!</definedName>
    <definedName name="tb" localSheetId="18">#REF!</definedName>
    <definedName name="tb" localSheetId="19">#REF!</definedName>
    <definedName name="tb" localSheetId="20">#REF!</definedName>
    <definedName name="tb" localSheetId="21">#REF!</definedName>
    <definedName name="tb" localSheetId="22">#REF!</definedName>
    <definedName name="tb" localSheetId="23">#REF!</definedName>
    <definedName name="tb" localSheetId="0">#REF!</definedName>
    <definedName name="tb">#REF!</definedName>
    <definedName name="tbal" localSheetId="17">#REF!</definedName>
    <definedName name="tbal" localSheetId="18">#REF!</definedName>
    <definedName name="tbal" localSheetId="19">#REF!</definedName>
    <definedName name="tbal" localSheetId="20">#REF!</definedName>
    <definedName name="tbal" localSheetId="21">#REF!</definedName>
    <definedName name="tbal" localSheetId="22">#REF!</definedName>
    <definedName name="tbal" localSheetId="23">#REF!</definedName>
    <definedName name="tbal" localSheetId="0">#REF!</definedName>
    <definedName name="tbal">#REF!</definedName>
    <definedName name="TBal_1">[16]Summary!$C$8:$C$22</definedName>
    <definedName name="TBal_10">[16]Summary!$C$17:$C$22</definedName>
    <definedName name="TBal_11">[16]Summary!$C$18:$C$22</definedName>
    <definedName name="TBal_12">[16]Summary!$C$19:$C$22</definedName>
    <definedName name="TBal_13">[16]Summary!$C$20:$C$22</definedName>
    <definedName name="TBal_14">[16]Summary!$C$21:$C$22</definedName>
    <definedName name="TBal_15">[16]Summary!$C$22</definedName>
    <definedName name="TBal_2">[16]Summary!$C$9:$C$22</definedName>
    <definedName name="TBal_3">[16]Summary!$C$10:$C$22</definedName>
    <definedName name="TBal_4">[16]Summary!$C$11:$C$22</definedName>
    <definedName name="TBal_5">[16]Summary!$C$12:$C$22</definedName>
    <definedName name="TBal_6">[16]Summary!$C$13:$C$22</definedName>
    <definedName name="TBal_7">[16]Summary!$C$14:$C$22</definedName>
    <definedName name="TBal_8">[16]Summary!$C$15:$C$22</definedName>
    <definedName name="TBal_9">[16]Summary!$C$16:$C$22</definedName>
    <definedName name="tbl_PgaHistory">'[67]tbl PGA History'!$A$12:$G$48</definedName>
    <definedName name="TCR_SUMM">'[23]GGC TCR:MO TCR'!$A$1:$Q$31</definedName>
    <definedName name="Ten" localSheetId="17">'[12]Jurisdiction Input'!#REF!</definedName>
    <definedName name="Ten" localSheetId="18">'[12]Jurisdiction Input'!#REF!</definedName>
    <definedName name="Ten" localSheetId="19">'[12]Jurisdiction Input'!#REF!</definedName>
    <definedName name="Ten" localSheetId="20">'[12]Jurisdiction Input'!#REF!</definedName>
    <definedName name="Ten" localSheetId="21">'[12]Jurisdiction Input'!#REF!</definedName>
    <definedName name="Ten" localSheetId="22">'[12]Jurisdiction Input'!#REF!</definedName>
    <definedName name="Ten" localSheetId="23">'[12]Jurisdiction Input'!#REF!</definedName>
    <definedName name="Ten" localSheetId="0">'[12]Jurisdiction Input'!#REF!</definedName>
    <definedName name="Ten">'[12]Jurisdiction Input'!#REF!</definedName>
    <definedName name="Test">[68]LSGD!$T$4:$U$15</definedName>
    <definedName name="TEST0" localSheetId="17">#REF!</definedName>
    <definedName name="TEST0" localSheetId="18">#REF!</definedName>
    <definedName name="TEST0" localSheetId="19">#REF!</definedName>
    <definedName name="TEST0" localSheetId="20">#REF!</definedName>
    <definedName name="TEST0" localSheetId="21">#REF!</definedName>
    <definedName name="TEST0" localSheetId="22">#REF!</definedName>
    <definedName name="TEST0" localSheetId="23">#REF!</definedName>
    <definedName name="TEST0" localSheetId="0">#REF!</definedName>
    <definedName name="TEST0">#REF!</definedName>
    <definedName name="TEST1" localSheetId="17">#REF!</definedName>
    <definedName name="TEST1" localSheetId="18">#REF!</definedName>
    <definedName name="TEST1" localSheetId="19">#REF!</definedName>
    <definedName name="TEST1" localSheetId="20">#REF!</definedName>
    <definedName name="TEST1" localSheetId="21">#REF!</definedName>
    <definedName name="TEST1" localSheetId="22">#REF!</definedName>
    <definedName name="TEST1" localSheetId="23">#REF!</definedName>
    <definedName name="TEST1" localSheetId="0">#REF!</definedName>
    <definedName name="TEST1">#REF!</definedName>
    <definedName name="TEST2" localSheetId="17">#REF!</definedName>
    <definedName name="TEST2" localSheetId="18">#REF!</definedName>
    <definedName name="TEST2" localSheetId="19">#REF!</definedName>
    <definedName name="TEST2" localSheetId="20">#REF!</definedName>
    <definedName name="TEST2" localSheetId="21">#REF!</definedName>
    <definedName name="TEST2" localSheetId="22">#REF!</definedName>
    <definedName name="TEST2" localSheetId="23">#REF!</definedName>
    <definedName name="TEST2" localSheetId="0">#REF!</definedName>
    <definedName name="TEST2">#REF!</definedName>
    <definedName name="TESTHKEY" localSheetId="17">#REF!</definedName>
    <definedName name="TESTHKEY" localSheetId="18">#REF!</definedName>
    <definedName name="TESTHKEY" localSheetId="19">#REF!</definedName>
    <definedName name="TESTHKEY" localSheetId="20">#REF!</definedName>
    <definedName name="TESTHKEY" localSheetId="21">#REF!</definedName>
    <definedName name="TESTHKEY" localSheetId="22">#REF!</definedName>
    <definedName name="TESTHKEY" localSheetId="23">#REF!</definedName>
    <definedName name="TESTHKEY" localSheetId="0">#REF!</definedName>
    <definedName name="TESTHKEY">#REF!</definedName>
    <definedName name="TESTKEYS" localSheetId="17">#REF!</definedName>
    <definedName name="TESTKEYS" localSheetId="18">#REF!</definedName>
    <definedName name="TESTKEYS" localSheetId="19">#REF!</definedName>
    <definedName name="TESTKEYS" localSheetId="20">#REF!</definedName>
    <definedName name="TESTKEYS" localSheetId="21">#REF!</definedName>
    <definedName name="TESTKEYS" localSheetId="22">#REF!</definedName>
    <definedName name="TESTKEYS" localSheetId="23">#REF!</definedName>
    <definedName name="TESTKEYS" localSheetId="0">#REF!</definedName>
    <definedName name="TESTKEYS">#REF!</definedName>
    <definedName name="TESTVKEY" localSheetId="17">#REF!</definedName>
    <definedName name="TESTVKEY" localSheetId="18">#REF!</definedName>
    <definedName name="TESTVKEY" localSheetId="19">#REF!</definedName>
    <definedName name="TESTVKEY" localSheetId="20">#REF!</definedName>
    <definedName name="TESTVKEY" localSheetId="21">#REF!</definedName>
    <definedName name="TESTVKEY" localSheetId="22">#REF!</definedName>
    <definedName name="TESTVKEY" localSheetId="23">#REF!</definedName>
    <definedName name="TESTVKEY" localSheetId="0">#REF!</definedName>
    <definedName name="TESTVKEY">#REF!</definedName>
    <definedName name="TESTYEAR">[69]Input!$C$5</definedName>
    <definedName name="TextRefCopy1" localSheetId="17">#REF!</definedName>
    <definedName name="TextRefCopy1" localSheetId="18">#REF!</definedName>
    <definedName name="TextRefCopy1" localSheetId="19">#REF!</definedName>
    <definedName name="TextRefCopy1" localSheetId="20">#REF!</definedName>
    <definedName name="TextRefCopy1" localSheetId="21">#REF!</definedName>
    <definedName name="TextRefCopy1" localSheetId="22">#REF!</definedName>
    <definedName name="TextRefCopy1" localSheetId="23">#REF!</definedName>
    <definedName name="TextRefCopy1" localSheetId="0">#REF!</definedName>
    <definedName name="TextRefCopy1">#REF!</definedName>
    <definedName name="TextRefCopy10" localSheetId="17">#REF!</definedName>
    <definedName name="TextRefCopy10" localSheetId="18">#REF!</definedName>
    <definedName name="TextRefCopy10" localSheetId="19">#REF!</definedName>
    <definedName name="TextRefCopy10" localSheetId="20">#REF!</definedName>
    <definedName name="TextRefCopy10" localSheetId="21">#REF!</definedName>
    <definedName name="TextRefCopy10" localSheetId="22">#REF!</definedName>
    <definedName name="TextRefCopy10" localSheetId="23">#REF!</definedName>
    <definedName name="TextRefCopy10" localSheetId="0">#REF!</definedName>
    <definedName name="TextRefCopy10">#REF!</definedName>
    <definedName name="TextRefCopy11" localSheetId="17">#REF!</definedName>
    <definedName name="TextRefCopy11" localSheetId="18">#REF!</definedName>
    <definedName name="TextRefCopy11" localSheetId="19">#REF!</definedName>
    <definedName name="TextRefCopy11" localSheetId="20">#REF!</definedName>
    <definedName name="TextRefCopy11" localSheetId="21">#REF!</definedName>
    <definedName name="TextRefCopy11" localSheetId="22">#REF!</definedName>
    <definedName name="TextRefCopy11" localSheetId="23">#REF!</definedName>
    <definedName name="TextRefCopy11" localSheetId="0">#REF!</definedName>
    <definedName name="TextRefCopy11">#REF!</definedName>
    <definedName name="TextRefCopy12" localSheetId="17">#REF!</definedName>
    <definedName name="TextRefCopy12" localSheetId="18">#REF!</definedName>
    <definedName name="TextRefCopy12" localSheetId="19">#REF!</definedName>
    <definedName name="TextRefCopy12" localSheetId="20">#REF!</definedName>
    <definedName name="TextRefCopy12" localSheetId="21">#REF!</definedName>
    <definedName name="TextRefCopy12" localSheetId="22">#REF!</definedName>
    <definedName name="TextRefCopy12" localSheetId="23">#REF!</definedName>
    <definedName name="TextRefCopy12" localSheetId="0">#REF!</definedName>
    <definedName name="TextRefCopy12">#REF!</definedName>
    <definedName name="TextRefCopy13" localSheetId="17">#REF!</definedName>
    <definedName name="TextRefCopy13" localSheetId="18">#REF!</definedName>
    <definedName name="TextRefCopy13" localSheetId="19">#REF!</definedName>
    <definedName name="TextRefCopy13" localSheetId="20">#REF!</definedName>
    <definedName name="TextRefCopy13" localSheetId="21">#REF!</definedName>
    <definedName name="TextRefCopy13" localSheetId="22">#REF!</definedName>
    <definedName name="TextRefCopy13" localSheetId="23">#REF!</definedName>
    <definedName name="TextRefCopy13" localSheetId="0">#REF!</definedName>
    <definedName name="TextRefCopy13">#REF!</definedName>
    <definedName name="TextRefCopy14" localSheetId="17">#REF!</definedName>
    <definedName name="TextRefCopy14" localSheetId="18">#REF!</definedName>
    <definedName name="TextRefCopy14" localSheetId="19">#REF!</definedName>
    <definedName name="TextRefCopy14" localSheetId="20">#REF!</definedName>
    <definedName name="TextRefCopy14" localSheetId="21">#REF!</definedName>
    <definedName name="TextRefCopy14" localSheetId="22">#REF!</definedName>
    <definedName name="TextRefCopy14" localSheetId="23">#REF!</definedName>
    <definedName name="TextRefCopy14" localSheetId="0">#REF!</definedName>
    <definedName name="TextRefCopy14">#REF!</definedName>
    <definedName name="TextRefCopy15" localSheetId="17">#REF!</definedName>
    <definedName name="TextRefCopy15" localSheetId="18">#REF!</definedName>
    <definedName name="TextRefCopy15" localSheetId="19">#REF!</definedName>
    <definedName name="TextRefCopy15" localSheetId="20">#REF!</definedName>
    <definedName name="TextRefCopy15" localSheetId="21">#REF!</definedName>
    <definedName name="TextRefCopy15" localSheetId="22">#REF!</definedName>
    <definedName name="TextRefCopy15" localSheetId="23">#REF!</definedName>
    <definedName name="TextRefCopy15" localSheetId="0">#REF!</definedName>
    <definedName name="TextRefCopy15">#REF!</definedName>
    <definedName name="TextRefCopy16" localSheetId="17">#REF!</definedName>
    <definedName name="TextRefCopy16" localSheetId="18">#REF!</definedName>
    <definedName name="TextRefCopy16" localSheetId="19">#REF!</definedName>
    <definedName name="TextRefCopy16" localSheetId="20">#REF!</definedName>
    <definedName name="TextRefCopy16" localSheetId="21">#REF!</definedName>
    <definedName name="TextRefCopy16" localSheetId="22">#REF!</definedName>
    <definedName name="TextRefCopy16" localSheetId="23">#REF!</definedName>
    <definedName name="TextRefCopy16" localSheetId="0">#REF!</definedName>
    <definedName name="TextRefCopy16">#REF!</definedName>
    <definedName name="TextRefCopy17" localSheetId="17">#REF!</definedName>
    <definedName name="TextRefCopy17" localSheetId="18">#REF!</definedName>
    <definedName name="TextRefCopy17" localSheetId="19">#REF!</definedName>
    <definedName name="TextRefCopy17" localSheetId="20">#REF!</definedName>
    <definedName name="TextRefCopy17" localSheetId="21">#REF!</definedName>
    <definedName name="TextRefCopy17" localSheetId="22">#REF!</definedName>
    <definedName name="TextRefCopy17" localSheetId="23">#REF!</definedName>
    <definedName name="TextRefCopy17" localSheetId="0">#REF!</definedName>
    <definedName name="TextRefCopy17">#REF!</definedName>
    <definedName name="TextRefCopy18" localSheetId="17">#REF!</definedName>
    <definedName name="TextRefCopy18" localSheetId="18">#REF!</definedName>
    <definedName name="TextRefCopy18" localSheetId="19">#REF!</definedName>
    <definedName name="TextRefCopy18" localSheetId="20">#REF!</definedName>
    <definedName name="TextRefCopy18" localSheetId="21">#REF!</definedName>
    <definedName name="TextRefCopy18" localSheetId="22">#REF!</definedName>
    <definedName name="TextRefCopy18" localSheetId="23">#REF!</definedName>
    <definedName name="TextRefCopy18" localSheetId="0">#REF!</definedName>
    <definedName name="TextRefCopy18">#REF!</definedName>
    <definedName name="TextRefCopy19" localSheetId="17">#REF!</definedName>
    <definedName name="TextRefCopy19" localSheetId="18">#REF!</definedName>
    <definedName name="TextRefCopy19" localSheetId="19">#REF!</definedName>
    <definedName name="TextRefCopy19" localSheetId="20">#REF!</definedName>
    <definedName name="TextRefCopy19" localSheetId="21">#REF!</definedName>
    <definedName name="TextRefCopy19" localSheetId="22">#REF!</definedName>
    <definedName name="TextRefCopy19" localSheetId="23">#REF!</definedName>
    <definedName name="TextRefCopy19" localSheetId="0">#REF!</definedName>
    <definedName name="TextRefCopy19">#REF!</definedName>
    <definedName name="TextRefCopy2" localSheetId="17">#REF!</definedName>
    <definedName name="TextRefCopy2" localSheetId="18">#REF!</definedName>
    <definedName name="TextRefCopy2" localSheetId="19">#REF!</definedName>
    <definedName name="TextRefCopy2" localSheetId="20">#REF!</definedName>
    <definedName name="TextRefCopy2" localSheetId="21">#REF!</definedName>
    <definedName name="TextRefCopy2" localSheetId="22">#REF!</definedName>
    <definedName name="TextRefCopy2" localSheetId="23">#REF!</definedName>
    <definedName name="TextRefCopy2" localSheetId="0">#REF!</definedName>
    <definedName name="TextRefCopy2">#REF!</definedName>
    <definedName name="TextRefCopy20" localSheetId="17">#REF!</definedName>
    <definedName name="TextRefCopy20" localSheetId="18">#REF!</definedName>
    <definedName name="TextRefCopy20" localSheetId="19">#REF!</definedName>
    <definedName name="TextRefCopy20" localSheetId="20">#REF!</definedName>
    <definedName name="TextRefCopy20" localSheetId="21">#REF!</definedName>
    <definedName name="TextRefCopy20" localSheetId="22">#REF!</definedName>
    <definedName name="TextRefCopy20" localSheetId="23">#REF!</definedName>
    <definedName name="TextRefCopy20" localSheetId="0">#REF!</definedName>
    <definedName name="TextRefCopy20">#REF!</definedName>
    <definedName name="TextRefCopy21" localSheetId="17">#REF!</definedName>
    <definedName name="TextRefCopy21" localSheetId="18">#REF!</definedName>
    <definedName name="TextRefCopy21" localSheetId="19">#REF!</definedName>
    <definedName name="TextRefCopy21" localSheetId="20">#REF!</definedName>
    <definedName name="TextRefCopy21" localSheetId="21">#REF!</definedName>
    <definedName name="TextRefCopy21" localSheetId="22">#REF!</definedName>
    <definedName name="TextRefCopy21" localSheetId="23">#REF!</definedName>
    <definedName name="TextRefCopy21" localSheetId="0">#REF!</definedName>
    <definedName name="TextRefCopy21">#REF!</definedName>
    <definedName name="TextRefCopy22" localSheetId="17">#REF!</definedName>
    <definedName name="TextRefCopy22" localSheetId="18">#REF!</definedName>
    <definedName name="TextRefCopy22" localSheetId="19">#REF!</definedName>
    <definedName name="TextRefCopy22" localSheetId="20">#REF!</definedName>
    <definedName name="TextRefCopy22" localSheetId="21">#REF!</definedName>
    <definedName name="TextRefCopy22" localSheetId="22">#REF!</definedName>
    <definedName name="TextRefCopy22" localSheetId="23">#REF!</definedName>
    <definedName name="TextRefCopy22" localSheetId="0">#REF!</definedName>
    <definedName name="TextRefCopy22">#REF!</definedName>
    <definedName name="TextRefCopy23" localSheetId="17">#REF!</definedName>
    <definedName name="TextRefCopy23" localSheetId="18">#REF!</definedName>
    <definedName name="TextRefCopy23" localSheetId="19">#REF!</definedName>
    <definedName name="TextRefCopy23" localSheetId="20">#REF!</definedName>
    <definedName name="TextRefCopy23" localSheetId="21">#REF!</definedName>
    <definedName name="TextRefCopy23" localSheetId="22">#REF!</definedName>
    <definedName name="TextRefCopy23" localSheetId="23">#REF!</definedName>
    <definedName name="TextRefCopy23" localSheetId="0">#REF!</definedName>
    <definedName name="TextRefCopy23">#REF!</definedName>
    <definedName name="TextRefCopy24" localSheetId="17">#REF!</definedName>
    <definedName name="TextRefCopy24" localSheetId="18">#REF!</definedName>
    <definedName name="TextRefCopy24" localSheetId="19">#REF!</definedName>
    <definedName name="TextRefCopy24" localSheetId="20">#REF!</definedName>
    <definedName name="TextRefCopy24" localSheetId="21">#REF!</definedName>
    <definedName name="TextRefCopy24" localSheetId="22">#REF!</definedName>
    <definedName name="TextRefCopy24" localSheetId="23">#REF!</definedName>
    <definedName name="TextRefCopy24" localSheetId="0">#REF!</definedName>
    <definedName name="TextRefCopy24">#REF!</definedName>
    <definedName name="TextRefCopy25" localSheetId="17">#REF!</definedName>
    <definedName name="TextRefCopy25" localSheetId="18">#REF!</definedName>
    <definedName name="TextRefCopy25" localSheetId="19">#REF!</definedName>
    <definedName name="TextRefCopy25" localSheetId="20">#REF!</definedName>
    <definedName name="TextRefCopy25" localSheetId="21">#REF!</definedName>
    <definedName name="TextRefCopy25" localSheetId="22">#REF!</definedName>
    <definedName name="TextRefCopy25" localSheetId="23">#REF!</definedName>
    <definedName name="TextRefCopy25" localSheetId="0">#REF!</definedName>
    <definedName name="TextRefCopy25">#REF!</definedName>
    <definedName name="TextRefCopy26" localSheetId="17">#REF!</definedName>
    <definedName name="TextRefCopy26" localSheetId="18">#REF!</definedName>
    <definedName name="TextRefCopy26" localSheetId="19">#REF!</definedName>
    <definedName name="TextRefCopy26" localSheetId="20">#REF!</definedName>
    <definedName name="TextRefCopy26" localSheetId="21">#REF!</definedName>
    <definedName name="TextRefCopy26" localSheetId="22">#REF!</definedName>
    <definedName name="TextRefCopy26" localSheetId="23">#REF!</definedName>
    <definedName name="TextRefCopy26" localSheetId="0">#REF!</definedName>
    <definedName name="TextRefCopy26">#REF!</definedName>
    <definedName name="TextRefCopy27" localSheetId="17">#REF!</definedName>
    <definedName name="TextRefCopy27" localSheetId="18">#REF!</definedName>
    <definedName name="TextRefCopy27" localSheetId="19">#REF!</definedName>
    <definedName name="TextRefCopy27" localSheetId="20">#REF!</definedName>
    <definedName name="TextRefCopy27" localSheetId="21">#REF!</definedName>
    <definedName name="TextRefCopy27" localSheetId="22">#REF!</definedName>
    <definedName name="TextRefCopy27" localSheetId="23">#REF!</definedName>
    <definedName name="TextRefCopy27" localSheetId="0">#REF!</definedName>
    <definedName name="TextRefCopy27">#REF!</definedName>
    <definedName name="TextRefCopy28" localSheetId="17">#REF!</definedName>
    <definedName name="TextRefCopy28" localSheetId="18">#REF!</definedName>
    <definedName name="TextRefCopy28" localSheetId="19">#REF!</definedName>
    <definedName name="TextRefCopy28" localSheetId="20">#REF!</definedName>
    <definedName name="TextRefCopy28" localSheetId="21">#REF!</definedName>
    <definedName name="TextRefCopy28" localSheetId="22">#REF!</definedName>
    <definedName name="TextRefCopy28" localSheetId="23">#REF!</definedName>
    <definedName name="TextRefCopy28" localSheetId="0">#REF!</definedName>
    <definedName name="TextRefCopy28">#REF!</definedName>
    <definedName name="TextRefCopy29" localSheetId="17">#REF!</definedName>
    <definedName name="TextRefCopy29" localSheetId="18">#REF!</definedName>
    <definedName name="TextRefCopy29" localSheetId="19">#REF!</definedName>
    <definedName name="TextRefCopy29" localSheetId="20">#REF!</definedName>
    <definedName name="TextRefCopy29" localSheetId="21">#REF!</definedName>
    <definedName name="TextRefCopy29" localSheetId="22">#REF!</definedName>
    <definedName name="TextRefCopy29" localSheetId="23">#REF!</definedName>
    <definedName name="TextRefCopy29" localSheetId="0">#REF!</definedName>
    <definedName name="TextRefCopy29">#REF!</definedName>
    <definedName name="TextRefCopy3" localSheetId="17">#REF!</definedName>
    <definedName name="TextRefCopy3" localSheetId="18">#REF!</definedName>
    <definedName name="TextRefCopy3" localSheetId="19">#REF!</definedName>
    <definedName name="TextRefCopy3" localSheetId="20">#REF!</definedName>
    <definedName name="TextRefCopy3" localSheetId="21">#REF!</definedName>
    <definedName name="TextRefCopy3" localSheetId="22">#REF!</definedName>
    <definedName name="TextRefCopy3" localSheetId="23">#REF!</definedName>
    <definedName name="TextRefCopy3" localSheetId="0">#REF!</definedName>
    <definedName name="TextRefCopy3">#REF!</definedName>
    <definedName name="TextRefCopy30" localSheetId="17">#REF!</definedName>
    <definedName name="TextRefCopy30" localSheetId="18">#REF!</definedName>
    <definedName name="TextRefCopy30" localSheetId="19">#REF!</definedName>
    <definedName name="TextRefCopy30" localSheetId="20">#REF!</definedName>
    <definedName name="TextRefCopy30" localSheetId="21">#REF!</definedName>
    <definedName name="TextRefCopy30" localSheetId="22">#REF!</definedName>
    <definedName name="TextRefCopy30" localSheetId="23">#REF!</definedName>
    <definedName name="TextRefCopy30" localSheetId="0">#REF!</definedName>
    <definedName name="TextRefCopy30">#REF!</definedName>
    <definedName name="TextRefCopy4" localSheetId="17">#REF!</definedName>
    <definedName name="TextRefCopy4" localSheetId="18">#REF!</definedName>
    <definedName name="TextRefCopy4" localSheetId="19">#REF!</definedName>
    <definedName name="TextRefCopy4" localSheetId="20">#REF!</definedName>
    <definedName name="TextRefCopy4" localSheetId="21">#REF!</definedName>
    <definedName name="TextRefCopy4" localSheetId="22">#REF!</definedName>
    <definedName name="TextRefCopy4" localSheetId="23">#REF!</definedName>
    <definedName name="TextRefCopy4" localSheetId="0">#REF!</definedName>
    <definedName name="TextRefCopy4">#REF!</definedName>
    <definedName name="TextRefCopy5" localSheetId="17">#REF!</definedName>
    <definedName name="TextRefCopy5" localSheetId="18">#REF!</definedName>
    <definedName name="TextRefCopy5" localSheetId="19">#REF!</definedName>
    <definedName name="TextRefCopy5" localSheetId="20">#REF!</definedName>
    <definedName name="TextRefCopy5" localSheetId="21">#REF!</definedName>
    <definedName name="TextRefCopy5" localSheetId="22">#REF!</definedName>
    <definedName name="TextRefCopy5" localSheetId="23">#REF!</definedName>
    <definedName name="TextRefCopy5" localSheetId="0">#REF!</definedName>
    <definedName name="TextRefCopy5">#REF!</definedName>
    <definedName name="TextRefCopy6" localSheetId="17">#REF!</definedName>
    <definedName name="TextRefCopy6" localSheetId="18">#REF!</definedName>
    <definedName name="TextRefCopy6" localSheetId="19">#REF!</definedName>
    <definedName name="TextRefCopy6" localSheetId="20">#REF!</definedName>
    <definedName name="TextRefCopy6" localSheetId="21">#REF!</definedName>
    <definedName name="TextRefCopy6" localSheetId="22">#REF!</definedName>
    <definedName name="TextRefCopy6" localSheetId="23">#REF!</definedName>
    <definedName name="TextRefCopy6" localSheetId="0">#REF!</definedName>
    <definedName name="TextRefCopy6">#REF!</definedName>
    <definedName name="TextRefCopy7" localSheetId="17">#REF!</definedName>
    <definedName name="TextRefCopy7" localSheetId="18">#REF!</definedName>
    <definedName name="TextRefCopy7" localSheetId="19">#REF!</definedName>
    <definedName name="TextRefCopy7" localSheetId="20">#REF!</definedName>
    <definedName name="TextRefCopy7" localSheetId="21">#REF!</definedName>
    <definedName name="TextRefCopy7" localSheetId="22">#REF!</definedName>
    <definedName name="TextRefCopy7" localSheetId="23">#REF!</definedName>
    <definedName name="TextRefCopy7" localSheetId="0">#REF!</definedName>
    <definedName name="TextRefCopy7">#REF!</definedName>
    <definedName name="TextRefCopy8" localSheetId="17">#REF!</definedName>
    <definedName name="TextRefCopy8" localSheetId="18">#REF!</definedName>
    <definedName name="TextRefCopy8" localSheetId="19">#REF!</definedName>
    <definedName name="TextRefCopy8" localSheetId="20">#REF!</definedName>
    <definedName name="TextRefCopy8" localSheetId="21">#REF!</definedName>
    <definedName name="TextRefCopy8" localSheetId="22">#REF!</definedName>
    <definedName name="TextRefCopy8" localSheetId="23">#REF!</definedName>
    <definedName name="TextRefCopy8" localSheetId="0">#REF!</definedName>
    <definedName name="TextRefCopy8">#REF!</definedName>
    <definedName name="TextRefCopy9" localSheetId="17">#REF!</definedName>
    <definedName name="TextRefCopy9" localSheetId="18">#REF!</definedName>
    <definedName name="TextRefCopy9" localSheetId="19">#REF!</definedName>
    <definedName name="TextRefCopy9" localSheetId="20">#REF!</definedName>
    <definedName name="TextRefCopy9" localSheetId="21">#REF!</definedName>
    <definedName name="TextRefCopy9" localSheetId="22">#REF!</definedName>
    <definedName name="TextRefCopy9" localSheetId="23">#REF!</definedName>
    <definedName name="TextRefCopy9" localSheetId="0">#REF!</definedName>
    <definedName name="TextRefCopy9">#REF!</definedName>
    <definedName name="TextRefCopyRangeCount" hidden="1">30</definedName>
    <definedName name="Thirteen" localSheetId="17">'[12]Jurisdiction Input'!#REF!</definedName>
    <definedName name="Thirteen" localSheetId="18">'[12]Jurisdiction Input'!#REF!</definedName>
    <definedName name="Thirteen" localSheetId="19">'[12]Jurisdiction Input'!#REF!</definedName>
    <definedName name="Thirteen" localSheetId="20">'[12]Jurisdiction Input'!#REF!</definedName>
    <definedName name="Thirteen" localSheetId="21">'[12]Jurisdiction Input'!#REF!</definedName>
    <definedName name="Thirteen" localSheetId="22">'[12]Jurisdiction Input'!#REF!</definedName>
    <definedName name="Thirteen" localSheetId="23">'[12]Jurisdiction Input'!#REF!</definedName>
    <definedName name="Thirteen" localSheetId="0">'[12]Jurisdiction Input'!#REF!</definedName>
    <definedName name="Thirteen">'[12]Jurisdiction Input'!#REF!</definedName>
    <definedName name="THR" localSheetId="17">#REF!</definedName>
    <definedName name="THR" localSheetId="18">#REF!</definedName>
    <definedName name="THR" localSheetId="19">#REF!</definedName>
    <definedName name="THR" localSheetId="20">#REF!</definedName>
    <definedName name="THR" localSheetId="21">#REF!</definedName>
    <definedName name="THR" localSheetId="22">#REF!</definedName>
    <definedName name="THR" localSheetId="23">#REF!</definedName>
    <definedName name="THR" localSheetId="0">#REF!</definedName>
    <definedName name="THR">#REF!</definedName>
    <definedName name="Three" localSheetId="17">'[12]Jurisdiction Input'!#REF!</definedName>
    <definedName name="Three" localSheetId="18">'[12]Jurisdiction Input'!#REF!</definedName>
    <definedName name="Three" localSheetId="19">'[12]Jurisdiction Input'!#REF!</definedName>
    <definedName name="Three" localSheetId="20">'[12]Jurisdiction Input'!#REF!</definedName>
    <definedName name="Three" localSheetId="21">'[12]Jurisdiction Input'!#REF!</definedName>
    <definedName name="Three" localSheetId="22">'[12]Jurisdiction Input'!#REF!</definedName>
    <definedName name="Three" localSheetId="23">'[12]Jurisdiction Input'!#REF!</definedName>
    <definedName name="Three" localSheetId="0">'[12]Jurisdiction Input'!#REF!</definedName>
    <definedName name="Three">'[12]Jurisdiction Input'!#REF!</definedName>
    <definedName name="TLCOpStat">[20]UtOpStat!$C$95:$T$101</definedName>
    <definedName name="TLVOpStat">[20]UtOpStat!$C$103:$T$110</definedName>
    <definedName name="TOP_DL">#REF!</definedName>
    <definedName name="TOP_WT">#REF!</definedName>
    <definedName name="TOP2_CK2">'[23]CK TOP Summ:CA'!$A$1:$AH$32</definedName>
    <definedName name="TOP2_DIV">'[23]Kaw Valley TOP Summ:CE'!$A$1:$AH$32</definedName>
    <definedName name="Total">#REF!</definedName>
    <definedName name="Total_Customers" localSheetId="17">#REF!</definedName>
    <definedName name="Total_Customers" localSheetId="18">#REF!</definedName>
    <definedName name="Total_Customers" localSheetId="19">#REF!</definedName>
    <definedName name="Total_Customers" localSheetId="20">#REF!</definedName>
    <definedName name="Total_Customers" localSheetId="21">#REF!</definedName>
    <definedName name="Total_Customers" localSheetId="22">#REF!</definedName>
    <definedName name="Total_Customers" localSheetId="23">#REF!</definedName>
    <definedName name="Total_Customers" localSheetId="0">#REF!</definedName>
    <definedName name="Total_Customers">#REF!</definedName>
    <definedName name="Total_GCA">#REF!</definedName>
    <definedName name="Total_Integration_Costs" localSheetId="17">#REF!</definedName>
    <definedName name="Total_Integration_Costs" localSheetId="18">#REF!</definedName>
    <definedName name="Total_Integration_Costs" localSheetId="19">#REF!</definedName>
    <definedName name="Total_Integration_Costs" localSheetId="20">#REF!</definedName>
    <definedName name="Total_Integration_Costs" localSheetId="21">#REF!</definedName>
    <definedName name="Total_Integration_Costs" localSheetId="22">#REF!</definedName>
    <definedName name="Total_Integration_Costs" localSheetId="23">#REF!</definedName>
    <definedName name="Total_Integration_Costs" localSheetId="0">#REF!</definedName>
    <definedName name="Total_Integration_Costs">#REF!</definedName>
    <definedName name="Total_Volume" localSheetId="17">#REF!</definedName>
    <definedName name="Total_Volume" localSheetId="18">#REF!</definedName>
    <definedName name="Total_Volume" localSheetId="19">#REF!</definedName>
    <definedName name="Total_Volume" localSheetId="20">#REF!</definedName>
    <definedName name="Total_Volume" localSheetId="21">#REF!</definedName>
    <definedName name="Total_Volume" localSheetId="22">#REF!</definedName>
    <definedName name="Total_Volume" localSheetId="23">#REF!</definedName>
    <definedName name="Total_Volume" localSheetId="0">#REF!</definedName>
    <definedName name="Total_Volume">#REF!</definedName>
    <definedName name="TotalEarlyPayments" localSheetId="17">SUM(#REF!)</definedName>
    <definedName name="TotalEarlyPayments" localSheetId="18">SUM(#REF!)</definedName>
    <definedName name="TotalEarlyPayments" localSheetId="19">SUM(#REF!)</definedName>
    <definedName name="TotalEarlyPayments" localSheetId="20">SUM(#REF!)</definedName>
    <definedName name="TotalEarlyPayments" localSheetId="21">SUM(#REF!)</definedName>
    <definedName name="TotalEarlyPayments" localSheetId="22">SUM(#REF!)</definedName>
    <definedName name="TotalEarlyPayments" localSheetId="23">SUM(#REF!)</definedName>
    <definedName name="TotalEarlyPayments" localSheetId="0">SUM(#REF!)</definedName>
    <definedName name="TotalEarlyPayments">SUM(#REF!)</definedName>
    <definedName name="TotalInterest" localSheetId="17">SUM(#REF!)</definedName>
    <definedName name="TotalInterest" localSheetId="18">SUM(#REF!)</definedName>
    <definedName name="TotalInterest" localSheetId="19">SUM(#REF!)</definedName>
    <definedName name="TotalInterest" localSheetId="20">SUM(#REF!)</definedName>
    <definedName name="TotalInterest" localSheetId="21">SUM(#REF!)</definedName>
    <definedName name="TotalInterest" localSheetId="22">SUM(#REF!)</definedName>
    <definedName name="TotalInterest" localSheetId="23">SUM(#REF!)</definedName>
    <definedName name="TotalInterest" localSheetId="0">SUM(#REF!)</definedName>
    <definedName name="TotalInterest">SUM(#REF!)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ACTION_NO" localSheetId="17">#REF!</definedName>
    <definedName name="TRANSACTION_NO" localSheetId="18">#REF!</definedName>
    <definedName name="TRANSACTION_NO" localSheetId="19">#REF!</definedName>
    <definedName name="TRANSACTION_NO" localSheetId="20">#REF!</definedName>
    <definedName name="TRANSACTION_NO" localSheetId="21">#REF!</definedName>
    <definedName name="TRANSACTION_NO" localSheetId="22">#REF!</definedName>
    <definedName name="TRANSACTION_NO" localSheetId="23">#REF!</definedName>
    <definedName name="TRANSACTION_NO">#REF!</definedName>
    <definedName name="TRANSMIT" localSheetId="17">#REF!</definedName>
    <definedName name="TRANSMIT" localSheetId="18">#REF!</definedName>
    <definedName name="TRANSMIT" localSheetId="19">#REF!</definedName>
    <definedName name="TRANSMIT" localSheetId="20">#REF!</definedName>
    <definedName name="TRANSMIT" localSheetId="21">#REF!</definedName>
    <definedName name="TRANSMIT" localSheetId="22">#REF!</definedName>
    <definedName name="TRANSMIT" localSheetId="23">#REF!</definedName>
    <definedName name="TRANSMIT" localSheetId="0">#REF!</definedName>
    <definedName name="TRANSMIT">#REF!</definedName>
    <definedName name="TRANSMIT_ABORT" localSheetId="17">#REF!</definedName>
    <definedName name="TRANSMIT_ABORT" localSheetId="18">#REF!</definedName>
    <definedName name="TRANSMIT_ABORT" localSheetId="19">#REF!</definedName>
    <definedName name="TRANSMIT_ABORT" localSheetId="20">#REF!</definedName>
    <definedName name="TRANSMIT_ABORT" localSheetId="21">#REF!</definedName>
    <definedName name="TRANSMIT_ABORT" localSheetId="22">#REF!</definedName>
    <definedName name="TRANSMIT_ABORT" localSheetId="23">#REF!</definedName>
    <definedName name="TRANSMIT_ABORT" localSheetId="0">#REF!</definedName>
    <definedName name="TRANSMIT_ABORT">#REF!</definedName>
    <definedName name="TRANSMIT_JRNL" localSheetId="17">#REF!</definedName>
    <definedName name="TRANSMIT_JRNL" localSheetId="18">#REF!</definedName>
    <definedName name="TRANSMIT_JRNL" localSheetId="19">#REF!</definedName>
    <definedName name="TRANSMIT_JRNL" localSheetId="20">#REF!</definedName>
    <definedName name="TRANSMIT_JRNL" localSheetId="21">#REF!</definedName>
    <definedName name="TRANSMIT_JRNL" localSheetId="22">#REF!</definedName>
    <definedName name="TRANSMIT_JRNL" localSheetId="23">#REF!</definedName>
    <definedName name="TRANSMIT_JRNL" localSheetId="0">#REF!</definedName>
    <definedName name="TRANSMIT_JRNL">#REF!</definedName>
    <definedName name="TRANSMIT_MONTH" localSheetId="17">#REF!</definedName>
    <definedName name="TRANSMIT_MONTH" localSheetId="18">#REF!</definedName>
    <definedName name="TRANSMIT_MONTH" localSheetId="19">#REF!</definedName>
    <definedName name="TRANSMIT_MONTH" localSheetId="20">#REF!</definedName>
    <definedName name="TRANSMIT_MONTH" localSheetId="21">#REF!</definedName>
    <definedName name="TRANSMIT_MONTH" localSheetId="22">#REF!</definedName>
    <definedName name="TRANSMIT_MONTH" localSheetId="23">#REF!</definedName>
    <definedName name="TRANSMIT_MONTH" localSheetId="0">#REF!</definedName>
    <definedName name="TRANSMIT_MONTH">#REF!</definedName>
    <definedName name="TRANSMIT_RECORD" localSheetId="17">#REF!</definedName>
    <definedName name="TRANSMIT_RECORD" localSheetId="18">#REF!</definedName>
    <definedName name="TRANSMIT_RECORD" localSheetId="19">#REF!</definedName>
    <definedName name="TRANSMIT_RECORD" localSheetId="20">#REF!</definedName>
    <definedName name="TRANSMIT_RECORD" localSheetId="21">#REF!</definedName>
    <definedName name="TRANSMIT_RECORD" localSheetId="22">#REF!</definedName>
    <definedName name="TRANSMIT_RECORD" localSheetId="23">#REF!</definedName>
    <definedName name="TRANSMIT_RECORD" localSheetId="0">#REF!</definedName>
    <definedName name="TRANSMIT_RECORD">#REF!</definedName>
    <definedName name="TransPlant">'[40]Schedule H-2.1'!$D$17:$J$37</definedName>
    <definedName name="TRANSPORT" localSheetId="17">#REF!</definedName>
    <definedName name="TRANSPORT" localSheetId="18">#REF!</definedName>
    <definedName name="TRANSPORT" localSheetId="19">#REF!</definedName>
    <definedName name="TRANSPORT" localSheetId="20">#REF!</definedName>
    <definedName name="TRANSPORT" localSheetId="21">#REF!</definedName>
    <definedName name="TRANSPORT" localSheetId="22">#REF!</definedName>
    <definedName name="TRANSPORT" localSheetId="23">#REF!</definedName>
    <definedName name="TRANSPORT" localSheetId="0">#REF!</definedName>
    <definedName name="TRANSPORT">#REF!</definedName>
    <definedName name="Travelers_____________Claim_Number" localSheetId="17">#REF!</definedName>
    <definedName name="Travelers_____________Claim_Number" localSheetId="18">#REF!</definedName>
    <definedName name="Travelers_____________Claim_Number" localSheetId="19">#REF!</definedName>
    <definedName name="Travelers_____________Claim_Number" localSheetId="20">#REF!</definedName>
    <definedName name="Travelers_____________Claim_Number" localSheetId="21">#REF!</definedName>
    <definedName name="Travelers_____________Claim_Number" localSheetId="22">#REF!</definedName>
    <definedName name="Travelers_____________Claim_Number" localSheetId="23">#REF!</definedName>
    <definedName name="Travelers_____________Claim_Number" localSheetId="0">#REF!</definedName>
    <definedName name="Travelers_____________Claim_Number">#REF!</definedName>
    <definedName name="trend" localSheetId="17">#REF!</definedName>
    <definedName name="trend" localSheetId="18">#REF!</definedName>
    <definedName name="trend" localSheetId="19">#REF!</definedName>
    <definedName name="trend" localSheetId="20">#REF!</definedName>
    <definedName name="trend" localSheetId="21">#REF!</definedName>
    <definedName name="trend" localSheetId="22">#REF!</definedName>
    <definedName name="trend" localSheetId="23">#REF!</definedName>
    <definedName name="trend" localSheetId="0">#REF!</definedName>
    <definedName name="trend">#REF!</definedName>
    <definedName name="trend2" localSheetId="17">#REF!</definedName>
    <definedName name="trend2" localSheetId="18">#REF!</definedName>
    <definedName name="trend2" localSheetId="19">#REF!</definedName>
    <definedName name="trend2" localSheetId="20">#REF!</definedName>
    <definedName name="trend2" localSheetId="21">#REF!</definedName>
    <definedName name="trend2" localSheetId="22">#REF!</definedName>
    <definedName name="trend2" localSheetId="23">#REF!</definedName>
    <definedName name="trend2" localSheetId="0">#REF!</definedName>
    <definedName name="trend2">#REF!</definedName>
    <definedName name="TrueUp.End.Row">[33]General!#REF!</definedName>
    <definedName name="TrueUp.Start.Row">[33]General!#REF!</definedName>
    <definedName name="TrueUp_Flag">[16]Summary!$O$31</definedName>
    <definedName name="TTGSS_TY" localSheetId="17">[5]YTD!#REF!</definedName>
    <definedName name="TTGSS_TY" localSheetId="18">[5]YTD!#REF!</definedName>
    <definedName name="TTGSS_TY" localSheetId="19">[5]YTD!#REF!</definedName>
    <definedName name="TTGSS_TY" localSheetId="20">[5]YTD!#REF!</definedName>
    <definedName name="TTGSS_TY" localSheetId="21">[5]YTD!#REF!</definedName>
    <definedName name="TTGSS_TY" localSheetId="22">[5]YTD!#REF!</definedName>
    <definedName name="TTGSS_TY" localSheetId="23">[5]YTD!#REF!</definedName>
    <definedName name="TTGSS_TY" localSheetId="0">[5]YTD!#REF!</definedName>
    <definedName name="TTGSS_TY">[5]YTD!#REF!</definedName>
    <definedName name="TTIMTY">[5]YTD:DEC!$AZ$96:$BH$118</definedName>
    <definedName name="TVEC">#REF!</definedName>
    <definedName name="Twelve" localSheetId="17">'[12]Jurisdiction Input'!#REF!</definedName>
    <definedName name="Twelve" localSheetId="18">'[12]Jurisdiction Input'!#REF!</definedName>
    <definedName name="Twelve" localSheetId="19">'[12]Jurisdiction Input'!#REF!</definedName>
    <definedName name="Twelve" localSheetId="20">'[12]Jurisdiction Input'!#REF!</definedName>
    <definedName name="Twelve" localSheetId="21">'[12]Jurisdiction Input'!#REF!</definedName>
    <definedName name="Twelve" localSheetId="22">'[12]Jurisdiction Input'!#REF!</definedName>
    <definedName name="Twelve" localSheetId="23">'[12]Jurisdiction Input'!#REF!</definedName>
    <definedName name="Twelve" localSheetId="0">'[12]Jurisdiction Input'!#REF!</definedName>
    <definedName name="Twelve">'[12]Jurisdiction Input'!#REF!</definedName>
    <definedName name="Two" localSheetId="17">'[12]Jurisdiction Input'!#REF!</definedName>
    <definedName name="Two" localSheetId="0">'[12]Jurisdiction Input'!#REF!</definedName>
    <definedName name="Two">'[12]Jurisdiction Input'!#REF!</definedName>
    <definedName name="TXCOpStat">[20]UtOpStat!$C$138:$T$144</definedName>
    <definedName name="txmtrsallaocated" localSheetId="17">#REF!</definedName>
    <definedName name="txmtrsallaocated" localSheetId="18">#REF!</definedName>
    <definedName name="txmtrsallaocated" localSheetId="19">#REF!</definedName>
    <definedName name="txmtrsallaocated" localSheetId="20">#REF!</definedName>
    <definedName name="txmtrsallaocated" localSheetId="21">#REF!</definedName>
    <definedName name="txmtrsallaocated" localSheetId="22">#REF!</definedName>
    <definedName name="txmtrsallaocated" localSheetId="23">#REF!</definedName>
    <definedName name="txmtrsallaocated" localSheetId="0">#REF!</definedName>
    <definedName name="txmtrsallaocated">#REF!</definedName>
    <definedName name="TxmtrsALLOC" localSheetId="17">#REF!</definedName>
    <definedName name="TxmtrsALLOC" localSheetId="18">#REF!</definedName>
    <definedName name="TxmtrsALLOC" localSheetId="19">#REF!</definedName>
    <definedName name="TxmtrsALLOC" localSheetId="20">#REF!</definedName>
    <definedName name="TxmtrsALLOC" localSheetId="21">#REF!</definedName>
    <definedName name="TxmtrsALLOC" localSheetId="22">#REF!</definedName>
    <definedName name="TxmtrsALLOC" localSheetId="23">#REF!</definedName>
    <definedName name="TxmtrsALLOC" localSheetId="0">#REF!</definedName>
    <definedName name="TxmtrsALLOC">#REF!</definedName>
    <definedName name="TXVOpStat">[20]UtOpStat!$C$146:$T$154</definedName>
    <definedName name="TYPE_OF_PAYMENT">'[25]Drop Down Lists'!$N$3:$N$13</definedName>
    <definedName name="UCG">#REF!</definedName>
    <definedName name="UCGCalloc" localSheetId="17">#REF!</definedName>
    <definedName name="UCGCalloc" localSheetId="18">#REF!</definedName>
    <definedName name="UCGCalloc" localSheetId="19">#REF!</definedName>
    <definedName name="UCGCalloc" localSheetId="20">#REF!</definedName>
    <definedName name="UCGCalloc" localSheetId="21">#REF!</definedName>
    <definedName name="UCGCalloc" localSheetId="22">#REF!</definedName>
    <definedName name="UCGCalloc" localSheetId="23">#REF!</definedName>
    <definedName name="UCGCalloc" localSheetId="0">#REF!</definedName>
    <definedName name="UCGCalloc">#REF!</definedName>
    <definedName name="ucgcsumbystate" localSheetId="17">#REF!</definedName>
    <definedName name="ucgcsumbystate" localSheetId="18">#REF!</definedName>
    <definedName name="ucgcsumbystate" localSheetId="19">#REF!</definedName>
    <definedName name="ucgcsumbystate" localSheetId="20">#REF!</definedName>
    <definedName name="ucgcsumbystate" localSheetId="21">#REF!</definedName>
    <definedName name="ucgcsumbystate" localSheetId="22">#REF!</definedName>
    <definedName name="ucgcsumbystate" localSheetId="23">#REF!</definedName>
    <definedName name="ucgcsumbystate" localSheetId="0">#REF!</definedName>
    <definedName name="ucgcsumbystate">#REF!</definedName>
    <definedName name="UNB_FACTOR1">#REF!</definedName>
    <definedName name="UNB_FACTOR2">#REF!</definedName>
    <definedName name="UNBILLED">#REF!</definedName>
    <definedName name="Update_Base_Case">[36]Scenarios!#REF!</definedName>
    <definedName name="UPSRE" localSheetId="18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19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20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21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22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23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1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16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0" hidden="1">{#N/A,#N/A,FALSE,"Ix";#N/A,#N/A,FALSE,"BS";#N/A,#N/A,FALSE,"IS";#N/A,#N/A,FALSE,"IS_YTD";#N/A,#N/A,FALSE,"Nt1";#N/A,#N/A,FALSE,"Nt 2";#N/A,#N/A,FALSE,"Nt 3";#N/A,#N/A,FALSE,"Nt 4";#N/A,#N/A,FALSE,"Nt 4 summary"}</definedName>
    <definedName name="UPSRE" hidden="1">{#N/A,#N/A,FALSE,"Ix";#N/A,#N/A,FALSE,"BS";#N/A,#N/A,FALSE,"IS";#N/A,#N/A,FALSE,"IS_YTD";#N/A,#N/A,FALSE,"Nt1";#N/A,#N/A,FALSE,"Nt 2";#N/A,#N/A,FALSE,"Nt 3";#N/A,#N/A,FALSE,"Nt 4";#N/A,#N/A,FALSE,"Nt 4 summary"}</definedName>
    <definedName name="USSTD" localSheetId="17">#REF!</definedName>
    <definedName name="USSTD" localSheetId="18">#REF!</definedName>
    <definedName name="USSTD" localSheetId="19">#REF!</definedName>
    <definedName name="USSTD" localSheetId="20">#REF!</definedName>
    <definedName name="USSTD" localSheetId="21">#REF!</definedName>
    <definedName name="USSTD" localSheetId="22">#REF!</definedName>
    <definedName name="USSTD" localSheetId="23">#REF!</definedName>
    <definedName name="USSTD" localSheetId="0">#REF!</definedName>
    <definedName name="USSTD">#REF!</definedName>
    <definedName name="UTCOpStat">[20]UtOpStat!$C$9:$T$15</definedName>
    <definedName name="UTMtd">'[20]UT-IncStmt-MTD'!$D$11:$U$39</definedName>
    <definedName name="UTVOpStat">[20]UtOpStat!$C$17:$T$24</definedName>
    <definedName name="UTYtd">'[20]UT-IncStmt-YTD'!$D$11:$U$39</definedName>
    <definedName name="UW" localSheetId="17">#REF!</definedName>
    <definedName name="UW" localSheetId="18">#REF!</definedName>
    <definedName name="UW" localSheetId="19">#REF!</definedName>
    <definedName name="UW" localSheetId="20">#REF!</definedName>
    <definedName name="UW" localSheetId="21">#REF!</definedName>
    <definedName name="UW" localSheetId="22">#REF!</definedName>
    <definedName name="UW" localSheetId="23">#REF!</definedName>
    <definedName name="UW" localSheetId="0">#REF!</definedName>
    <definedName name="UW">#REF!</definedName>
    <definedName name="UW_ALAB" localSheetId="17">#REF!</definedName>
    <definedName name="UW_ALAB" localSheetId="18">#REF!</definedName>
    <definedName name="UW_ALAB" localSheetId="19">#REF!</definedName>
    <definedName name="UW_ALAB" localSheetId="20">#REF!</definedName>
    <definedName name="UW_ALAB" localSheetId="21">#REF!</definedName>
    <definedName name="UW_ALAB" localSheetId="22">#REF!</definedName>
    <definedName name="UW_ALAB" localSheetId="23">#REF!</definedName>
    <definedName name="UW_ALAB" localSheetId="0">#REF!</definedName>
    <definedName name="UW_ALAB">#REF!</definedName>
    <definedName name="UW_ALAB2" localSheetId="17">#REF!</definedName>
    <definedName name="UW_ALAB2" localSheetId="18">#REF!</definedName>
    <definedName name="UW_ALAB2" localSheetId="19">#REF!</definedName>
    <definedName name="UW_ALAB2" localSheetId="20">#REF!</definedName>
    <definedName name="UW_ALAB2" localSheetId="21">#REF!</definedName>
    <definedName name="UW_ALAB2" localSheetId="22">#REF!</definedName>
    <definedName name="UW_ALAB2" localSheetId="23">#REF!</definedName>
    <definedName name="UW_ALAB2" localSheetId="0">#REF!</definedName>
    <definedName name="UW_ALAB2">#REF!</definedName>
    <definedName name="UW_GL" localSheetId="17">#REF!</definedName>
    <definedName name="UW_GL" localSheetId="18">#REF!</definedName>
    <definedName name="UW_GL" localSheetId="19">#REF!</definedName>
    <definedName name="UW_GL" localSheetId="20">#REF!</definedName>
    <definedName name="UW_GL" localSheetId="21">#REF!</definedName>
    <definedName name="UW_GL" localSheetId="22">#REF!</definedName>
    <definedName name="UW_GL" localSheetId="23">#REF!</definedName>
    <definedName name="UW_GL" localSheetId="0">#REF!</definedName>
    <definedName name="UW_GL">#REF!</definedName>
    <definedName name="UW_GL2" localSheetId="17">#REF!</definedName>
    <definedName name="UW_GL2" localSheetId="18">#REF!</definedName>
    <definedName name="UW_GL2" localSheetId="19">#REF!</definedName>
    <definedName name="UW_GL2" localSheetId="20">#REF!</definedName>
    <definedName name="UW_GL2" localSheetId="21">#REF!</definedName>
    <definedName name="UW_GL2" localSheetId="22">#REF!</definedName>
    <definedName name="UW_GL2" localSheetId="23">#REF!</definedName>
    <definedName name="UW_GL2" localSheetId="0">#REF!</definedName>
    <definedName name="UW_GL2">#REF!</definedName>
    <definedName name="UW_KENT" localSheetId="17">#REF!</definedName>
    <definedName name="UW_KENT" localSheetId="18">#REF!</definedName>
    <definedName name="UW_KENT" localSheetId="19">#REF!</definedName>
    <definedName name="UW_KENT" localSheetId="20">#REF!</definedName>
    <definedName name="UW_KENT" localSheetId="21">#REF!</definedName>
    <definedName name="UW_KENT" localSheetId="22">#REF!</definedName>
    <definedName name="UW_KENT" localSheetId="23">#REF!</definedName>
    <definedName name="UW_KENT" localSheetId="0">#REF!</definedName>
    <definedName name="UW_KENT">#REF!</definedName>
    <definedName name="uw_KENT2" localSheetId="17">#REF!</definedName>
    <definedName name="uw_KENT2" localSheetId="18">#REF!</definedName>
    <definedName name="uw_KENT2" localSheetId="19">#REF!</definedName>
    <definedName name="uw_KENT2" localSheetId="20">#REF!</definedName>
    <definedName name="uw_KENT2" localSheetId="21">#REF!</definedName>
    <definedName name="uw_KENT2" localSheetId="22">#REF!</definedName>
    <definedName name="uw_KENT2" localSheetId="23">#REF!</definedName>
    <definedName name="uw_KENT2" localSheetId="0">#REF!</definedName>
    <definedName name="uw_KENT2">#REF!</definedName>
    <definedName name="UW_SUMM" localSheetId="17">#REF!</definedName>
    <definedName name="UW_SUMM" localSheetId="18">#REF!</definedName>
    <definedName name="UW_SUMM" localSheetId="19">#REF!</definedName>
    <definedName name="UW_SUMM" localSheetId="20">#REF!</definedName>
    <definedName name="UW_SUMM" localSheetId="21">#REF!</definedName>
    <definedName name="UW_SUMM" localSheetId="22">#REF!</definedName>
    <definedName name="UW_SUMM" localSheetId="23">#REF!</definedName>
    <definedName name="UW_SUMM" localSheetId="0">#REF!</definedName>
    <definedName name="UW_SUMM">#REF!</definedName>
    <definedName name="UWALL4QTR" localSheetId="17">#REF!</definedName>
    <definedName name="UWALL4QTR" localSheetId="18">#REF!</definedName>
    <definedName name="UWALL4QTR" localSheetId="19">#REF!</definedName>
    <definedName name="UWALL4QTR" localSheetId="20">#REF!</definedName>
    <definedName name="UWALL4QTR" localSheetId="21">#REF!</definedName>
    <definedName name="UWALL4QTR" localSheetId="22">#REF!</definedName>
    <definedName name="UWALL4QTR" localSheetId="23">#REF!</definedName>
    <definedName name="UWALL4QTR" localSheetId="0">#REF!</definedName>
    <definedName name="UWALL4QTR">#REF!</definedName>
    <definedName name="UWALL5TOT" localSheetId="17">#REF!</definedName>
    <definedName name="UWALL5TOT" localSheetId="18">#REF!</definedName>
    <definedName name="UWALL5TOT" localSheetId="19">#REF!</definedName>
    <definedName name="UWALL5TOT" localSheetId="20">#REF!</definedName>
    <definedName name="UWALL5TOT" localSheetId="21">#REF!</definedName>
    <definedName name="UWALL5TOT" localSheetId="22">#REF!</definedName>
    <definedName name="UWALL5TOT" localSheetId="23">#REF!</definedName>
    <definedName name="UWALL5TOT" localSheetId="0">#REF!</definedName>
    <definedName name="UWALL5TOT">#REF!</definedName>
    <definedName name="UWDOM4BQTR" localSheetId="17">#REF!</definedName>
    <definedName name="UWDOM4BQTR" localSheetId="18">#REF!</definedName>
    <definedName name="UWDOM4BQTR" localSheetId="19">#REF!</definedName>
    <definedName name="UWDOM4BQTR" localSheetId="20">#REF!</definedName>
    <definedName name="UWDOM4BQTR" localSheetId="21">#REF!</definedName>
    <definedName name="UWDOM4BQTR" localSheetId="22">#REF!</definedName>
    <definedName name="UWDOM4BQTR" localSheetId="23">#REF!</definedName>
    <definedName name="UWDOM4BQTR" localSheetId="0">#REF!</definedName>
    <definedName name="UWDOM4BQTR">#REF!</definedName>
    <definedName name="UWDOM5BTOT" localSheetId="17">#REF!</definedName>
    <definedName name="UWDOM5BTOT" localSheetId="18">#REF!</definedName>
    <definedName name="UWDOM5BTOT" localSheetId="19">#REF!</definedName>
    <definedName name="UWDOM5BTOT" localSheetId="20">#REF!</definedName>
    <definedName name="UWDOM5BTOT" localSheetId="21">#REF!</definedName>
    <definedName name="UWDOM5BTOT" localSheetId="22">#REF!</definedName>
    <definedName name="UWDOM5BTOT" localSheetId="23">#REF!</definedName>
    <definedName name="UWDOM5BTOT" localSheetId="0">#REF!</definedName>
    <definedName name="UWDOM5BTOT">#REF!</definedName>
    <definedName name="UWFOR4AQTR" localSheetId="17">#REF!</definedName>
    <definedName name="UWFOR4AQTR" localSheetId="18">#REF!</definedName>
    <definedName name="UWFOR4AQTR" localSheetId="19">#REF!</definedName>
    <definedName name="UWFOR4AQTR" localSheetId="20">#REF!</definedName>
    <definedName name="UWFOR4AQTR" localSheetId="21">#REF!</definedName>
    <definedName name="UWFOR4AQTR" localSheetId="22">#REF!</definedName>
    <definedName name="UWFOR4AQTR" localSheetId="23">#REF!</definedName>
    <definedName name="UWFOR4AQTR" localSheetId="0">#REF!</definedName>
    <definedName name="UWFOR4AQTR">#REF!</definedName>
    <definedName name="UWFOR5ATOT" localSheetId="17">#REF!</definedName>
    <definedName name="UWFOR5ATOT" localSheetId="18">#REF!</definedName>
    <definedName name="UWFOR5ATOT" localSheetId="19">#REF!</definedName>
    <definedName name="UWFOR5ATOT" localSheetId="20">#REF!</definedName>
    <definedName name="UWFOR5ATOT" localSheetId="21">#REF!</definedName>
    <definedName name="UWFOR5ATOT" localSheetId="22">#REF!</definedName>
    <definedName name="UWFOR5ATOT" localSheetId="23">#REF!</definedName>
    <definedName name="UWFOR5ATOT" localSheetId="0">#REF!</definedName>
    <definedName name="UWFOR5ATOT">#REF!</definedName>
    <definedName name="UWSummary1996" localSheetId="18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19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20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21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22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23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1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16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6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18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19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20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21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22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23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1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16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7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18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19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20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21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22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23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1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16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8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18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19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20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21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22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23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1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16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9" hidden="1">{#N/A,#N/A,FALSE,"cover";#N/A,#N/A,FALSE,"balance";#N/A,#N/A,FALSE,"income";#N/A,#N/A,FALSE,"notes";#N/A,#N/A,FALSE,"deposits";#N/A,#N/A,FALSE,"uwytd";#N/A,#N/A,FALSE,"g &amp; a";#N/A,#N/A,FALSE,"uwincept"}</definedName>
    <definedName name="V">[3]Nonutility!$DI$586</definedName>
    <definedName name="Variables" localSheetId="17">#REF!</definedName>
    <definedName name="Variables" localSheetId="18">#REF!</definedName>
    <definedName name="Variables" localSheetId="19">#REF!</definedName>
    <definedName name="Variables" localSheetId="20">#REF!</definedName>
    <definedName name="Variables" localSheetId="21">#REF!</definedName>
    <definedName name="Variables" localSheetId="22">#REF!</definedName>
    <definedName name="Variables" localSheetId="23">#REF!</definedName>
    <definedName name="Variables" localSheetId="0">#REF!</definedName>
    <definedName name="Variables">#REF!</definedName>
    <definedName name="vehicle_turned_in_front_of_employee" localSheetId="17">#REF!</definedName>
    <definedName name="vehicle_turned_in_front_of_employee" localSheetId="18">#REF!</definedName>
    <definedName name="vehicle_turned_in_front_of_employee" localSheetId="19">#REF!</definedName>
    <definedName name="vehicle_turned_in_front_of_employee" localSheetId="20">#REF!</definedName>
    <definedName name="vehicle_turned_in_front_of_employee" localSheetId="21">#REF!</definedName>
    <definedName name="vehicle_turned_in_front_of_employee" localSheetId="22">#REF!</definedName>
    <definedName name="vehicle_turned_in_front_of_employee" localSheetId="23">#REF!</definedName>
    <definedName name="vehicle_turned_in_front_of_employee" localSheetId="0">#REF!</definedName>
    <definedName name="vehicle_turned_in_front_of_employee">#REF!</definedName>
    <definedName name="VOL_PAGE">#REF!</definedName>
    <definedName name="VOLUMES_WT">#REF!</definedName>
    <definedName name="wbs" localSheetId="17">#REF!</definedName>
    <definedName name="wbs" localSheetId="18">#REF!</definedName>
    <definedName name="wbs" localSheetId="19">#REF!</definedName>
    <definedName name="wbs" localSheetId="20">#REF!</definedName>
    <definedName name="wbs" localSheetId="21">#REF!</definedName>
    <definedName name="wbs" localSheetId="22">#REF!</definedName>
    <definedName name="wbs" localSheetId="23">#REF!</definedName>
    <definedName name="wbs" localSheetId="0">#REF!</definedName>
    <definedName name="wbs">#REF!</definedName>
    <definedName name="wbsorders" localSheetId="17">#REF!</definedName>
    <definedName name="wbsorders" localSheetId="18">#REF!</definedName>
    <definedName name="wbsorders" localSheetId="19">#REF!</definedName>
    <definedName name="wbsorders" localSheetId="20">#REF!</definedName>
    <definedName name="wbsorders" localSheetId="21">#REF!</definedName>
    <definedName name="wbsorders" localSheetId="22">#REF!</definedName>
    <definedName name="wbsorders" localSheetId="23">#REF!</definedName>
    <definedName name="wbsorders" localSheetId="0">#REF!</definedName>
    <definedName name="wbsorders">#REF!</definedName>
    <definedName name="Weekly_Indexes">#REF!</definedName>
    <definedName name="WF_Am_Schedule">[16]WF!$AV$15:$AV$195</definedName>
    <definedName name="WF_Bonds_Balance_EOP">[16]WF!$BE$15:$BE$195</definedName>
    <definedName name="WF_First_Period_Interest">[16]WF!$AI$21</definedName>
    <definedName name="WF_First_Period_Principal">[16]WF!$AV$21</definedName>
    <definedName name="WF_Fixed_Target">[16]WF!$AX$15:$AX$195</definedName>
    <definedName name="WF_New_Target_Total">[33]WF!#REF!</definedName>
    <definedName name="Wf_Sizing_Am_Schedule">[16]WF!$AU$15:$AU$195</definedName>
    <definedName name="WF_Target_Total">[16]WF!$CY$16:$CY$195</definedName>
    <definedName name="WF_Total_Difference">[16]WF!$CQ$16:$CQ$195</definedName>
    <definedName name="wrn.Benefits." localSheetId="18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9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0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1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2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3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6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._.book." localSheetId="18" hidden="1">{#N/A,#N/A,FALSE,"Current &amp; Demand";#N/A,#N/A,FALSE,"Buttress fund 98 "}</definedName>
    <definedName name="wrn.Cash._.book." localSheetId="19" hidden="1">{#N/A,#N/A,FALSE,"Current &amp; Demand";#N/A,#N/A,FALSE,"Buttress fund 98 "}</definedName>
    <definedName name="wrn.Cash._.book." localSheetId="20" hidden="1">{#N/A,#N/A,FALSE,"Current &amp; Demand";#N/A,#N/A,FALSE,"Buttress fund 98 "}</definedName>
    <definedName name="wrn.Cash._.book." localSheetId="21" hidden="1">{#N/A,#N/A,FALSE,"Current &amp; Demand";#N/A,#N/A,FALSE,"Buttress fund 98 "}</definedName>
    <definedName name="wrn.Cash._.book." localSheetId="22" hidden="1">{#N/A,#N/A,FALSE,"Current &amp; Demand";#N/A,#N/A,FALSE,"Buttress fund 98 "}</definedName>
    <definedName name="wrn.Cash._.book." localSheetId="23" hidden="1">{#N/A,#N/A,FALSE,"Current &amp; Demand";#N/A,#N/A,FALSE,"Buttress fund 98 "}</definedName>
    <definedName name="wrn.Cash._.book." localSheetId="1" hidden="1">{#N/A,#N/A,FALSE,"Current &amp; Demand";#N/A,#N/A,FALSE,"Buttress fund 98 "}</definedName>
    <definedName name="wrn.Cash._.book." localSheetId="16" hidden="1">{#N/A,#N/A,FALSE,"Current &amp; Demand";#N/A,#N/A,FALSE,"Buttress fund 98 "}</definedName>
    <definedName name="wrn.Cash._.book." localSheetId="0" hidden="1">{#N/A,#N/A,FALSE,"Current &amp; Demand";#N/A,#N/A,FALSE,"Buttress fund 98 "}</definedName>
    <definedName name="wrn.Cash._.book." hidden="1">{#N/A,#N/A,FALSE,"Current &amp; Demand";#N/A,#N/A,FALSE,"Buttress fund 98 "}</definedName>
    <definedName name="wrn.CODOGNO._.Print._.all." localSheetId="18" hidden="1">{#N/A,#N/A,FALSE,"Cover";#N/A,#N/A,FALSE,"BS";#N/A,#N/A,FALSE,"IS"}</definedName>
    <definedName name="wrn.CODOGNO._.Print._.all." localSheetId="19" hidden="1">{#N/A,#N/A,FALSE,"Cover";#N/A,#N/A,FALSE,"BS";#N/A,#N/A,FALSE,"IS"}</definedName>
    <definedName name="wrn.CODOGNO._.Print._.all." localSheetId="20" hidden="1">{#N/A,#N/A,FALSE,"Cover";#N/A,#N/A,FALSE,"BS";#N/A,#N/A,FALSE,"IS"}</definedName>
    <definedName name="wrn.CODOGNO._.Print._.all." localSheetId="21" hidden="1">{#N/A,#N/A,FALSE,"Cover";#N/A,#N/A,FALSE,"BS";#N/A,#N/A,FALSE,"IS"}</definedName>
    <definedName name="wrn.CODOGNO._.Print._.all." localSheetId="22" hidden="1">{#N/A,#N/A,FALSE,"Cover";#N/A,#N/A,FALSE,"BS";#N/A,#N/A,FALSE,"IS"}</definedName>
    <definedName name="wrn.CODOGNO._.Print._.all." localSheetId="23" hidden="1">{#N/A,#N/A,FALSE,"Cover";#N/A,#N/A,FALSE,"BS";#N/A,#N/A,FALSE,"IS"}</definedName>
    <definedName name="wrn.CODOGNO._.Print._.all." localSheetId="1" hidden="1">{#N/A,#N/A,FALSE,"Cover";#N/A,#N/A,FALSE,"BS";#N/A,#N/A,FALSE,"IS"}</definedName>
    <definedName name="wrn.CODOGNO._.Print._.all." localSheetId="16" hidden="1">{#N/A,#N/A,FALSE,"Cover";#N/A,#N/A,FALSE,"BS";#N/A,#N/A,FALSE,"IS"}</definedName>
    <definedName name="wrn.CODOGNO._.Print._.all." localSheetId="0" hidden="1">{#N/A,#N/A,FALSE,"Cover";#N/A,#N/A,FALSE,"BS";#N/A,#N/A,FALSE,"IS"}</definedName>
    <definedName name="wrn.CODOGNO._.Print._.all." hidden="1">{#N/A,#N/A,FALSE,"Cover";#N/A,#N/A,FALSE,"BS";#N/A,#N/A,FALSE,"IS"}</definedName>
    <definedName name="wrn.Financial._.Statements." localSheetId="18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19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20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21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22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23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1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16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0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etements." localSheetId="18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19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20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21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22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23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1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16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0" hidden="1">{#N/A,#N/A,FALSE,"Cover";#N/A,#N/A,FALSE,"Contents";#N/A,#N/A,FALSE,"balance";#N/A,#N/A,FALSE,"p&amp;l";#N/A,#N/A,FALSE,"notes";#N/A,#N/A,FALSE,"underwriting analysis";#N/A,#N/A,FALSE,"Solvency"}</definedName>
    <definedName name="wrn.Financial._.Stetements." hidden="1">{#N/A,#N/A,FALSE,"Cover";#N/A,#N/A,FALSE,"Contents";#N/A,#N/A,FALSE,"balance";#N/A,#N/A,FALSE,"p&amp;l";#N/A,#N/A,FALSE,"notes";#N/A,#N/A,FALSE,"underwriting analysis";#N/A,#N/A,FALSE,"Solvency"}</definedName>
    <definedName name="wrn.Financials." localSheetId="18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19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20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21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22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23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1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16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0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hidden="1">{#N/A,#N/A,FALSE,"TITLE";#N/A,#N/A,FALSE,"BS";#N/A,#N/A,FALSE,"IS";#N/A,#N/A,FALSE,"INVEST";#N/A,#N/A,FALSE,"ANALYSIS";#N/A,#N/A,FALSE,"TRUST LIAB";#N/A,#N/A,FALSE,"PAID LOSS";#N/A,#N/A,FALSE,"EXP";#N/A,#N/A,FALSE,"STAT"}</definedName>
    <definedName name="wrn.FreeportIfs." localSheetId="18" hidden="1">{#N/A,#N/A,FALSE,"cover";#N/A,#N/A,FALSE,"Commentary";#N/A,#N/A,FALSE,"balance";#N/A,#N/A,FALSE,"p&amp;l";#N/A,#N/A,FALSE,"notes";#N/A,#N/A,FALSE,"Solvency"}</definedName>
    <definedName name="wrn.FreeportIfs." localSheetId="19" hidden="1">{#N/A,#N/A,FALSE,"cover";#N/A,#N/A,FALSE,"Commentary";#N/A,#N/A,FALSE,"balance";#N/A,#N/A,FALSE,"p&amp;l";#N/A,#N/A,FALSE,"notes";#N/A,#N/A,FALSE,"Solvency"}</definedName>
    <definedName name="wrn.FreeportIfs." localSheetId="20" hidden="1">{#N/A,#N/A,FALSE,"cover";#N/A,#N/A,FALSE,"Commentary";#N/A,#N/A,FALSE,"balance";#N/A,#N/A,FALSE,"p&amp;l";#N/A,#N/A,FALSE,"notes";#N/A,#N/A,FALSE,"Solvency"}</definedName>
    <definedName name="wrn.FreeportIfs." localSheetId="21" hidden="1">{#N/A,#N/A,FALSE,"cover";#N/A,#N/A,FALSE,"Commentary";#N/A,#N/A,FALSE,"balance";#N/A,#N/A,FALSE,"p&amp;l";#N/A,#N/A,FALSE,"notes";#N/A,#N/A,FALSE,"Solvency"}</definedName>
    <definedName name="wrn.FreeportIfs." localSheetId="22" hidden="1">{#N/A,#N/A,FALSE,"cover";#N/A,#N/A,FALSE,"Commentary";#N/A,#N/A,FALSE,"balance";#N/A,#N/A,FALSE,"p&amp;l";#N/A,#N/A,FALSE,"notes";#N/A,#N/A,FALSE,"Solvency"}</definedName>
    <definedName name="wrn.FreeportIfs." localSheetId="23" hidden="1">{#N/A,#N/A,FALSE,"cover";#N/A,#N/A,FALSE,"Commentary";#N/A,#N/A,FALSE,"balance";#N/A,#N/A,FALSE,"p&amp;l";#N/A,#N/A,FALSE,"notes";#N/A,#N/A,FALSE,"Solvency"}</definedName>
    <definedName name="wrn.FreeportIfs." localSheetId="1" hidden="1">{#N/A,#N/A,FALSE,"cover";#N/A,#N/A,FALSE,"Commentary";#N/A,#N/A,FALSE,"balance";#N/A,#N/A,FALSE,"p&amp;l";#N/A,#N/A,FALSE,"notes";#N/A,#N/A,FALSE,"Solvency"}</definedName>
    <definedName name="wrn.FreeportIfs." localSheetId="16" hidden="1">{#N/A,#N/A,FALSE,"cover";#N/A,#N/A,FALSE,"Commentary";#N/A,#N/A,FALSE,"balance";#N/A,#N/A,FALSE,"p&amp;l";#N/A,#N/A,FALSE,"notes";#N/A,#N/A,FALSE,"Solvency"}</definedName>
    <definedName name="wrn.FreeportIfs." localSheetId="0" hidden="1">{#N/A,#N/A,FALSE,"cover";#N/A,#N/A,FALSE,"Commentary";#N/A,#N/A,FALSE,"balance";#N/A,#N/A,FALSE,"p&amp;l";#N/A,#N/A,FALSE,"notes";#N/A,#N/A,FALSE,"Solvency"}</definedName>
    <definedName name="wrn.FreeportIfs." hidden="1">{#N/A,#N/A,FALSE,"cover";#N/A,#N/A,FALSE,"Commentary";#N/A,#N/A,FALSE,"balance";#N/A,#N/A,FALSE,"p&amp;l";#N/A,#N/A,FALSE,"notes";#N/A,#N/A,FALSE,"Solvency"}</definedName>
    <definedName name="wrn.Haul._.Month._.End." localSheetId="18" hidden="1">{#N/A,#N/A,TRUE,"BS";#N/A,#N/A,TRUE,"IS";#N/A,#N/A,TRUE,"NOTES";#N/A,#N/A,TRUE,"UW"}</definedName>
    <definedName name="wrn.Haul._.Month._.End." localSheetId="19" hidden="1">{#N/A,#N/A,TRUE,"BS";#N/A,#N/A,TRUE,"IS";#N/A,#N/A,TRUE,"NOTES";#N/A,#N/A,TRUE,"UW"}</definedName>
    <definedName name="wrn.Haul._.Month._.End." localSheetId="20" hidden="1">{#N/A,#N/A,TRUE,"BS";#N/A,#N/A,TRUE,"IS";#N/A,#N/A,TRUE,"NOTES";#N/A,#N/A,TRUE,"UW"}</definedName>
    <definedName name="wrn.Haul._.Month._.End." localSheetId="21" hidden="1">{#N/A,#N/A,TRUE,"BS";#N/A,#N/A,TRUE,"IS";#N/A,#N/A,TRUE,"NOTES";#N/A,#N/A,TRUE,"UW"}</definedName>
    <definedName name="wrn.Haul._.Month._.End." localSheetId="22" hidden="1">{#N/A,#N/A,TRUE,"BS";#N/A,#N/A,TRUE,"IS";#N/A,#N/A,TRUE,"NOTES";#N/A,#N/A,TRUE,"UW"}</definedName>
    <definedName name="wrn.Haul._.Month._.End." localSheetId="23" hidden="1">{#N/A,#N/A,TRUE,"BS";#N/A,#N/A,TRUE,"IS";#N/A,#N/A,TRUE,"NOTES";#N/A,#N/A,TRUE,"UW"}</definedName>
    <definedName name="wrn.Haul._.Month._.End." localSheetId="1" hidden="1">{#N/A,#N/A,TRUE,"BS";#N/A,#N/A,TRUE,"IS";#N/A,#N/A,TRUE,"NOTES";#N/A,#N/A,TRUE,"UW"}</definedName>
    <definedName name="wrn.Haul._.Month._.End." localSheetId="16" hidden="1">{#N/A,#N/A,TRUE,"BS";#N/A,#N/A,TRUE,"IS";#N/A,#N/A,TRUE,"NOTES";#N/A,#N/A,TRUE,"UW"}</definedName>
    <definedName name="wrn.Haul._.Month._.End." localSheetId="0" hidden="1">{#N/A,#N/A,TRUE,"BS";#N/A,#N/A,TRUE,"IS";#N/A,#N/A,TRUE,"NOTES";#N/A,#N/A,TRUE,"UW"}</definedName>
    <definedName name="wrn.Haul._.Month._.End." hidden="1">{#N/A,#N/A,TRUE,"BS";#N/A,#N/A,TRUE,"IS";#N/A,#N/A,TRUE,"NOTES";#N/A,#N/A,TRUE,"UW"}</definedName>
    <definedName name="wrn.INVESTMENTS." localSheetId="18" hidden="1">{#N/A,#N/A,FALSE,"FAIBF";#N/A,#N/A,FALSE,"BARINGS";#N/A,#N/A,FALSE,"PARIBAS";#N/A,#N/A,FALSE,"VOYAGER";#N/A,#N/A,FALSE,"CIF";#N/A,#N/A,FALSE,"ALL"}</definedName>
    <definedName name="wrn.INVESTMENTS." localSheetId="19" hidden="1">{#N/A,#N/A,FALSE,"FAIBF";#N/A,#N/A,FALSE,"BARINGS";#N/A,#N/A,FALSE,"PARIBAS";#N/A,#N/A,FALSE,"VOYAGER";#N/A,#N/A,FALSE,"CIF";#N/A,#N/A,FALSE,"ALL"}</definedName>
    <definedName name="wrn.INVESTMENTS." localSheetId="20" hidden="1">{#N/A,#N/A,FALSE,"FAIBF";#N/A,#N/A,FALSE,"BARINGS";#N/A,#N/A,FALSE,"PARIBAS";#N/A,#N/A,FALSE,"VOYAGER";#N/A,#N/A,FALSE,"CIF";#N/A,#N/A,FALSE,"ALL"}</definedName>
    <definedName name="wrn.INVESTMENTS." localSheetId="21" hidden="1">{#N/A,#N/A,FALSE,"FAIBF";#N/A,#N/A,FALSE,"BARINGS";#N/A,#N/A,FALSE,"PARIBAS";#N/A,#N/A,FALSE,"VOYAGER";#N/A,#N/A,FALSE,"CIF";#N/A,#N/A,FALSE,"ALL"}</definedName>
    <definedName name="wrn.INVESTMENTS." localSheetId="22" hidden="1">{#N/A,#N/A,FALSE,"FAIBF";#N/A,#N/A,FALSE,"BARINGS";#N/A,#N/A,FALSE,"PARIBAS";#N/A,#N/A,FALSE,"VOYAGER";#N/A,#N/A,FALSE,"CIF";#N/A,#N/A,FALSE,"ALL"}</definedName>
    <definedName name="wrn.INVESTMENTS." localSheetId="23" hidden="1">{#N/A,#N/A,FALSE,"FAIBF";#N/A,#N/A,FALSE,"BARINGS";#N/A,#N/A,FALSE,"PARIBAS";#N/A,#N/A,FALSE,"VOYAGER";#N/A,#N/A,FALSE,"CIF";#N/A,#N/A,FALSE,"ALL"}</definedName>
    <definedName name="wrn.INVESTMENTS." localSheetId="1" hidden="1">{#N/A,#N/A,FALSE,"FAIBF";#N/A,#N/A,FALSE,"BARINGS";#N/A,#N/A,FALSE,"PARIBAS";#N/A,#N/A,FALSE,"VOYAGER";#N/A,#N/A,FALSE,"CIF";#N/A,#N/A,FALSE,"ALL"}</definedName>
    <definedName name="wrn.INVESTMENTS." localSheetId="16" hidden="1">{#N/A,#N/A,FALSE,"FAIBF";#N/A,#N/A,FALSE,"BARINGS";#N/A,#N/A,FALSE,"PARIBAS";#N/A,#N/A,FALSE,"VOYAGER";#N/A,#N/A,FALSE,"CIF";#N/A,#N/A,FALSE,"ALL"}</definedName>
    <definedName name="wrn.INVESTMENTS." localSheetId="0" hidden="1">{#N/A,#N/A,FALSE,"FAIBF";#N/A,#N/A,FALSE,"BARINGS";#N/A,#N/A,FALSE,"PARIBAS";#N/A,#N/A,FALSE,"VOYAGER";#N/A,#N/A,FALSE,"CIF";#N/A,#N/A,FALSE,"ALL"}</definedName>
    <definedName name="wrn.INVESTMENTS." hidden="1">{#N/A,#N/A,FALSE,"FAIBF";#N/A,#N/A,FALSE,"BARINGS";#N/A,#N/A,FALSE,"PARIBAS";#N/A,#N/A,FALSE,"VOYAGER";#N/A,#N/A,FALSE,"CIF";#N/A,#N/A,FALSE,"ALL"}</definedName>
    <definedName name="wrn.Liquidity._.and._.Solvency._.Margins." localSheetId="18" hidden="1">{#N/A,#N/A,FALSE,"Liq";#N/A,#N/A,FALSE,"Solv";#N/A,#N/A,FALSE,"MaxDiv"}</definedName>
    <definedName name="wrn.Liquidity._.and._.Solvency._.Margins." localSheetId="19" hidden="1">{#N/A,#N/A,FALSE,"Liq";#N/A,#N/A,FALSE,"Solv";#N/A,#N/A,FALSE,"MaxDiv"}</definedName>
    <definedName name="wrn.Liquidity._.and._.Solvency._.Margins." localSheetId="20" hidden="1">{#N/A,#N/A,FALSE,"Liq";#N/A,#N/A,FALSE,"Solv";#N/A,#N/A,FALSE,"MaxDiv"}</definedName>
    <definedName name="wrn.Liquidity._.and._.Solvency._.Margins." localSheetId="21" hidden="1">{#N/A,#N/A,FALSE,"Liq";#N/A,#N/A,FALSE,"Solv";#N/A,#N/A,FALSE,"MaxDiv"}</definedName>
    <definedName name="wrn.Liquidity._.and._.Solvency._.Margins." localSheetId="22" hidden="1">{#N/A,#N/A,FALSE,"Liq";#N/A,#N/A,FALSE,"Solv";#N/A,#N/A,FALSE,"MaxDiv"}</definedName>
    <definedName name="wrn.Liquidity._.and._.Solvency._.Margins." localSheetId="23" hidden="1">{#N/A,#N/A,FALSE,"Liq";#N/A,#N/A,FALSE,"Solv";#N/A,#N/A,FALSE,"MaxDiv"}</definedName>
    <definedName name="wrn.Liquidity._.and._.Solvency._.Margins." localSheetId="1" hidden="1">{#N/A,#N/A,FALSE,"Liq";#N/A,#N/A,FALSE,"Solv";#N/A,#N/A,FALSE,"MaxDiv"}</definedName>
    <definedName name="wrn.Liquidity._.and._.Solvency._.Margins." localSheetId="16" hidden="1">{#N/A,#N/A,FALSE,"Liq";#N/A,#N/A,FALSE,"Solv";#N/A,#N/A,FALSE,"MaxDiv"}</definedName>
    <definedName name="wrn.Liquidity._.and._.Solvency._.Margins." localSheetId="0" hidden="1">{#N/A,#N/A,FALSE,"Liq";#N/A,#N/A,FALSE,"Solv";#N/A,#N/A,FALSE,"MaxDiv"}</definedName>
    <definedName name="wrn.Liquidity._.and._.Solvency._.Margins." hidden="1">{#N/A,#N/A,FALSE,"Liq";#N/A,#N/A,FALSE,"Solv";#N/A,#N/A,FALSE,"MaxDiv"}</definedName>
    <definedName name="wrn.Margins." localSheetId="18" hidden="1">{#N/A,#N/A,FALSE,"Liquidity Margin";#N/A,#N/A,FALSE,"Solvency Margin";#N/A,#N/A,FALSE,"Maximum Dividend"}</definedName>
    <definedName name="wrn.Margins." localSheetId="19" hidden="1">{#N/A,#N/A,FALSE,"Liquidity Margin";#N/A,#N/A,FALSE,"Solvency Margin";#N/A,#N/A,FALSE,"Maximum Dividend"}</definedName>
    <definedName name="wrn.Margins." localSheetId="20" hidden="1">{#N/A,#N/A,FALSE,"Liquidity Margin";#N/A,#N/A,FALSE,"Solvency Margin";#N/A,#N/A,FALSE,"Maximum Dividend"}</definedName>
    <definedName name="wrn.Margins." localSheetId="21" hidden="1">{#N/A,#N/A,FALSE,"Liquidity Margin";#N/A,#N/A,FALSE,"Solvency Margin";#N/A,#N/A,FALSE,"Maximum Dividend"}</definedName>
    <definedName name="wrn.Margins." localSheetId="22" hidden="1">{#N/A,#N/A,FALSE,"Liquidity Margin";#N/A,#N/A,FALSE,"Solvency Margin";#N/A,#N/A,FALSE,"Maximum Dividend"}</definedName>
    <definedName name="wrn.Margins." localSheetId="23" hidden="1">{#N/A,#N/A,FALSE,"Liquidity Margin";#N/A,#N/A,FALSE,"Solvency Margin";#N/A,#N/A,FALSE,"Maximum Dividend"}</definedName>
    <definedName name="wrn.Margins." localSheetId="1" hidden="1">{#N/A,#N/A,FALSE,"Liquidity Margin";#N/A,#N/A,FALSE,"Solvency Margin";#N/A,#N/A,FALSE,"Maximum Dividend"}</definedName>
    <definedName name="wrn.Margins." localSheetId="16" hidden="1">{#N/A,#N/A,FALSE,"Liquidity Margin";#N/A,#N/A,FALSE,"Solvency Margin";#N/A,#N/A,FALSE,"Maximum Dividend"}</definedName>
    <definedName name="wrn.Margins." localSheetId="0" hidden="1">{#N/A,#N/A,FALSE,"Liquidity Margin";#N/A,#N/A,FALSE,"Solvency Margin";#N/A,#N/A,FALSE,"Maximum Dividend"}</definedName>
    <definedName name="wrn.Margins." hidden="1">{#N/A,#N/A,FALSE,"Liquidity Margin";#N/A,#N/A,FALSE,"Solvency Margin";#N/A,#N/A,FALSE,"Maximum Dividend"}</definedName>
    <definedName name="wrn.Print._.All." localSheetId="18" hidden="1">{#N/A,#N/A,FALSE,"Summary";#N/A,#N/A,FALSE,"City Gate";#N/A,#N/A,FALSE,"Ind Trans";#N/A,#N/A,FALSE,"Electric Gen"}</definedName>
    <definedName name="wrn.Print._.All." localSheetId="19" hidden="1">{#N/A,#N/A,FALSE,"Summary";#N/A,#N/A,FALSE,"City Gate";#N/A,#N/A,FALSE,"Ind Trans";#N/A,#N/A,FALSE,"Electric Gen"}</definedName>
    <definedName name="wrn.Print._.All." localSheetId="20" hidden="1">{#N/A,#N/A,FALSE,"Summary";#N/A,#N/A,FALSE,"City Gate";#N/A,#N/A,FALSE,"Ind Trans";#N/A,#N/A,FALSE,"Electric Gen"}</definedName>
    <definedName name="wrn.Print._.All." localSheetId="21" hidden="1">{#N/A,#N/A,FALSE,"Summary";#N/A,#N/A,FALSE,"City Gate";#N/A,#N/A,FALSE,"Ind Trans";#N/A,#N/A,FALSE,"Electric Gen"}</definedName>
    <definedName name="wrn.Print._.All." localSheetId="22" hidden="1">{#N/A,#N/A,FALSE,"Summary";#N/A,#N/A,FALSE,"City Gate";#N/A,#N/A,FALSE,"Ind Trans";#N/A,#N/A,FALSE,"Electric Gen"}</definedName>
    <definedName name="wrn.Print._.All." localSheetId="23" hidden="1">{#N/A,#N/A,FALSE,"Summary";#N/A,#N/A,FALSE,"City Gate";#N/A,#N/A,FALSE,"Ind Trans";#N/A,#N/A,FALSE,"Electric Gen"}</definedName>
    <definedName name="wrn.Print._.All." localSheetId="1" hidden="1">{#N/A,#N/A,FALSE,"Summary";#N/A,#N/A,FALSE,"City Gate";#N/A,#N/A,FALSE,"Ind Trans";#N/A,#N/A,FALSE,"Electric Gen"}</definedName>
    <definedName name="wrn.Print._.All." localSheetId="16" hidden="1">{#N/A,#N/A,FALSE,"Summary";#N/A,#N/A,FALSE,"City Gate";#N/A,#N/A,FALSE,"Ind Trans";#N/A,#N/A,FALSE,"Electric Gen"}</definedName>
    <definedName name="wrn.Print._.All." localSheetId="0" hidden="1">{#N/A,#N/A,FALSE,"Summary";#N/A,#N/A,FALSE,"City Gate";#N/A,#N/A,FALSE,"Ind Trans";#N/A,#N/A,FALSE,"Electric Gen"}</definedName>
    <definedName name="wrn.Print._.All." hidden="1">{#N/A,#N/A,FALSE,"Summary";#N/A,#N/A,FALSE,"City Gate";#N/A,#N/A,FALSE,"Ind Trans";#N/A,#N/A,FALSE,"Electric Gen"}</definedName>
    <definedName name="wrn.PrintAll." localSheetId="18" hidden="1">{#N/A,#N/A,FALSE,"Summary";#N/A,#N/A,FALSE,"Cust Sales Purchase Volumes";#N/A,#N/A,FALSE,"Gas Sales Rev";#N/A,#N/A,FALSE,"Rev-Rel Taxes";#N/A,#N/A,FALSE,"LUG";#N/A,#N/A,FALSE,"Gas Purch Expense"}</definedName>
    <definedName name="wrn.PrintAll." localSheetId="19" hidden="1">{#N/A,#N/A,FALSE,"Summary";#N/A,#N/A,FALSE,"Cust Sales Purchase Volumes";#N/A,#N/A,FALSE,"Gas Sales Rev";#N/A,#N/A,FALSE,"Rev-Rel Taxes";#N/A,#N/A,FALSE,"LUG";#N/A,#N/A,FALSE,"Gas Purch Expense"}</definedName>
    <definedName name="wrn.PrintAll." localSheetId="20" hidden="1">{#N/A,#N/A,FALSE,"Summary";#N/A,#N/A,FALSE,"Cust Sales Purchase Volumes";#N/A,#N/A,FALSE,"Gas Sales Rev";#N/A,#N/A,FALSE,"Rev-Rel Taxes";#N/A,#N/A,FALSE,"LUG";#N/A,#N/A,FALSE,"Gas Purch Expense"}</definedName>
    <definedName name="wrn.PrintAll." localSheetId="21" hidden="1">{#N/A,#N/A,FALSE,"Summary";#N/A,#N/A,FALSE,"Cust Sales Purchase Volumes";#N/A,#N/A,FALSE,"Gas Sales Rev";#N/A,#N/A,FALSE,"Rev-Rel Taxes";#N/A,#N/A,FALSE,"LUG";#N/A,#N/A,FALSE,"Gas Purch Expense"}</definedName>
    <definedName name="wrn.PrintAll." localSheetId="22" hidden="1">{#N/A,#N/A,FALSE,"Summary";#N/A,#N/A,FALSE,"Cust Sales Purchase Volumes";#N/A,#N/A,FALSE,"Gas Sales Rev";#N/A,#N/A,FALSE,"Rev-Rel Taxes";#N/A,#N/A,FALSE,"LUG";#N/A,#N/A,FALSE,"Gas Purch Expense"}</definedName>
    <definedName name="wrn.PrintAll." localSheetId="23" hidden="1">{#N/A,#N/A,FALSE,"Summary";#N/A,#N/A,FALSE,"Cust Sales Purchase Volumes";#N/A,#N/A,FALSE,"Gas Sales Rev";#N/A,#N/A,FALSE,"Rev-Rel Taxes";#N/A,#N/A,FALSE,"LUG";#N/A,#N/A,FALSE,"Gas Purch Expense"}</definedName>
    <definedName name="wrn.PrintAll." localSheetId="1" hidden="1">{#N/A,#N/A,FALSE,"Summary";#N/A,#N/A,FALSE,"Cust Sales Purchase Volumes";#N/A,#N/A,FALSE,"Gas Sales Rev";#N/A,#N/A,FALSE,"Rev-Rel Taxes";#N/A,#N/A,FALSE,"LUG";#N/A,#N/A,FALSE,"Gas Purch Expense"}</definedName>
    <definedName name="wrn.PrintAll." localSheetId="16" hidden="1">{#N/A,#N/A,FALSE,"Summary";#N/A,#N/A,FALSE,"Cust Sales Purchase Volumes";#N/A,#N/A,FALSE,"Gas Sales Rev";#N/A,#N/A,FALSE,"Rev-Rel Taxes";#N/A,#N/A,FALSE,"LUG";#N/A,#N/A,FALSE,"Gas Purch Expense"}</definedName>
    <definedName name="wrn.PrintAll." localSheetId="0" hidden="1">{#N/A,#N/A,FALSE,"Summary";#N/A,#N/A,FALSE,"Cust Sales Purchase Volumes";#N/A,#N/A,FALSE,"Gas Sales Rev";#N/A,#N/A,FALSE,"Rev-Rel Taxes";#N/A,#N/A,FALSE,"LUG";#N/A,#N/A,FALSE,"Gas Purch Expense"}</definedName>
    <definedName name="wrn.PrintAll." hidden="1">{#N/A,#N/A,FALSE,"Summary";#N/A,#N/A,FALSE,"Cust Sales Purchase Volumes";#N/A,#N/A,FALSE,"Gas Sales Rev";#N/A,#N/A,FALSE,"Rev-Rel Taxes";#N/A,#N/A,FALSE,"LUG";#N/A,#N/A,FALSE,"Gas Purch Expense"}</definedName>
    <definedName name="wrn.Schedule._.J." localSheetId="18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1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2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2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2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2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1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tainless._.FS." localSheetId="18" hidden="1">{#N/A,#N/A,FALSE,"COVER";#N/A,#N/A,FALSE,"Contents";#N/A,#N/A,FALSE,"BS";#N/A,#N/A,FALSE,"P&amp;L";#N/A,#N/A,FALSE,"NOTES";#N/A,#N/A,FALSE,"Underwriting Analysis";#N/A,#N/A,FALSE,"Solvency"}</definedName>
    <definedName name="wrn.Stainless._.FS." localSheetId="19" hidden="1">{#N/A,#N/A,FALSE,"COVER";#N/A,#N/A,FALSE,"Contents";#N/A,#N/A,FALSE,"BS";#N/A,#N/A,FALSE,"P&amp;L";#N/A,#N/A,FALSE,"NOTES";#N/A,#N/A,FALSE,"Underwriting Analysis";#N/A,#N/A,FALSE,"Solvency"}</definedName>
    <definedName name="wrn.Stainless._.FS." localSheetId="20" hidden="1">{#N/A,#N/A,FALSE,"COVER";#N/A,#N/A,FALSE,"Contents";#N/A,#N/A,FALSE,"BS";#N/A,#N/A,FALSE,"P&amp;L";#N/A,#N/A,FALSE,"NOTES";#N/A,#N/A,FALSE,"Underwriting Analysis";#N/A,#N/A,FALSE,"Solvency"}</definedName>
    <definedName name="wrn.Stainless._.FS." localSheetId="21" hidden="1">{#N/A,#N/A,FALSE,"COVER";#N/A,#N/A,FALSE,"Contents";#N/A,#N/A,FALSE,"BS";#N/A,#N/A,FALSE,"P&amp;L";#N/A,#N/A,FALSE,"NOTES";#N/A,#N/A,FALSE,"Underwriting Analysis";#N/A,#N/A,FALSE,"Solvency"}</definedName>
    <definedName name="wrn.Stainless._.FS." localSheetId="22" hidden="1">{#N/A,#N/A,FALSE,"COVER";#N/A,#N/A,FALSE,"Contents";#N/A,#N/A,FALSE,"BS";#N/A,#N/A,FALSE,"P&amp;L";#N/A,#N/A,FALSE,"NOTES";#N/A,#N/A,FALSE,"Underwriting Analysis";#N/A,#N/A,FALSE,"Solvency"}</definedName>
    <definedName name="wrn.Stainless._.FS." localSheetId="23" hidden="1">{#N/A,#N/A,FALSE,"COVER";#N/A,#N/A,FALSE,"Contents";#N/A,#N/A,FALSE,"BS";#N/A,#N/A,FALSE,"P&amp;L";#N/A,#N/A,FALSE,"NOTES";#N/A,#N/A,FALSE,"Underwriting Analysis";#N/A,#N/A,FALSE,"Solvency"}</definedName>
    <definedName name="wrn.Stainless._.FS." localSheetId="1" hidden="1">{#N/A,#N/A,FALSE,"COVER";#N/A,#N/A,FALSE,"Contents";#N/A,#N/A,FALSE,"BS";#N/A,#N/A,FALSE,"P&amp;L";#N/A,#N/A,FALSE,"NOTES";#N/A,#N/A,FALSE,"Underwriting Analysis";#N/A,#N/A,FALSE,"Solvency"}</definedName>
    <definedName name="wrn.Stainless._.FS." localSheetId="16" hidden="1">{#N/A,#N/A,FALSE,"COVER";#N/A,#N/A,FALSE,"Contents";#N/A,#N/A,FALSE,"BS";#N/A,#N/A,FALSE,"P&amp;L";#N/A,#N/A,FALSE,"NOTES";#N/A,#N/A,FALSE,"Underwriting Analysis";#N/A,#N/A,FALSE,"Solvency"}</definedName>
    <definedName name="wrn.Stainless._.FS." localSheetId="0" hidden="1">{#N/A,#N/A,FALSE,"COVER";#N/A,#N/A,FALSE,"Contents";#N/A,#N/A,FALSE,"BS";#N/A,#N/A,FALSE,"P&amp;L";#N/A,#N/A,FALSE,"NOTES";#N/A,#N/A,FALSE,"Underwriting Analysis";#N/A,#N/A,FALSE,"Solvency"}</definedName>
    <definedName name="wrn.Stainless._.FS." hidden="1">{#N/A,#N/A,FALSE,"COVER";#N/A,#N/A,FALSE,"Contents";#N/A,#N/A,FALSE,"BS";#N/A,#N/A,FALSE,"P&amp;L";#N/A,#N/A,FALSE,"NOTES";#N/A,#N/A,FALSE,"Underwriting Analysis";#N/A,#N/A,FALSE,"Solvency"}</definedName>
    <definedName name="wrn.STATEMENTS." localSheetId="18" hidden="1">{#N/A,#N/A,FALSE,"BS";#N/A,#N/A,FALSE,"IS";#N/A,#N/A,FALSE,"STAT";#N/A,#N/A,FALSE,"BUD_qtr";#N/A,#N/A,FALSE,"BUD_ytd"}</definedName>
    <definedName name="wrn.STATEMENTS." localSheetId="19" hidden="1">{#N/A,#N/A,FALSE,"BS";#N/A,#N/A,FALSE,"IS";#N/A,#N/A,FALSE,"STAT";#N/A,#N/A,FALSE,"BUD_qtr";#N/A,#N/A,FALSE,"BUD_ytd"}</definedName>
    <definedName name="wrn.STATEMENTS." localSheetId="20" hidden="1">{#N/A,#N/A,FALSE,"BS";#N/A,#N/A,FALSE,"IS";#N/A,#N/A,FALSE,"STAT";#N/A,#N/A,FALSE,"BUD_qtr";#N/A,#N/A,FALSE,"BUD_ytd"}</definedName>
    <definedName name="wrn.STATEMENTS." localSheetId="21" hidden="1">{#N/A,#N/A,FALSE,"BS";#N/A,#N/A,FALSE,"IS";#N/A,#N/A,FALSE,"STAT";#N/A,#N/A,FALSE,"BUD_qtr";#N/A,#N/A,FALSE,"BUD_ytd"}</definedName>
    <definedName name="wrn.STATEMENTS." localSheetId="22" hidden="1">{#N/A,#N/A,FALSE,"BS";#N/A,#N/A,FALSE,"IS";#N/A,#N/A,FALSE,"STAT";#N/A,#N/A,FALSE,"BUD_qtr";#N/A,#N/A,FALSE,"BUD_ytd"}</definedName>
    <definedName name="wrn.STATEMENTS." localSheetId="23" hidden="1">{#N/A,#N/A,FALSE,"BS";#N/A,#N/A,FALSE,"IS";#N/A,#N/A,FALSE,"STAT";#N/A,#N/A,FALSE,"BUD_qtr";#N/A,#N/A,FALSE,"BUD_ytd"}</definedName>
    <definedName name="wrn.STATEMENTS." localSheetId="1" hidden="1">{#N/A,#N/A,FALSE,"BS";#N/A,#N/A,FALSE,"IS";#N/A,#N/A,FALSE,"STAT";#N/A,#N/A,FALSE,"BUD_qtr";#N/A,#N/A,FALSE,"BUD_ytd"}</definedName>
    <definedName name="wrn.STATEMENTS." localSheetId="16" hidden="1">{#N/A,#N/A,FALSE,"BS";#N/A,#N/A,FALSE,"IS";#N/A,#N/A,FALSE,"STAT";#N/A,#N/A,FALSE,"BUD_qtr";#N/A,#N/A,FALSE,"BUD_ytd"}</definedName>
    <definedName name="wrn.STATEMENTS." localSheetId="0" hidden="1">{#N/A,#N/A,FALSE,"BS";#N/A,#N/A,FALSE,"IS";#N/A,#N/A,FALSE,"STAT";#N/A,#N/A,FALSE,"BUD_qtr";#N/A,#N/A,FALSE,"BUD_ytd"}</definedName>
    <definedName name="wrn.STATEMENTS." hidden="1">{#N/A,#N/A,FALSE,"BS";#N/A,#N/A,FALSE,"IS";#N/A,#N/A,FALSE,"STAT";#N/A,#N/A,FALSE,"BUD_qtr";#N/A,#N/A,FALSE,"BUD_ytd"}</definedName>
    <definedName name="wrn.suf._.fs." localSheetId="18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19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20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21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22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23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1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16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0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working._.papers." localSheetId="18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19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20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21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22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23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1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16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0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T_BEG_BAL">#REF!</definedName>
    <definedName name="WT_CORR_FAC">[70]Index!#REF!</definedName>
    <definedName name="WT_CORRFACT">#REF!</definedName>
    <definedName name="WT_EXPSALES">#REF!</definedName>
    <definedName name="WT_SALES">#REF!</definedName>
    <definedName name="wtcorrfac">#REF!</definedName>
    <definedName name="WTX">'[71]Projection - WestTX'!$A$12:$K$47</definedName>
    <definedName name="wvu.ANALYSIS._.1." localSheetId="18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19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20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21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22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23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1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16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0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2." localSheetId="18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19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20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21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22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23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1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16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0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BALANCE._.SHEET." localSheetId="18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19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20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21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22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23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1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16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0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grid._.lines." localSheetId="18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19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20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21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22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23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1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16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0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INCONE._.STATEMENT." localSheetId="18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19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20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21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22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23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1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16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0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OPERATING._.EXPENSES." localSheetId="18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19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20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21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22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23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1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16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0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STATUTORY._.RATIOS." localSheetId="18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19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20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21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22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23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1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16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0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YEAR" localSheetId="17">#REF!</definedName>
    <definedName name="YEAR" localSheetId="18">#REF!</definedName>
    <definedName name="YEAR" localSheetId="19">#REF!</definedName>
    <definedName name="YEAR" localSheetId="20">#REF!</definedName>
    <definedName name="YEAR" localSheetId="21">#REF!</definedName>
    <definedName name="YEAR" localSheetId="22">#REF!</definedName>
    <definedName name="YEAR" localSheetId="23">#REF!</definedName>
    <definedName name="YEAR">#REF!</definedName>
    <definedName name="Years">[16]General!$H$30:$H$209</definedName>
    <definedName name="yikes" localSheetId="18" hidden="1">{#N/A,#N/A,FALSE,"Summary";#N/A,#N/A,FALSE,"City Gate";#N/A,#N/A,FALSE,"Ind Trans";#N/A,#N/A,FALSE,"Electric Gen"}</definedName>
    <definedName name="yikes" localSheetId="19" hidden="1">{#N/A,#N/A,FALSE,"Summary";#N/A,#N/A,FALSE,"City Gate";#N/A,#N/A,FALSE,"Ind Trans";#N/A,#N/A,FALSE,"Electric Gen"}</definedName>
    <definedName name="yikes" localSheetId="20" hidden="1">{#N/A,#N/A,FALSE,"Summary";#N/A,#N/A,FALSE,"City Gate";#N/A,#N/A,FALSE,"Ind Trans";#N/A,#N/A,FALSE,"Electric Gen"}</definedName>
    <definedName name="yikes" localSheetId="21" hidden="1">{#N/A,#N/A,FALSE,"Summary";#N/A,#N/A,FALSE,"City Gate";#N/A,#N/A,FALSE,"Ind Trans";#N/A,#N/A,FALSE,"Electric Gen"}</definedName>
    <definedName name="yikes" localSheetId="22" hidden="1">{#N/A,#N/A,FALSE,"Summary";#N/A,#N/A,FALSE,"City Gate";#N/A,#N/A,FALSE,"Ind Trans";#N/A,#N/A,FALSE,"Electric Gen"}</definedName>
    <definedName name="yikes" localSheetId="23" hidden="1">{#N/A,#N/A,FALSE,"Summary";#N/A,#N/A,FALSE,"City Gate";#N/A,#N/A,FALSE,"Ind Trans";#N/A,#N/A,FALSE,"Electric Gen"}</definedName>
    <definedName name="yikes" localSheetId="1" hidden="1">{#N/A,#N/A,FALSE,"Summary";#N/A,#N/A,FALSE,"City Gate";#N/A,#N/A,FALSE,"Ind Trans";#N/A,#N/A,FALSE,"Electric Gen"}</definedName>
    <definedName name="yikes" localSheetId="16" hidden="1">{#N/A,#N/A,FALSE,"Summary";#N/A,#N/A,FALSE,"City Gate";#N/A,#N/A,FALSE,"Ind Trans";#N/A,#N/A,FALSE,"Electric Gen"}</definedName>
    <definedName name="yikes" localSheetId="0" hidden="1">{#N/A,#N/A,FALSE,"Summary";#N/A,#N/A,FALSE,"City Gate";#N/A,#N/A,FALSE,"Ind Trans";#N/A,#N/A,FALSE,"Electric Gen"}</definedName>
    <definedName name="yikes" hidden="1">{#N/A,#N/A,FALSE,"Summary";#N/A,#N/A,FALSE,"City Gate";#N/A,#N/A,FALSE,"Ind Trans";#N/A,#N/A,FALSE,"Electric Gen"}</definedName>
    <definedName name="yikes1" localSheetId="18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1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2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2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2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2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1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TD">[72]Essbase!$AB$6:$AM$6</definedName>
    <definedName name="YTD_Expense" localSheetId="17">#REF!</definedName>
    <definedName name="YTD_Expense" localSheetId="18">#REF!</definedName>
    <definedName name="YTD_Expense" localSheetId="19">#REF!</definedName>
    <definedName name="YTD_Expense" localSheetId="20">#REF!</definedName>
    <definedName name="YTD_Expense" localSheetId="21">#REF!</definedName>
    <definedName name="YTD_Expense" localSheetId="22">#REF!</definedName>
    <definedName name="YTD_Expense" localSheetId="23">#REF!</definedName>
    <definedName name="YTD_Expense">#REF!</definedName>
    <definedName name="Z_02C5980E_9CED_11D3_8584_00A0C9DF1035_.wvu.PrintArea" localSheetId="17" hidden="1">#REF!</definedName>
    <definedName name="Z_02C5980E_9CED_11D3_8584_00A0C9DF1035_.wvu.PrintArea" localSheetId="18" hidden="1">#REF!</definedName>
    <definedName name="Z_02C5980E_9CED_11D3_8584_00A0C9DF1035_.wvu.PrintArea" localSheetId="19" hidden="1">#REF!</definedName>
    <definedName name="Z_02C5980E_9CED_11D3_8584_00A0C9DF1035_.wvu.PrintArea" localSheetId="20" hidden="1">#REF!</definedName>
    <definedName name="Z_02C5980E_9CED_11D3_8584_00A0C9DF1035_.wvu.PrintArea" localSheetId="21" hidden="1">#REF!</definedName>
    <definedName name="Z_02C5980E_9CED_11D3_8584_00A0C9DF1035_.wvu.PrintArea" localSheetId="22" hidden="1">#REF!</definedName>
    <definedName name="Z_02C5980E_9CED_11D3_8584_00A0C9DF1035_.wvu.PrintArea" localSheetId="23" hidden="1">#REF!</definedName>
    <definedName name="Z_02C5980E_9CED_11D3_8584_00A0C9DF1035_.wvu.PrintArea" localSheetId="1" hidden="1">#REF!</definedName>
    <definedName name="Z_02C5980E_9CED_11D3_8584_00A0C9DF1035_.wvu.PrintArea" localSheetId="16" hidden="1">#REF!</definedName>
    <definedName name="Z_02C5980E_9CED_11D3_8584_00A0C9DF1035_.wvu.PrintArea" localSheetId="0" hidden="1">#REF!</definedName>
    <definedName name="Z_02C5980E_9CED_11D3_8584_00A0C9DF1035_.wvu.PrintArea" hidden="1">#REF!</definedName>
    <definedName name="Z_02C5980F_9CED_11D3_8584_00A0C9DF1035_.wvu.PrintArea" localSheetId="17" hidden="1">#REF!</definedName>
    <definedName name="Z_02C5980F_9CED_11D3_8584_00A0C9DF1035_.wvu.PrintArea" localSheetId="18" hidden="1">#REF!</definedName>
    <definedName name="Z_02C5980F_9CED_11D3_8584_00A0C9DF1035_.wvu.PrintArea" localSheetId="19" hidden="1">#REF!</definedName>
    <definedName name="Z_02C5980F_9CED_11D3_8584_00A0C9DF1035_.wvu.PrintArea" localSheetId="20" hidden="1">#REF!</definedName>
    <definedName name="Z_02C5980F_9CED_11D3_8584_00A0C9DF1035_.wvu.PrintArea" localSheetId="21" hidden="1">#REF!</definedName>
    <definedName name="Z_02C5980F_9CED_11D3_8584_00A0C9DF1035_.wvu.PrintArea" localSheetId="22" hidden="1">#REF!</definedName>
    <definedName name="Z_02C5980F_9CED_11D3_8584_00A0C9DF1035_.wvu.PrintArea" localSheetId="23" hidden="1">#REF!</definedName>
    <definedName name="Z_02C5980F_9CED_11D3_8584_00A0C9DF1035_.wvu.PrintArea" localSheetId="1" hidden="1">#REF!</definedName>
    <definedName name="Z_02C5980F_9CED_11D3_8584_00A0C9DF1035_.wvu.PrintArea" localSheetId="16" hidden="1">#REF!</definedName>
    <definedName name="Z_02C5980F_9CED_11D3_8584_00A0C9DF1035_.wvu.PrintArea" localSheetId="0" hidden="1">#REF!</definedName>
    <definedName name="Z_02C5980F_9CED_11D3_8584_00A0C9DF1035_.wvu.PrintArea" hidden="1">#REF!</definedName>
    <definedName name="Z_02C59811_9CED_11D3_8584_00A0C9DF1035_.wvu.PrintArea" localSheetId="17" hidden="1">#REF!</definedName>
    <definedName name="Z_02C59811_9CED_11D3_8584_00A0C9DF1035_.wvu.PrintArea" localSheetId="18" hidden="1">#REF!</definedName>
    <definedName name="Z_02C59811_9CED_11D3_8584_00A0C9DF1035_.wvu.PrintArea" localSheetId="19" hidden="1">#REF!</definedName>
    <definedName name="Z_02C59811_9CED_11D3_8584_00A0C9DF1035_.wvu.PrintArea" localSheetId="20" hidden="1">#REF!</definedName>
    <definedName name="Z_02C59811_9CED_11D3_8584_00A0C9DF1035_.wvu.PrintArea" localSheetId="21" hidden="1">#REF!</definedName>
    <definedName name="Z_02C59811_9CED_11D3_8584_00A0C9DF1035_.wvu.PrintArea" localSheetId="22" hidden="1">#REF!</definedName>
    <definedName name="Z_02C59811_9CED_11D3_8584_00A0C9DF1035_.wvu.PrintArea" localSheetId="23" hidden="1">#REF!</definedName>
    <definedName name="Z_02C59811_9CED_11D3_8584_00A0C9DF1035_.wvu.PrintArea" localSheetId="1" hidden="1">#REF!</definedName>
    <definedName name="Z_02C59811_9CED_11D3_8584_00A0C9DF1035_.wvu.PrintArea" localSheetId="16" hidden="1">#REF!</definedName>
    <definedName name="Z_02C59811_9CED_11D3_8584_00A0C9DF1035_.wvu.PrintArea" localSheetId="0" hidden="1">#REF!</definedName>
    <definedName name="Z_02C59811_9CED_11D3_8584_00A0C9DF1035_.wvu.PrintArea" hidden="1">#REF!</definedName>
    <definedName name="Z_02C59812_9CED_11D3_8584_00A0C9DF1035_.wvu.PrintArea" localSheetId="17" hidden="1">#REF!</definedName>
    <definedName name="Z_02C59812_9CED_11D3_8584_00A0C9DF1035_.wvu.PrintArea" localSheetId="18" hidden="1">#REF!</definedName>
    <definedName name="Z_02C59812_9CED_11D3_8584_00A0C9DF1035_.wvu.PrintArea" localSheetId="19" hidden="1">#REF!</definedName>
    <definedName name="Z_02C59812_9CED_11D3_8584_00A0C9DF1035_.wvu.PrintArea" localSheetId="20" hidden="1">#REF!</definedName>
    <definedName name="Z_02C59812_9CED_11D3_8584_00A0C9DF1035_.wvu.PrintArea" localSheetId="21" hidden="1">#REF!</definedName>
    <definedName name="Z_02C59812_9CED_11D3_8584_00A0C9DF1035_.wvu.PrintArea" localSheetId="22" hidden="1">#REF!</definedName>
    <definedName name="Z_02C59812_9CED_11D3_8584_00A0C9DF1035_.wvu.PrintArea" localSheetId="23" hidden="1">#REF!</definedName>
    <definedName name="Z_02C59812_9CED_11D3_8584_00A0C9DF1035_.wvu.PrintArea" localSheetId="1" hidden="1">#REF!</definedName>
    <definedName name="Z_02C59812_9CED_11D3_8584_00A0C9DF1035_.wvu.PrintArea" localSheetId="16" hidden="1">#REF!</definedName>
    <definedName name="Z_02C59812_9CED_11D3_8584_00A0C9DF1035_.wvu.PrintArea" localSheetId="0" hidden="1">#REF!</definedName>
    <definedName name="Z_02C59812_9CED_11D3_8584_00A0C9DF1035_.wvu.PrintArea" hidden="1">#REF!</definedName>
    <definedName name="Z_02C59813_9CED_11D3_8584_00A0C9DF1035_.wvu.PrintArea" localSheetId="17" hidden="1">#REF!</definedName>
    <definedName name="Z_02C59813_9CED_11D3_8584_00A0C9DF1035_.wvu.PrintArea" localSheetId="18" hidden="1">#REF!</definedName>
    <definedName name="Z_02C59813_9CED_11D3_8584_00A0C9DF1035_.wvu.PrintArea" localSheetId="19" hidden="1">#REF!</definedName>
    <definedName name="Z_02C59813_9CED_11D3_8584_00A0C9DF1035_.wvu.PrintArea" localSheetId="20" hidden="1">#REF!</definedName>
    <definedName name="Z_02C59813_9CED_11D3_8584_00A0C9DF1035_.wvu.PrintArea" localSheetId="21" hidden="1">#REF!</definedName>
    <definedName name="Z_02C59813_9CED_11D3_8584_00A0C9DF1035_.wvu.PrintArea" localSheetId="22" hidden="1">#REF!</definedName>
    <definedName name="Z_02C59813_9CED_11D3_8584_00A0C9DF1035_.wvu.PrintArea" localSheetId="23" hidden="1">#REF!</definedName>
    <definedName name="Z_02C59813_9CED_11D3_8584_00A0C9DF1035_.wvu.PrintArea" localSheetId="1" hidden="1">#REF!</definedName>
    <definedName name="Z_02C59813_9CED_11D3_8584_00A0C9DF1035_.wvu.PrintArea" localSheetId="16" hidden="1">#REF!</definedName>
    <definedName name="Z_02C59813_9CED_11D3_8584_00A0C9DF1035_.wvu.PrintArea" localSheetId="0" hidden="1">#REF!</definedName>
    <definedName name="Z_02C59813_9CED_11D3_8584_00A0C9DF1035_.wvu.PrintArea" hidden="1">#REF!</definedName>
    <definedName name="Z_02C59814_9CED_11D3_8584_00A0C9DF1035_.wvu.PrintArea" localSheetId="17" hidden="1">#REF!</definedName>
    <definedName name="Z_02C59814_9CED_11D3_8584_00A0C9DF1035_.wvu.PrintArea" localSheetId="18" hidden="1">#REF!</definedName>
    <definedName name="Z_02C59814_9CED_11D3_8584_00A0C9DF1035_.wvu.PrintArea" localSheetId="19" hidden="1">#REF!</definedName>
    <definedName name="Z_02C59814_9CED_11D3_8584_00A0C9DF1035_.wvu.PrintArea" localSheetId="20" hidden="1">#REF!</definedName>
    <definedName name="Z_02C59814_9CED_11D3_8584_00A0C9DF1035_.wvu.PrintArea" localSheetId="21" hidden="1">#REF!</definedName>
    <definedName name="Z_02C59814_9CED_11D3_8584_00A0C9DF1035_.wvu.PrintArea" localSheetId="22" hidden="1">#REF!</definedName>
    <definedName name="Z_02C59814_9CED_11D3_8584_00A0C9DF1035_.wvu.PrintArea" localSheetId="23" hidden="1">#REF!</definedName>
    <definedName name="Z_02C59814_9CED_11D3_8584_00A0C9DF1035_.wvu.PrintArea" localSheetId="1" hidden="1">#REF!</definedName>
    <definedName name="Z_02C59814_9CED_11D3_8584_00A0C9DF1035_.wvu.PrintArea" localSheetId="16" hidden="1">#REF!</definedName>
    <definedName name="Z_02C59814_9CED_11D3_8584_00A0C9DF1035_.wvu.PrintArea" localSheetId="0" hidden="1">#REF!</definedName>
    <definedName name="Z_02C59814_9CED_11D3_8584_00A0C9DF1035_.wvu.PrintArea" hidden="1">#REF!</definedName>
    <definedName name="Z_02C59816_9CED_11D3_8584_00A0C9DF1035_.wvu.PrintArea" localSheetId="17" hidden="1">#REF!</definedName>
    <definedName name="Z_02C59816_9CED_11D3_8584_00A0C9DF1035_.wvu.PrintArea" localSheetId="18" hidden="1">#REF!</definedName>
    <definedName name="Z_02C59816_9CED_11D3_8584_00A0C9DF1035_.wvu.PrintArea" localSheetId="19" hidden="1">#REF!</definedName>
    <definedName name="Z_02C59816_9CED_11D3_8584_00A0C9DF1035_.wvu.PrintArea" localSheetId="20" hidden="1">#REF!</definedName>
    <definedName name="Z_02C59816_9CED_11D3_8584_00A0C9DF1035_.wvu.PrintArea" localSheetId="21" hidden="1">#REF!</definedName>
    <definedName name="Z_02C59816_9CED_11D3_8584_00A0C9DF1035_.wvu.PrintArea" localSheetId="22" hidden="1">#REF!</definedName>
    <definedName name="Z_02C59816_9CED_11D3_8584_00A0C9DF1035_.wvu.PrintArea" localSheetId="23" hidden="1">#REF!</definedName>
    <definedName name="Z_02C59816_9CED_11D3_8584_00A0C9DF1035_.wvu.PrintArea" localSheetId="1" hidden="1">#REF!</definedName>
    <definedName name="Z_02C59816_9CED_11D3_8584_00A0C9DF1035_.wvu.PrintArea" localSheetId="16" hidden="1">#REF!</definedName>
    <definedName name="Z_02C59816_9CED_11D3_8584_00A0C9DF1035_.wvu.PrintArea" localSheetId="0" hidden="1">#REF!</definedName>
    <definedName name="Z_02C59816_9CED_11D3_8584_00A0C9DF1035_.wvu.PrintArea" hidden="1">#REF!</definedName>
    <definedName name="Z_02C59817_9CED_11D3_8584_00A0C9DF1035_.wvu.PrintArea" localSheetId="17" hidden="1">#REF!</definedName>
    <definedName name="Z_02C59817_9CED_11D3_8584_00A0C9DF1035_.wvu.PrintArea" localSheetId="18" hidden="1">#REF!</definedName>
    <definedName name="Z_02C59817_9CED_11D3_8584_00A0C9DF1035_.wvu.PrintArea" localSheetId="19" hidden="1">#REF!</definedName>
    <definedName name="Z_02C59817_9CED_11D3_8584_00A0C9DF1035_.wvu.PrintArea" localSheetId="20" hidden="1">#REF!</definedName>
    <definedName name="Z_02C59817_9CED_11D3_8584_00A0C9DF1035_.wvu.PrintArea" localSheetId="21" hidden="1">#REF!</definedName>
    <definedName name="Z_02C59817_9CED_11D3_8584_00A0C9DF1035_.wvu.PrintArea" localSheetId="22" hidden="1">#REF!</definedName>
    <definedName name="Z_02C59817_9CED_11D3_8584_00A0C9DF1035_.wvu.PrintArea" localSheetId="23" hidden="1">#REF!</definedName>
    <definedName name="Z_02C59817_9CED_11D3_8584_00A0C9DF1035_.wvu.PrintArea" localSheetId="1" hidden="1">#REF!</definedName>
    <definedName name="Z_02C59817_9CED_11D3_8584_00A0C9DF1035_.wvu.PrintArea" localSheetId="16" hidden="1">#REF!</definedName>
    <definedName name="Z_02C59817_9CED_11D3_8584_00A0C9DF1035_.wvu.PrintArea" localSheetId="0" hidden="1">#REF!</definedName>
    <definedName name="Z_02C59817_9CED_11D3_8584_00A0C9DF1035_.wvu.PrintArea" hidden="1">#REF!</definedName>
    <definedName name="Z_02C59818_9CED_11D3_8584_00A0C9DF1035_.wvu.PrintArea" localSheetId="17" hidden="1">#REF!</definedName>
    <definedName name="Z_02C59818_9CED_11D3_8584_00A0C9DF1035_.wvu.PrintArea" localSheetId="18" hidden="1">#REF!</definedName>
    <definedName name="Z_02C59818_9CED_11D3_8584_00A0C9DF1035_.wvu.PrintArea" localSheetId="19" hidden="1">#REF!</definedName>
    <definedName name="Z_02C59818_9CED_11D3_8584_00A0C9DF1035_.wvu.PrintArea" localSheetId="20" hidden="1">#REF!</definedName>
    <definedName name="Z_02C59818_9CED_11D3_8584_00A0C9DF1035_.wvu.PrintArea" localSheetId="21" hidden="1">#REF!</definedName>
    <definedName name="Z_02C59818_9CED_11D3_8584_00A0C9DF1035_.wvu.PrintArea" localSheetId="22" hidden="1">#REF!</definedName>
    <definedName name="Z_02C59818_9CED_11D3_8584_00A0C9DF1035_.wvu.PrintArea" localSheetId="23" hidden="1">#REF!</definedName>
    <definedName name="Z_02C59818_9CED_11D3_8584_00A0C9DF1035_.wvu.PrintArea" localSheetId="1" hidden="1">#REF!</definedName>
    <definedName name="Z_02C59818_9CED_11D3_8584_00A0C9DF1035_.wvu.PrintArea" localSheetId="16" hidden="1">#REF!</definedName>
    <definedName name="Z_02C59818_9CED_11D3_8584_00A0C9DF1035_.wvu.PrintArea" localSheetId="0" hidden="1">#REF!</definedName>
    <definedName name="Z_02C59818_9CED_11D3_8584_00A0C9DF1035_.wvu.PrintArea" hidden="1">#REF!</definedName>
    <definedName name="Z_02C59819_9CED_11D3_8584_00A0C9DF1035_.wvu.PrintArea" localSheetId="17" hidden="1">#REF!</definedName>
    <definedName name="Z_02C59819_9CED_11D3_8584_00A0C9DF1035_.wvu.PrintArea" localSheetId="18" hidden="1">#REF!</definedName>
    <definedName name="Z_02C59819_9CED_11D3_8584_00A0C9DF1035_.wvu.PrintArea" localSheetId="19" hidden="1">#REF!</definedName>
    <definedName name="Z_02C59819_9CED_11D3_8584_00A0C9DF1035_.wvu.PrintArea" localSheetId="20" hidden="1">#REF!</definedName>
    <definedName name="Z_02C59819_9CED_11D3_8584_00A0C9DF1035_.wvu.PrintArea" localSheetId="21" hidden="1">#REF!</definedName>
    <definedName name="Z_02C59819_9CED_11D3_8584_00A0C9DF1035_.wvu.PrintArea" localSheetId="22" hidden="1">#REF!</definedName>
    <definedName name="Z_02C59819_9CED_11D3_8584_00A0C9DF1035_.wvu.PrintArea" localSheetId="23" hidden="1">#REF!</definedName>
    <definedName name="Z_02C59819_9CED_11D3_8584_00A0C9DF1035_.wvu.PrintArea" localSheetId="1" hidden="1">#REF!</definedName>
    <definedName name="Z_02C59819_9CED_11D3_8584_00A0C9DF1035_.wvu.PrintArea" localSheetId="16" hidden="1">#REF!</definedName>
    <definedName name="Z_02C59819_9CED_11D3_8584_00A0C9DF1035_.wvu.PrintArea" localSheetId="0" hidden="1">#REF!</definedName>
    <definedName name="Z_02C59819_9CED_11D3_8584_00A0C9DF1035_.wvu.PrintArea" hidden="1">#REF!</definedName>
    <definedName name="Z_02C5981B_9CED_11D3_8584_00A0C9DF1035_.wvu.PrintArea" localSheetId="17" hidden="1">#REF!</definedName>
    <definedName name="Z_02C5981B_9CED_11D3_8584_00A0C9DF1035_.wvu.PrintArea" localSheetId="18" hidden="1">#REF!</definedName>
    <definedName name="Z_02C5981B_9CED_11D3_8584_00A0C9DF1035_.wvu.PrintArea" localSheetId="19" hidden="1">#REF!</definedName>
    <definedName name="Z_02C5981B_9CED_11D3_8584_00A0C9DF1035_.wvu.PrintArea" localSheetId="20" hidden="1">#REF!</definedName>
    <definedName name="Z_02C5981B_9CED_11D3_8584_00A0C9DF1035_.wvu.PrintArea" localSheetId="21" hidden="1">#REF!</definedName>
    <definedName name="Z_02C5981B_9CED_11D3_8584_00A0C9DF1035_.wvu.PrintArea" localSheetId="22" hidden="1">#REF!</definedName>
    <definedName name="Z_02C5981B_9CED_11D3_8584_00A0C9DF1035_.wvu.PrintArea" localSheetId="23" hidden="1">#REF!</definedName>
    <definedName name="Z_02C5981B_9CED_11D3_8584_00A0C9DF1035_.wvu.PrintArea" localSheetId="1" hidden="1">#REF!</definedName>
    <definedName name="Z_02C5981B_9CED_11D3_8584_00A0C9DF1035_.wvu.PrintArea" localSheetId="16" hidden="1">#REF!</definedName>
    <definedName name="Z_02C5981B_9CED_11D3_8584_00A0C9DF1035_.wvu.PrintArea" localSheetId="0" hidden="1">#REF!</definedName>
    <definedName name="Z_02C5981B_9CED_11D3_8584_00A0C9DF1035_.wvu.PrintArea" hidden="1">#REF!</definedName>
    <definedName name="Z_02C5981C_9CED_11D3_8584_00A0C9DF1035_.wvu.PrintArea" localSheetId="17" hidden="1">#REF!</definedName>
    <definedName name="Z_02C5981C_9CED_11D3_8584_00A0C9DF1035_.wvu.PrintArea" localSheetId="18" hidden="1">#REF!</definedName>
    <definedName name="Z_02C5981C_9CED_11D3_8584_00A0C9DF1035_.wvu.PrintArea" localSheetId="19" hidden="1">#REF!</definedName>
    <definedName name="Z_02C5981C_9CED_11D3_8584_00A0C9DF1035_.wvu.PrintArea" localSheetId="20" hidden="1">#REF!</definedName>
    <definedName name="Z_02C5981C_9CED_11D3_8584_00A0C9DF1035_.wvu.PrintArea" localSheetId="21" hidden="1">#REF!</definedName>
    <definedName name="Z_02C5981C_9CED_11D3_8584_00A0C9DF1035_.wvu.PrintArea" localSheetId="22" hidden="1">#REF!</definedName>
    <definedName name="Z_02C5981C_9CED_11D3_8584_00A0C9DF1035_.wvu.PrintArea" localSheetId="23" hidden="1">#REF!</definedName>
    <definedName name="Z_02C5981C_9CED_11D3_8584_00A0C9DF1035_.wvu.PrintArea" localSheetId="1" hidden="1">#REF!</definedName>
    <definedName name="Z_02C5981C_9CED_11D3_8584_00A0C9DF1035_.wvu.PrintArea" localSheetId="16" hidden="1">#REF!</definedName>
    <definedName name="Z_02C5981C_9CED_11D3_8584_00A0C9DF1035_.wvu.PrintArea" localSheetId="0" hidden="1">#REF!</definedName>
    <definedName name="Z_02C5981C_9CED_11D3_8584_00A0C9DF1035_.wvu.PrintArea" hidden="1">#REF!</definedName>
    <definedName name="Z_02C5981E_9CED_11D3_8584_00A0C9DF1035_.wvu.PrintArea" localSheetId="17" hidden="1">#REF!</definedName>
    <definedName name="Z_02C5981E_9CED_11D3_8584_00A0C9DF1035_.wvu.PrintArea" localSheetId="18" hidden="1">#REF!</definedName>
    <definedName name="Z_02C5981E_9CED_11D3_8584_00A0C9DF1035_.wvu.PrintArea" localSheetId="19" hidden="1">#REF!</definedName>
    <definedName name="Z_02C5981E_9CED_11D3_8584_00A0C9DF1035_.wvu.PrintArea" localSheetId="20" hidden="1">#REF!</definedName>
    <definedName name="Z_02C5981E_9CED_11D3_8584_00A0C9DF1035_.wvu.PrintArea" localSheetId="21" hidden="1">#REF!</definedName>
    <definedName name="Z_02C5981E_9CED_11D3_8584_00A0C9DF1035_.wvu.PrintArea" localSheetId="22" hidden="1">#REF!</definedName>
    <definedName name="Z_02C5981E_9CED_11D3_8584_00A0C9DF1035_.wvu.PrintArea" localSheetId="23" hidden="1">#REF!</definedName>
    <definedName name="Z_02C5981E_9CED_11D3_8584_00A0C9DF1035_.wvu.PrintArea" localSheetId="1" hidden="1">#REF!</definedName>
    <definedName name="Z_02C5981E_9CED_11D3_8584_00A0C9DF1035_.wvu.PrintArea" localSheetId="16" hidden="1">#REF!</definedName>
    <definedName name="Z_02C5981E_9CED_11D3_8584_00A0C9DF1035_.wvu.PrintArea" localSheetId="0" hidden="1">#REF!</definedName>
    <definedName name="Z_02C5981E_9CED_11D3_8584_00A0C9DF1035_.wvu.PrintArea" hidden="1">#REF!</definedName>
    <definedName name="Z_02C5981F_9CED_11D3_8584_00A0C9DF1035_.wvu.PrintArea" localSheetId="17" hidden="1">#REF!</definedName>
    <definedName name="Z_02C5981F_9CED_11D3_8584_00A0C9DF1035_.wvu.PrintArea" localSheetId="18" hidden="1">#REF!</definedName>
    <definedName name="Z_02C5981F_9CED_11D3_8584_00A0C9DF1035_.wvu.PrintArea" localSheetId="19" hidden="1">#REF!</definedName>
    <definedName name="Z_02C5981F_9CED_11D3_8584_00A0C9DF1035_.wvu.PrintArea" localSheetId="20" hidden="1">#REF!</definedName>
    <definedName name="Z_02C5981F_9CED_11D3_8584_00A0C9DF1035_.wvu.PrintArea" localSheetId="21" hidden="1">#REF!</definedName>
    <definedName name="Z_02C5981F_9CED_11D3_8584_00A0C9DF1035_.wvu.PrintArea" localSheetId="22" hidden="1">#REF!</definedName>
    <definedName name="Z_02C5981F_9CED_11D3_8584_00A0C9DF1035_.wvu.PrintArea" localSheetId="23" hidden="1">#REF!</definedName>
    <definedName name="Z_02C5981F_9CED_11D3_8584_00A0C9DF1035_.wvu.PrintArea" localSheetId="1" hidden="1">#REF!</definedName>
    <definedName name="Z_02C5981F_9CED_11D3_8584_00A0C9DF1035_.wvu.PrintArea" localSheetId="16" hidden="1">#REF!</definedName>
    <definedName name="Z_02C5981F_9CED_11D3_8584_00A0C9DF1035_.wvu.PrintArea" localSheetId="0" hidden="1">#REF!</definedName>
    <definedName name="Z_02C5981F_9CED_11D3_8584_00A0C9DF1035_.wvu.PrintArea" hidden="1">#REF!</definedName>
    <definedName name="Z_02C59821_9CED_11D3_8584_00A0C9DF1035_.wvu.PrintArea" localSheetId="17" hidden="1">#REF!</definedName>
    <definedName name="Z_02C59821_9CED_11D3_8584_00A0C9DF1035_.wvu.PrintArea" localSheetId="18" hidden="1">#REF!</definedName>
    <definedName name="Z_02C59821_9CED_11D3_8584_00A0C9DF1035_.wvu.PrintArea" localSheetId="19" hidden="1">#REF!</definedName>
    <definedName name="Z_02C59821_9CED_11D3_8584_00A0C9DF1035_.wvu.PrintArea" localSheetId="20" hidden="1">#REF!</definedName>
    <definedName name="Z_02C59821_9CED_11D3_8584_00A0C9DF1035_.wvu.PrintArea" localSheetId="21" hidden="1">#REF!</definedName>
    <definedName name="Z_02C59821_9CED_11D3_8584_00A0C9DF1035_.wvu.PrintArea" localSheetId="22" hidden="1">#REF!</definedName>
    <definedName name="Z_02C59821_9CED_11D3_8584_00A0C9DF1035_.wvu.PrintArea" localSheetId="23" hidden="1">#REF!</definedName>
    <definedName name="Z_02C59821_9CED_11D3_8584_00A0C9DF1035_.wvu.PrintArea" localSheetId="1" hidden="1">#REF!</definedName>
    <definedName name="Z_02C59821_9CED_11D3_8584_00A0C9DF1035_.wvu.PrintArea" localSheetId="16" hidden="1">#REF!</definedName>
    <definedName name="Z_02C59821_9CED_11D3_8584_00A0C9DF1035_.wvu.PrintArea" localSheetId="0" hidden="1">#REF!</definedName>
    <definedName name="Z_02C59821_9CED_11D3_8584_00A0C9DF1035_.wvu.PrintArea" hidden="1">#REF!</definedName>
    <definedName name="Z_02C59822_9CED_11D3_8584_00A0C9DF1035_.wvu.PrintArea" localSheetId="17" hidden="1">#REF!</definedName>
    <definedName name="Z_02C59822_9CED_11D3_8584_00A0C9DF1035_.wvu.PrintArea" localSheetId="18" hidden="1">#REF!</definedName>
    <definedName name="Z_02C59822_9CED_11D3_8584_00A0C9DF1035_.wvu.PrintArea" localSheetId="19" hidden="1">#REF!</definedName>
    <definedName name="Z_02C59822_9CED_11D3_8584_00A0C9DF1035_.wvu.PrintArea" localSheetId="20" hidden="1">#REF!</definedName>
    <definedName name="Z_02C59822_9CED_11D3_8584_00A0C9DF1035_.wvu.PrintArea" localSheetId="21" hidden="1">#REF!</definedName>
    <definedName name="Z_02C59822_9CED_11D3_8584_00A0C9DF1035_.wvu.PrintArea" localSheetId="22" hidden="1">#REF!</definedName>
    <definedName name="Z_02C59822_9CED_11D3_8584_00A0C9DF1035_.wvu.PrintArea" localSheetId="23" hidden="1">#REF!</definedName>
    <definedName name="Z_02C59822_9CED_11D3_8584_00A0C9DF1035_.wvu.PrintArea" localSheetId="1" hidden="1">#REF!</definedName>
    <definedName name="Z_02C59822_9CED_11D3_8584_00A0C9DF1035_.wvu.PrintArea" localSheetId="16" hidden="1">#REF!</definedName>
    <definedName name="Z_02C59822_9CED_11D3_8584_00A0C9DF1035_.wvu.PrintArea" localSheetId="0" hidden="1">#REF!</definedName>
    <definedName name="Z_02C59822_9CED_11D3_8584_00A0C9DF1035_.wvu.PrintArea" hidden="1">#REF!</definedName>
    <definedName name="Z_02C59823_9CED_11D3_8584_00A0C9DF1035_.wvu.PrintArea" localSheetId="17" hidden="1">#REF!</definedName>
    <definedName name="Z_02C59823_9CED_11D3_8584_00A0C9DF1035_.wvu.PrintArea" localSheetId="18" hidden="1">#REF!</definedName>
    <definedName name="Z_02C59823_9CED_11D3_8584_00A0C9DF1035_.wvu.PrintArea" localSheetId="19" hidden="1">#REF!</definedName>
    <definedName name="Z_02C59823_9CED_11D3_8584_00A0C9DF1035_.wvu.PrintArea" localSheetId="20" hidden="1">#REF!</definedName>
    <definedName name="Z_02C59823_9CED_11D3_8584_00A0C9DF1035_.wvu.PrintArea" localSheetId="21" hidden="1">#REF!</definedName>
    <definedName name="Z_02C59823_9CED_11D3_8584_00A0C9DF1035_.wvu.PrintArea" localSheetId="22" hidden="1">#REF!</definedName>
    <definedName name="Z_02C59823_9CED_11D3_8584_00A0C9DF1035_.wvu.PrintArea" localSheetId="23" hidden="1">#REF!</definedName>
    <definedName name="Z_02C59823_9CED_11D3_8584_00A0C9DF1035_.wvu.PrintArea" localSheetId="1" hidden="1">#REF!</definedName>
    <definedName name="Z_02C59823_9CED_11D3_8584_00A0C9DF1035_.wvu.PrintArea" localSheetId="16" hidden="1">#REF!</definedName>
    <definedName name="Z_02C59823_9CED_11D3_8584_00A0C9DF1035_.wvu.PrintArea" localSheetId="0" hidden="1">#REF!</definedName>
    <definedName name="Z_02C59823_9CED_11D3_8584_00A0C9DF1035_.wvu.PrintArea" hidden="1">#REF!</definedName>
    <definedName name="Z_02C59824_9CED_11D3_8584_00A0C9DF1035_.wvu.PrintArea" localSheetId="17" hidden="1">#REF!</definedName>
    <definedName name="Z_02C59824_9CED_11D3_8584_00A0C9DF1035_.wvu.PrintArea" localSheetId="18" hidden="1">#REF!</definedName>
    <definedName name="Z_02C59824_9CED_11D3_8584_00A0C9DF1035_.wvu.PrintArea" localSheetId="19" hidden="1">#REF!</definedName>
    <definedName name="Z_02C59824_9CED_11D3_8584_00A0C9DF1035_.wvu.PrintArea" localSheetId="20" hidden="1">#REF!</definedName>
    <definedName name="Z_02C59824_9CED_11D3_8584_00A0C9DF1035_.wvu.PrintArea" localSheetId="21" hidden="1">#REF!</definedName>
    <definedName name="Z_02C59824_9CED_11D3_8584_00A0C9DF1035_.wvu.PrintArea" localSheetId="22" hidden="1">#REF!</definedName>
    <definedName name="Z_02C59824_9CED_11D3_8584_00A0C9DF1035_.wvu.PrintArea" localSheetId="23" hidden="1">#REF!</definedName>
    <definedName name="Z_02C59824_9CED_11D3_8584_00A0C9DF1035_.wvu.PrintArea" localSheetId="1" hidden="1">#REF!</definedName>
    <definedName name="Z_02C59824_9CED_11D3_8584_00A0C9DF1035_.wvu.PrintArea" localSheetId="16" hidden="1">#REF!</definedName>
    <definedName name="Z_02C59824_9CED_11D3_8584_00A0C9DF1035_.wvu.PrintArea" localSheetId="0" hidden="1">#REF!</definedName>
    <definedName name="Z_02C59824_9CED_11D3_8584_00A0C9DF1035_.wvu.PrintArea" hidden="1">#REF!</definedName>
    <definedName name="Z_02C59826_9CED_11D3_8584_00A0C9DF1035_.wvu.PrintArea" localSheetId="17" hidden="1">#REF!</definedName>
    <definedName name="Z_02C59826_9CED_11D3_8584_00A0C9DF1035_.wvu.PrintArea" localSheetId="18" hidden="1">#REF!</definedName>
    <definedName name="Z_02C59826_9CED_11D3_8584_00A0C9DF1035_.wvu.PrintArea" localSheetId="19" hidden="1">#REF!</definedName>
    <definedName name="Z_02C59826_9CED_11D3_8584_00A0C9DF1035_.wvu.PrintArea" localSheetId="20" hidden="1">#REF!</definedName>
    <definedName name="Z_02C59826_9CED_11D3_8584_00A0C9DF1035_.wvu.PrintArea" localSheetId="21" hidden="1">#REF!</definedName>
    <definedName name="Z_02C59826_9CED_11D3_8584_00A0C9DF1035_.wvu.PrintArea" localSheetId="22" hidden="1">#REF!</definedName>
    <definedName name="Z_02C59826_9CED_11D3_8584_00A0C9DF1035_.wvu.PrintArea" localSheetId="23" hidden="1">#REF!</definedName>
    <definedName name="Z_02C59826_9CED_11D3_8584_00A0C9DF1035_.wvu.PrintArea" localSheetId="1" hidden="1">#REF!</definedName>
    <definedName name="Z_02C59826_9CED_11D3_8584_00A0C9DF1035_.wvu.PrintArea" localSheetId="16" hidden="1">#REF!</definedName>
    <definedName name="Z_02C59826_9CED_11D3_8584_00A0C9DF1035_.wvu.PrintArea" localSheetId="0" hidden="1">#REF!</definedName>
    <definedName name="Z_02C59826_9CED_11D3_8584_00A0C9DF1035_.wvu.PrintArea" hidden="1">#REF!</definedName>
    <definedName name="Z_02C59827_9CED_11D3_8584_00A0C9DF1035_.wvu.PrintArea" localSheetId="17" hidden="1">#REF!</definedName>
    <definedName name="Z_02C59827_9CED_11D3_8584_00A0C9DF1035_.wvu.PrintArea" localSheetId="18" hidden="1">#REF!</definedName>
    <definedName name="Z_02C59827_9CED_11D3_8584_00A0C9DF1035_.wvu.PrintArea" localSheetId="19" hidden="1">#REF!</definedName>
    <definedName name="Z_02C59827_9CED_11D3_8584_00A0C9DF1035_.wvu.PrintArea" localSheetId="20" hidden="1">#REF!</definedName>
    <definedName name="Z_02C59827_9CED_11D3_8584_00A0C9DF1035_.wvu.PrintArea" localSheetId="21" hidden="1">#REF!</definedName>
    <definedName name="Z_02C59827_9CED_11D3_8584_00A0C9DF1035_.wvu.PrintArea" localSheetId="22" hidden="1">#REF!</definedName>
    <definedName name="Z_02C59827_9CED_11D3_8584_00A0C9DF1035_.wvu.PrintArea" localSheetId="23" hidden="1">#REF!</definedName>
    <definedName name="Z_02C59827_9CED_11D3_8584_00A0C9DF1035_.wvu.PrintArea" localSheetId="1" hidden="1">#REF!</definedName>
    <definedName name="Z_02C59827_9CED_11D3_8584_00A0C9DF1035_.wvu.PrintArea" localSheetId="16" hidden="1">#REF!</definedName>
    <definedName name="Z_02C59827_9CED_11D3_8584_00A0C9DF1035_.wvu.PrintArea" localSheetId="0" hidden="1">#REF!</definedName>
    <definedName name="Z_02C59827_9CED_11D3_8584_00A0C9DF1035_.wvu.PrintArea" hidden="1">#REF!</definedName>
    <definedName name="Z_02C59828_9CED_11D3_8584_00A0C9DF1035_.wvu.PrintArea" localSheetId="17" hidden="1">#REF!</definedName>
    <definedName name="Z_02C59828_9CED_11D3_8584_00A0C9DF1035_.wvu.PrintArea" localSheetId="18" hidden="1">#REF!</definedName>
    <definedName name="Z_02C59828_9CED_11D3_8584_00A0C9DF1035_.wvu.PrintArea" localSheetId="19" hidden="1">#REF!</definedName>
    <definedName name="Z_02C59828_9CED_11D3_8584_00A0C9DF1035_.wvu.PrintArea" localSheetId="20" hidden="1">#REF!</definedName>
    <definedName name="Z_02C59828_9CED_11D3_8584_00A0C9DF1035_.wvu.PrintArea" localSheetId="21" hidden="1">#REF!</definedName>
    <definedName name="Z_02C59828_9CED_11D3_8584_00A0C9DF1035_.wvu.PrintArea" localSheetId="22" hidden="1">#REF!</definedName>
    <definedName name="Z_02C59828_9CED_11D3_8584_00A0C9DF1035_.wvu.PrintArea" localSheetId="23" hidden="1">#REF!</definedName>
    <definedName name="Z_02C59828_9CED_11D3_8584_00A0C9DF1035_.wvu.PrintArea" localSheetId="1" hidden="1">#REF!</definedName>
    <definedName name="Z_02C59828_9CED_11D3_8584_00A0C9DF1035_.wvu.PrintArea" localSheetId="16" hidden="1">#REF!</definedName>
    <definedName name="Z_02C59828_9CED_11D3_8584_00A0C9DF1035_.wvu.PrintArea" localSheetId="0" hidden="1">#REF!</definedName>
    <definedName name="Z_02C59828_9CED_11D3_8584_00A0C9DF1035_.wvu.PrintArea" hidden="1">#REF!</definedName>
    <definedName name="Z_02C59829_9CED_11D3_8584_00A0C9DF1035_.wvu.PrintArea" localSheetId="17" hidden="1">#REF!</definedName>
    <definedName name="Z_02C59829_9CED_11D3_8584_00A0C9DF1035_.wvu.PrintArea" localSheetId="18" hidden="1">#REF!</definedName>
    <definedName name="Z_02C59829_9CED_11D3_8584_00A0C9DF1035_.wvu.PrintArea" localSheetId="19" hidden="1">#REF!</definedName>
    <definedName name="Z_02C59829_9CED_11D3_8584_00A0C9DF1035_.wvu.PrintArea" localSheetId="20" hidden="1">#REF!</definedName>
    <definedName name="Z_02C59829_9CED_11D3_8584_00A0C9DF1035_.wvu.PrintArea" localSheetId="21" hidden="1">#REF!</definedName>
    <definedName name="Z_02C59829_9CED_11D3_8584_00A0C9DF1035_.wvu.PrintArea" localSheetId="22" hidden="1">#REF!</definedName>
    <definedName name="Z_02C59829_9CED_11D3_8584_00A0C9DF1035_.wvu.PrintArea" localSheetId="23" hidden="1">#REF!</definedName>
    <definedName name="Z_02C59829_9CED_11D3_8584_00A0C9DF1035_.wvu.PrintArea" localSheetId="1" hidden="1">#REF!</definedName>
    <definedName name="Z_02C59829_9CED_11D3_8584_00A0C9DF1035_.wvu.PrintArea" localSheetId="16" hidden="1">#REF!</definedName>
    <definedName name="Z_02C59829_9CED_11D3_8584_00A0C9DF1035_.wvu.PrintArea" localSheetId="0" hidden="1">#REF!</definedName>
    <definedName name="Z_02C59829_9CED_11D3_8584_00A0C9DF1035_.wvu.PrintArea" hidden="1">#REF!</definedName>
    <definedName name="Z_02C5982B_9CED_11D3_8584_00A0C9DF1035_.wvu.PrintArea" localSheetId="17" hidden="1">#REF!</definedName>
    <definedName name="Z_02C5982B_9CED_11D3_8584_00A0C9DF1035_.wvu.PrintArea" localSheetId="18" hidden="1">#REF!</definedName>
    <definedName name="Z_02C5982B_9CED_11D3_8584_00A0C9DF1035_.wvu.PrintArea" localSheetId="19" hidden="1">#REF!</definedName>
    <definedName name="Z_02C5982B_9CED_11D3_8584_00A0C9DF1035_.wvu.PrintArea" localSheetId="20" hidden="1">#REF!</definedName>
    <definedName name="Z_02C5982B_9CED_11D3_8584_00A0C9DF1035_.wvu.PrintArea" localSheetId="21" hidden="1">#REF!</definedName>
    <definedName name="Z_02C5982B_9CED_11D3_8584_00A0C9DF1035_.wvu.PrintArea" localSheetId="22" hidden="1">#REF!</definedName>
    <definedName name="Z_02C5982B_9CED_11D3_8584_00A0C9DF1035_.wvu.PrintArea" localSheetId="23" hidden="1">#REF!</definedName>
    <definedName name="Z_02C5982B_9CED_11D3_8584_00A0C9DF1035_.wvu.PrintArea" localSheetId="1" hidden="1">#REF!</definedName>
    <definedName name="Z_02C5982B_9CED_11D3_8584_00A0C9DF1035_.wvu.PrintArea" localSheetId="16" hidden="1">#REF!</definedName>
    <definedName name="Z_02C5982B_9CED_11D3_8584_00A0C9DF1035_.wvu.PrintArea" localSheetId="0" hidden="1">#REF!</definedName>
    <definedName name="Z_02C5982B_9CED_11D3_8584_00A0C9DF1035_.wvu.PrintArea" hidden="1">#REF!</definedName>
    <definedName name="Z_02C5982C_9CED_11D3_8584_00A0C9DF1035_.wvu.PrintArea" localSheetId="17" hidden="1">#REF!</definedName>
    <definedName name="Z_02C5982C_9CED_11D3_8584_00A0C9DF1035_.wvu.PrintArea" localSheetId="18" hidden="1">#REF!</definedName>
    <definedName name="Z_02C5982C_9CED_11D3_8584_00A0C9DF1035_.wvu.PrintArea" localSheetId="19" hidden="1">#REF!</definedName>
    <definedName name="Z_02C5982C_9CED_11D3_8584_00A0C9DF1035_.wvu.PrintArea" localSheetId="20" hidden="1">#REF!</definedName>
    <definedName name="Z_02C5982C_9CED_11D3_8584_00A0C9DF1035_.wvu.PrintArea" localSheetId="21" hidden="1">#REF!</definedName>
    <definedName name="Z_02C5982C_9CED_11D3_8584_00A0C9DF1035_.wvu.PrintArea" localSheetId="22" hidden="1">#REF!</definedName>
    <definedName name="Z_02C5982C_9CED_11D3_8584_00A0C9DF1035_.wvu.PrintArea" localSheetId="23" hidden="1">#REF!</definedName>
    <definedName name="Z_02C5982C_9CED_11D3_8584_00A0C9DF1035_.wvu.PrintArea" localSheetId="1" hidden="1">#REF!</definedName>
    <definedName name="Z_02C5982C_9CED_11D3_8584_00A0C9DF1035_.wvu.PrintArea" localSheetId="16" hidden="1">#REF!</definedName>
    <definedName name="Z_02C5982C_9CED_11D3_8584_00A0C9DF1035_.wvu.PrintArea" localSheetId="0" hidden="1">#REF!</definedName>
    <definedName name="Z_02C5982C_9CED_11D3_8584_00A0C9DF1035_.wvu.PrintArea" hidden="1">#REF!</definedName>
    <definedName name="Z_04C88C4B_71AF_11D3_ABF0_00A0C9DF1063_.wvu.PrintArea" localSheetId="17" hidden="1">#REF!</definedName>
    <definedName name="Z_04C88C4B_71AF_11D3_ABF0_00A0C9DF1063_.wvu.PrintArea" localSheetId="18" hidden="1">#REF!</definedName>
    <definedName name="Z_04C88C4B_71AF_11D3_ABF0_00A0C9DF1063_.wvu.PrintArea" localSheetId="19" hidden="1">#REF!</definedName>
    <definedName name="Z_04C88C4B_71AF_11D3_ABF0_00A0C9DF1063_.wvu.PrintArea" localSheetId="20" hidden="1">#REF!</definedName>
    <definedName name="Z_04C88C4B_71AF_11D3_ABF0_00A0C9DF1063_.wvu.PrintArea" localSheetId="21" hidden="1">#REF!</definedName>
    <definedName name="Z_04C88C4B_71AF_11D3_ABF0_00A0C9DF1063_.wvu.PrintArea" localSheetId="22" hidden="1">#REF!</definedName>
    <definedName name="Z_04C88C4B_71AF_11D3_ABF0_00A0C9DF1063_.wvu.PrintArea" localSheetId="23" hidden="1">#REF!</definedName>
    <definedName name="Z_04C88C4B_71AF_11D3_ABF0_00A0C9DF1063_.wvu.PrintArea" localSheetId="1" hidden="1">#REF!</definedName>
    <definedName name="Z_04C88C4B_71AF_11D3_ABF0_00A0C9DF1063_.wvu.PrintArea" localSheetId="16" hidden="1">#REF!</definedName>
    <definedName name="Z_04C88C4B_71AF_11D3_ABF0_00A0C9DF1063_.wvu.PrintArea" localSheetId="0" hidden="1">#REF!</definedName>
    <definedName name="Z_04C88C4B_71AF_11D3_ABF0_00A0C9DF1063_.wvu.PrintArea" hidden="1">#REF!</definedName>
    <definedName name="Z_04C88C4C_71AF_11D3_ABF0_00A0C9DF1063_.wvu.PrintArea" localSheetId="17" hidden="1">#REF!</definedName>
    <definedName name="Z_04C88C4C_71AF_11D3_ABF0_00A0C9DF1063_.wvu.PrintArea" localSheetId="18" hidden="1">#REF!</definedName>
    <definedName name="Z_04C88C4C_71AF_11D3_ABF0_00A0C9DF1063_.wvu.PrintArea" localSheetId="19" hidden="1">#REF!</definedName>
    <definedName name="Z_04C88C4C_71AF_11D3_ABF0_00A0C9DF1063_.wvu.PrintArea" localSheetId="20" hidden="1">#REF!</definedName>
    <definedName name="Z_04C88C4C_71AF_11D3_ABF0_00A0C9DF1063_.wvu.PrintArea" localSheetId="21" hidden="1">#REF!</definedName>
    <definedName name="Z_04C88C4C_71AF_11D3_ABF0_00A0C9DF1063_.wvu.PrintArea" localSheetId="22" hidden="1">#REF!</definedName>
    <definedName name="Z_04C88C4C_71AF_11D3_ABF0_00A0C9DF1063_.wvu.PrintArea" localSheetId="23" hidden="1">#REF!</definedName>
    <definedName name="Z_04C88C4C_71AF_11D3_ABF0_00A0C9DF1063_.wvu.PrintArea" localSheetId="1" hidden="1">#REF!</definedName>
    <definedName name="Z_04C88C4C_71AF_11D3_ABF0_00A0C9DF1063_.wvu.PrintArea" localSheetId="16" hidden="1">#REF!</definedName>
    <definedName name="Z_04C88C4C_71AF_11D3_ABF0_00A0C9DF1063_.wvu.PrintArea" localSheetId="0" hidden="1">#REF!</definedName>
    <definedName name="Z_04C88C4C_71AF_11D3_ABF0_00A0C9DF1063_.wvu.PrintArea" hidden="1">#REF!</definedName>
    <definedName name="Z_04C88C4E_71AF_11D3_ABF0_00A0C9DF1063_.wvu.PrintArea" localSheetId="17" hidden="1">#REF!</definedName>
    <definedName name="Z_04C88C4E_71AF_11D3_ABF0_00A0C9DF1063_.wvu.PrintArea" localSheetId="18" hidden="1">#REF!</definedName>
    <definedName name="Z_04C88C4E_71AF_11D3_ABF0_00A0C9DF1063_.wvu.PrintArea" localSheetId="19" hidden="1">#REF!</definedName>
    <definedName name="Z_04C88C4E_71AF_11D3_ABF0_00A0C9DF1063_.wvu.PrintArea" localSheetId="20" hidden="1">#REF!</definedName>
    <definedName name="Z_04C88C4E_71AF_11D3_ABF0_00A0C9DF1063_.wvu.PrintArea" localSheetId="21" hidden="1">#REF!</definedName>
    <definedName name="Z_04C88C4E_71AF_11D3_ABF0_00A0C9DF1063_.wvu.PrintArea" localSheetId="22" hidden="1">#REF!</definedName>
    <definedName name="Z_04C88C4E_71AF_11D3_ABF0_00A0C9DF1063_.wvu.PrintArea" localSheetId="23" hidden="1">#REF!</definedName>
    <definedName name="Z_04C88C4E_71AF_11D3_ABF0_00A0C9DF1063_.wvu.PrintArea" localSheetId="1" hidden="1">#REF!</definedName>
    <definedName name="Z_04C88C4E_71AF_11D3_ABF0_00A0C9DF1063_.wvu.PrintArea" localSheetId="16" hidden="1">#REF!</definedName>
    <definedName name="Z_04C88C4E_71AF_11D3_ABF0_00A0C9DF1063_.wvu.PrintArea" localSheetId="0" hidden="1">#REF!</definedName>
    <definedName name="Z_04C88C4E_71AF_11D3_ABF0_00A0C9DF1063_.wvu.PrintArea" hidden="1">#REF!</definedName>
    <definedName name="Z_04C88C4F_71AF_11D3_ABF0_00A0C9DF1063_.wvu.PrintArea" localSheetId="17" hidden="1">#REF!</definedName>
    <definedName name="Z_04C88C4F_71AF_11D3_ABF0_00A0C9DF1063_.wvu.PrintArea" localSheetId="18" hidden="1">#REF!</definedName>
    <definedName name="Z_04C88C4F_71AF_11D3_ABF0_00A0C9DF1063_.wvu.PrintArea" localSheetId="19" hidden="1">#REF!</definedName>
    <definedName name="Z_04C88C4F_71AF_11D3_ABF0_00A0C9DF1063_.wvu.PrintArea" localSheetId="20" hidden="1">#REF!</definedName>
    <definedName name="Z_04C88C4F_71AF_11D3_ABF0_00A0C9DF1063_.wvu.PrintArea" localSheetId="21" hidden="1">#REF!</definedName>
    <definedName name="Z_04C88C4F_71AF_11D3_ABF0_00A0C9DF1063_.wvu.PrintArea" localSheetId="22" hidden="1">#REF!</definedName>
    <definedName name="Z_04C88C4F_71AF_11D3_ABF0_00A0C9DF1063_.wvu.PrintArea" localSheetId="23" hidden="1">#REF!</definedName>
    <definedName name="Z_04C88C4F_71AF_11D3_ABF0_00A0C9DF1063_.wvu.PrintArea" localSheetId="1" hidden="1">#REF!</definedName>
    <definedName name="Z_04C88C4F_71AF_11D3_ABF0_00A0C9DF1063_.wvu.PrintArea" localSheetId="16" hidden="1">#REF!</definedName>
    <definedName name="Z_04C88C4F_71AF_11D3_ABF0_00A0C9DF1063_.wvu.PrintArea" localSheetId="0" hidden="1">#REF!</definedName>
    <definedName name="Z_04C88C4F_71AF_11D3_ABF0_00A0C9DF1063_.wvu.PrintArea" hidden="1">#REF!</definedName>
    <definedName name="Z_04C88C50_71AF_11D3_ABF0_00A0C9DF1063_.wvu.PrintArea" localSheetId="17" hidden="1">#REF!</definedName>
    <definedName name="Z_04C88C50_71AF_11D3_ABF0_00A0C9DF1063_.wvu.PrintArea" localSheetId="18" hidden="1">#REF!</definedName>
    <definedName name="Z_04C88C50_71AF_11D3_ABF0_00A0C9DF1063_.wvu.PrintArea" localSheetId="19" hidden="1">#REF!</definedName>
    <definedName name="Z_04C88C50_71AF_11D3_ABF0_00A0C9DF1063_.wvu.PrintArea" localSheetId="20" hidden="1">#REF!</definedName>
    <definedName name="Z_04C88C50_71AF_11D3_ABF0_00A0C9DF1063_.wvu.PrintArea" localSheetId="21" hidden="1">#REF!</definedName>
    <definedName name="Z_04C88C50_71AF_11D3_ABF0_00A0C9DF1063_.wvu.PrintArea" localSheetId="22" hidden="1">#REF!</definedName>
    <definedName name="Z_04C88C50_71AF_11D3_ABF0_00A0C9DF1063_.wvu.PrintArea" localSheetId="23" hidden="1">#REF!</definedName>
    <definedName name="Z_04C88C50_71AF_11D3_ABF0_00A0C9DF1063_.wvu.PrintArea" localSheetId="1" hidden="1">#REF!</definedName>
    <definedName name="Z_04C88C50_71AF_11D3_ABF0_00A0C9DF1063_.wvu.PrintArea" localSheetId="16" hidden="1">#REF!</definedName>
    <definedName name="Z_04C88C50_71AF_11D3_ABF0_00A0C9DF1063_.wvu.PrintArea" localSheetId="0" hidden="1">#REF!</definedName>
    <definedName name="Z_04C88C50_71AF_11D3_ABF0_00A0C9DF1063_.wvu.PrintArea" hidden="1">#REF!</definedName>
    <definedName name="Z_04C88C51_71AF_11D3_ABF0_00A0C9DF1063_.wvu.PrintArea" localSheetId="17" hidden="1">#REF!</definedName>
    <definedName name="Z_04C88C51_71AF_11D3_ABF0_00A0C9DF1063_.wvu.PrintArea" localSheetId="18" hidden="1">#REF!</definedName>
    <definedName name="Z_04C88C51_71AF_11D3_ABF0_00A0C9DF1063_.wvu.PrintArea" localSheetId="19" hidden="1">#REF!</definedName>
    <definedName name="Z_04C88C51_71AF_11D3_ABF0_00A0C9DF1063_.wvu.PrintArea" localSheetId="20" hidden="1">#REF!</definedName>
    <definedName name="Z_04C88C51_71AF_11D3_ABF0_00A0C9DF1063_.wvu.PrintArea" localSheetId="21" hidden="1">#REF!</definedName>
    <definedName name="Z_04C88C51_71AF_11D3_ABF0_00A0C9DF1063_.wvu.PrintArea" localSheetId="22" hidden="1">#REF!</definedName>
    <definedName name="Z_04C88C51_71AF_11D3_ABF0_00A0C9DF1063_.wvu.PrintArea" localSheetId="23" hidden="1">#REF!</definedName>
    <definedName name="Z_04C88C51_71AF_11D3_ABF0_00A0C9DF1063_.wvu.PrintArea" localSheetId="1" hidden="1">#REF!</definedName>
    <definedName name="Z_04C88C51_71AF_11D3_ABF0_00A0C9DF1063_.wvu.PrintArea" localSheetId="16" hidden="1">#REF!</definedName>
    <definedName name="Z_04C88C51_71AF_11D3_ABF0_00A0C9DF1063_.wvu.PrintArea" localSheetId="0" hidden="1">#REF!</definedName>
    <definedName name="Z_04C88C51_71AF_11D3_ABF0_00A0C9DF1063_.wvu.PrintArea" hidden="1">#REF!</definedName>
    <definedName name="Z_04C88C53_71AF_11D3_ABF0_00A0C9DF1063_.wvu.PrintArea" localSheetId="17" hidden="1">#REF!</definedName>
    <definedName name="Z_04C88C53_71AF_11D3_ABF0_00A0C9DF1063_.wvu.PrintArea" localSheetId="18" hidden="1">#REF!</definedName>
    <definedName name="Z_04C88C53_71AF_11D3_ABF0_00A0C9DF1063_.wvu.PrintArea" localSheetId="19" hidden="1">#REF!</definedName>
    <definedName name="Z_04C88C53_71AF_11D3_ABF0_00A0C9DF1063_.wvu.PrintArea" localSheetId="20" hidden="1">#REF!</definedName>
    <definedName name="Z_04C88C53_71AF_11D3_ABF0_00A0C9DF1063_.wvu.PrintArea" localSheetId="21" hidden="1">#REF!</definedName>
    <definedName name="Z_04C88C53_71AF_11D3_ABF0_00A0C9DF1063_.wvu.PrintArea" localSheetId="22" hidden="1">#REF!</definedName>
    <definedName name="Z_04C88C53_71AF_11D3_ABF0_00A0C9DF1063_.wvu.PrintArea" localSheetId="23" hidden="1">#REF!</definedName>
    <definedName name="Z_04C88C53_71AF_11D3_ABF0_00A0C9DF1063_.wvu.PrintArea" localSheetId="1" hidden="1">#REF!</definedName>
    <definedName name="Z_04C88C53_71AF_11D3_ABF0_00A0C9DF1063_.wvu.PrintArea" localSheetId="16" hidden="1">#REF!</definedName>
    <definedName name="Z_04C88C53_71AF_11D3_ABF0_00A0C9DF1063_.wvu.PrintArea" localSheetId="0" hidden="1">#REF!</definedName>
    <definedName name="Z_04C88C53_71AF_11D3_ABF0_00A0C9DF1063_.wvu.PrintArea" hidden="1">#REF!</definedName>
    <definedName name="Z_04C88C54_71AF_11D3_ABF0_00A0C9DF1063_.wvu.PrintArea" localSheetId="17" hidden="1">#REF!</definedName>
    <definedName name="Z_04C88C54_71AF_11D3_ABF0_00A0C9DF1063_.wvu.PrintArea" localSheetId="18" hidden="1">#REF!</definedName>
    <definedName name="Z_04C88C54_71AF_11D3_ABF0_00A0C9DF1063_.wvu.PrintArea" localSheetId="19" hidden="1">#REF!</definedName>
    <definedName name="Z_04C88C54_71AF_11D3_ABF0_00A0C9DF1063_.wvu.PrintArea" localSheetId="20" hidden="1">#REF!</definedName>
    <definedName name="Z_04C88C54_71AF_11D3_ABF0_00A0C9DF1063_.wvu.PrintArea" localSheetId="21" hidden="1">#REF!</definedName>
    <definedName name="Z_04C88C54_71AF_11D3_ABF0_00A0C9DF1063_.wvu.PrintArea" localSheetId="22" hidden="1">#REF!</definedName>
    <definedName name="Z_04C88C54_71AF_11D3_ABF0_00A0C9DF1063_.wvu.PrintArea" localSheetId="23" hidden="1">#REF!</definedName>
    <definedName name="Z_04C88C54_71AF_11D3_ABF0_00A0C9DF1063_.wvu.PrintArea" localSheetId="1" hidden="1">#REF!</definedName>
    <definedName name="Z_04C88C54_71AF_11D3_ABF0_00A0C9DF1063_.wvu.PrintArea" localSheetId="16" hidden="1">#REF!</definedName>
    <definedName name="Z_04C88C54_71AF_11D3_ABF0_00A0C9DF1063_.wvu.PrintArea" localSheetId="0" hidden="1">#REF!</definedName>
    <definedName name="Z_04C88C54_71AF_11D3_ABF0_00A0C9DF1063_.wvu.PrintArea" hidden="1">#REF!</definedName>
    <definedName name="Z_04C88C55_71AF_11D3_ABF0_00A0C9DF1063_.wvu.PrintArea" localSheetId="17" hidden="1">#REF!</definedName>
    <definedName name="Z_04C88C55_71AF_11D3_ABF0_00A0C9DF1063_.wvu.PrintArea" localSheetId="18" hidden="1">#REF!</definedName>
    <definedName name="Z_04C88C55_71AF_11D3_ABF0_00A0C9DF1063_.wvu.PrintArea" localSheetId="19" hidden="1">#REF!</definedName>
    <definedName name="Z_04C88C55_71AF_11D3_ABF0_00A0C9DF1063_.wvu.PrintArea" localSheetId="20" hidden="1">#REF!</definedName>
    <definedName name="Z_04C88C55_71AF_11D3_ABF0_00A0C9DF1063_.wvu.PrintArea" localSheetId="21" hidden="1">#REF!</definedName>
    <definedName name="Z_04C88C55_71AF_11D3_ABF0_00A0C9DF1063_.wvu.PrintArea" localSheetId="22" hidden="1">#REF!</definedName>
    <definedName name="Z_04C88C55_71AF_11D3_ABF0_00A0C9DF1063_.wvu.PrintArea" localSheetId="23" hidden="1">#REF!</definedName>
    <definedName name="Z_04C88C55_71AF_11D3_ABF0_00A0C9DF1063_.wvu.PrintArea" localSheetId="1" hidden="1">#REF!</definedName>
    <definedName name="Z_04C88C55_71AF_11D3_ABF0_00A0C9DF1063_.wvu.PrintArea" localSheetId="16" hidden="1">#REF!</definedName>
    <definedName name="Z_04C88C55_71AF_11D3_ABF0_00A0C9DF1063_.wvu.PrintArea" localSheetId="0" hidden="1">#REF!</definedName>
    <definedName name="Z_04C88C55_71AF_11D3_ABF0_00A0C9DF1063_.wvu.PrintArea" hidden="1">#REF!</definedName>
    <definedName name="Z_04C88C56_71AF_11D3_ABF0_00A0C9DF1063_.wvu.PrintArea" localSheetId="17" hidden="1">#REF!</definedName>
    <definedName name="Z_04C88C56_71AF_11D3_ABF0_00A0C9DF1063_.wvu.PrintArea" localSheetId="18" hidden="1">#REF!</definedName>
    <definedName name="Z_04C88C56_71AF_11D3_ABF0_00A0C9DF1063_.wvu.PrintArea" localSheetId="19" hidden="1">#REF!</definedName>
    <definedName name="Z_04C88C56_71AF_11D3_ABF0_00A0C9DF1063_.wvu.PrintArea" localSheetId="20" hidden="1">#REF!</definedName>
    <definedName name="Z_04C88C56_71AF_11D3_ABF0_00A0C9DF1063_.wvu.PrintArea" localSheetId="21" hidden="1">#REF!</definedName>
    <definedName name="Z_04C88C56_71AF_11D3_ABF0_00A0C9DF1063_.wvu.PrintArea" localSheetId="22" hidden="1">#REF!</definedName>
    <definedName name="Z_04C88C56_71AF_11D3_ABF0_00A0C9DF1063_.wvu.PrintArea" localSheetId="23" hidden="1">#REF!</definedName>
    <definedName name="Z_04C88C56_71AF_11D3_ABF0_00A0C9DF1063_.wvu.PrintArea" localSheetId="1" hidden="1">#REF!</definedName>
    <definedName name="Z_04C88C56_71AF_11D3_ABF0_00A0C9DF1063_.wvu.PrintArea" localSheetId="16" hidden="1">#REF!</definedName>
    <definedName name="Z_04C88C56_71AF_11D3_ABF0_00A0C9DF1063_.wvu.PrintArea" localSheetId="0" hidden="1">#REF!</definedName>
    <definedName name="Z_04C88C56_71AF_11D3_ABF0_00A0C9DF1063_.wvu.PrintArea" hidden="1">#REF!</definedName>
    <definedName name="Z_04C88C58_71AF_11D3_ABF0_00A0C9DF1063_.wvu.PrintArea" localSheetId="17" hidden="1">#REF!</definedName>
    <definedName name="Z_04C88C58_71AF_11D3_ABF0_00A0C9DF1063_.wvu.PrintArea" localSheetId="18" hidden="1">#REF!</definedName>
    <definedName name="Z_04C88C58_71AF_11D3_ABF0_00A0C9DF1063_.wvu.PrintArea" localSheetId="19" hidden="1">#REF!</definedName>
    <definedName name="Z_04C88C58_71AF_11D3_ABF0_00A0C9DF1063_.wvu.PrintArea" localSheetId="20" hidden="1">#REF!</definedName>
    <definedName name="Z_04C88C58_71AF_11D3_ABF0_00A0C9DF1063_.wvu.PrintArea" localSheetId="21" hidden="1">#REF!</definedName>
    <definedName name="Z_04C88C58_71AF_11D3_ABF0_00A0C9DF1063_.wvu.PrintArea" localSheetId="22" hidden="1">#REF!</definedName>
    <definedName name="Z_04C88C58_71AF_11D3_ABF0_00A0C9DF1063_.wvu.PrintArea" localSheetId="23" hidden="1">#REF!</definedName>
    <definedName name="Z_04C88C58_71AF_11D3_ABF0_00A0C9DF1063_.wvu.PrintArea" localSheetId="1" hidden="1">#REF!</definedName>
    <definedName name="Z_04C88C58_71AF_11D3_ABF0_00A0C9DF1063_.wvu.PrintArea" localSheetId="16" hidden="1">#REF!</definedName>
    <definedName name="Z_04C88C58_71AF_11D3_ABF0_00A0C9DF1063_.wvu.PrintArea" localSheetId="0" hidden="1">#REF!</definedName>
    <definedName name="Z_04C88C58_71AF_11D3_ABF0_00A0C9DF1063_.wvu.PrintArea" hidden="1">#REF!</definedName>
    <definedName name="Z_04C88C59_71AF_11D3_ABF0_00A0C9DF1063_.wvu.PrintArea" localSheetId="17" hidden="1">#REF!</definedName>
    <definedName name="Z_04C88C59_71AF_11D3_ABF0_00A0C9DF1063_.wvu.PrintArea" localSheetId="18" hidden="1">#REF!</definedName>
    <definedName name="Z_04C88C59_71AF_11D3_ABF0_00A0C9DF1063_.wvu.PrintArea" localSheetId="19" hidden="1">#REF!</definedName>
    <definedName name="Z_04C88C59_71AF_11D3_ABF0_00A0C9DF1063_.wvu.PrintArea" localSheetId="20" hidden="1">#REF!</definedName>
    <definedName name="Z_04C88C59_71AF_11D3_ABF0_00A0C9DF1063_.wvu.PrintArea" localSheetId="21" hidden="1">#REF!</definedName>
    <definedName name="Z_04C88C59_71AF_11D3_ABF0_00A0C9DF1063_.wvu.PrintArea" localSheetId="22" hidden="1">#REF!</definedName>
    <definedName name="Z_04C88C59_71AF_11D3_ABF0_00A0C9DF1063_.wvu.PrintArea" localSheetId="23" hidden="1">#REF!</definedName>
    <definedName name="Z_04C88C59_71AF_11D3_ABF0_00A0C9DF1063_.wvu.PrintArea" localSheetId="1" hidden="1">#REF!</definedName>
    <definedName name="Z_04C88C59_71AF_11D3_ABF0_00A0C9DF1063_.wvu.PrintArea" localSheetId="16" hidden="1">#REF!</definedName>
    <definedName name="Z_04C88C59_71AF_11D3_ABF0_00A0C9DF1063_.wvu.PrintArea" localSheetId="0" hidden="1">#REF!</definedName>
    <definedName name="Z_04C88C59_71AF_11D3_ABF0_00A0C9DF1063_.wvu.PrintArea" hidden="1">#REF!</definedName>
    <definedName name="Z_04C88C5B_71AF_11D3_ABF0_00A0C9DF1063_.wvu.PrintArea" localSheetId="17" hidden="1">#REF!</definedName>
    <definedName name="Z_04C88C5B_71AF_11D3_ABF0_00A0C9DF1063_.wvu.PrintArea" localSheetId="18" hidden="1">#REF!</definedName>
    <definedName name="Z_04C88C5B_71AF_11D3_ABF0_00A0C9DF1063_.wvu.PrintArea" localSheetId="19" hidden="1">#REF!</definedName>
    <definedName name="Z_04C88C5B_71AF_11D3_ABF0_00A0C9DF1063_.wvu.PrintArea" localSheetId="20" hidden="1">#REF!</definedName>
    <definedName name="Z_04C88C5B_71AF_11D3_ABF0_00A0C9DF1063_.wvu.PrintArea" localSheetId="21" hidden="1">#REF!</definedName>
    <definedName name="Z_04C88C5B_71AF_11D3_ABF0_00A0C9DF1063_.wvu.PrintArea" localSheetId="22" hidden="1">#REF!</definedName>
    <definedName name="Z_04C88C5B_71AF_11D3_ABF0_00A0C9DF1063_.wvu.PrintArea" localSheetId="23" hidden="1">#REF!</definedName>
    <definedName name="Z_04C88C5B_71AF_11D3_ABF0_00A0C9DF1063_.wvu.PrintArea" localSheetId="1" hidden="1">#REF!</definedName>
    <definedName name="Z_04C88C5B_71AF_11D3_ABF0_00A0C9DF1063_.wvu.PrintArea" localSheetId="16" hidden="1">#REF!</definedName>
    <definedName name="Z_04C88C5B_71AF_11D3_ABF0_00A0C9DF1063_.wvu.PrintArea" localSheetId="0" hidden="1">#REF!</definedName>
    <definedName name="Z_04C88C5B_71AF_11D3_ABF0_00A0C9DF1063_.wvu.PrintArea" hidden="1">#REF!</definedName>
    <definedName name="Z_04C88C5C_71AF_11D3_ABF0_00A0C9DF1063_.wvu.PrintArea" localSheetId="17" hidden="1">#REF!</definedName>
    <definedName name="Z_04C88C5C_71AF_11D3_ABF0_00A0C9DF1063_.wvu.PrintArea" localSheetId="18" hidden="1">#REF!</definedName>
    <definedName name="Z_04C88C5C_71AF_11D3_ABF0_00A0C9DF1063_.wvu.PrintArea" localSheetId="19" hidden="1">#REF!</definedName>
    <definedName name="Z_04C88C5C_71AF_11D3_ABF0_00A0C9DF1063_.wvu.PrintArea" localSheetId="20" hidden="1">#REF!</definedName>
    <definedName name="Z_04C88C5C_71AF_11D3_ABF0_00A0C9DF1063_.wvu.PrintArea" localSheetId="21" hidden="1">#REF!</definedName>
    <definedName name="Z_04C88C5C_71AF_11D3_ABF0_00A0C9DF1063_.wvu.PrintArea" localSheetId="22" hidden="1">#REF!</definedName>
    <definedName name="Z_04C88C5C_71AF_11D3_ABF0_00A0C9DF1063_.wvu.PrintArea" localSheetId="23" hidden="1">#REF!</definedName>
    <definedName name="Z_04C88C5C_71AF_11D3_ABF0_00A0C9DF1063_.wvu.PrintArea" localSheetId="1" hidden="1">#REF!</definedName>
    <definedName name="Z_04C88C5C_71AF_11D3_ABF0_00A0C9DF1063_.wvu.PrintArea" localSheetId="16" hidden="1">#REF!</definedName>
    <definedName name="Z_04C88C5C_71AF_11D3_ABF0_00A0C9DF1063_.wvu.PrintArea" localSheetId="0" hidden="1">#REF!</definedName>
    <definedName name="Z_04C88C5C_71AF_11D3_ABF0_00A0C9DF1063_.wvu.PrintArea" hidden="1">#REF!</definedName>
    <definedName name="Z_04C88C5E_71AF_11D3_ABF0_00A0C9DF1063_.wvu.PrintArea" localSheetId="17" hidden="1">#REF!</definedName>
    <definedName name="Z_04C88C5E_71AF_11D3_ABF0_00A0C9DF1063_.wvu.PrintArea" localSheetId="18" hidden="1">#REF!</definedName>
    <definedName name="Z_04C88C5E_71AF_11D3_ABF0_00A0C9DF1063_.wvu.PrintArea" localSheetId="19" hidden="1">#REF!</definedName>
    <definedName name="Z_04C88C5E_71AF_11D3_ABF0_00A0C9DF1063_.wvu.PrintArea" localSheetId="20" hidden="1">#REF!</definedName>
    <definedName name="Z_04C88C5E_71AF_11D3_ABF0_00A0C9DF1063_.wvu.PrintArea" localSheetId="21" hidden="1">#REF!</definedName>
    <definedName name="Z_04C88C5E_71AF_11D3_ABF0_00A0C9DF1063_.wvu.PrintArea" localSheetId="22" hidden="1">#REF!</definedName>
    <definedName name="Z_04C88C5E_71AF_11D3_ABF0_00A0C9DF1063_.wvu.PrintArea" localSheetId="23" hidden="1">#REF!</definedName>
    <definedName name="Z_04C88C5E_71AF_11D3_ABF0_00A0C9DF1063_.wvu.PrintArea" localSheetId="1" hidden="1">#REF!</definedName>
    <definedName name="Z_04C88C5E_71AF_11D3_ABF0_00A0C9DF1063_.wvu.PrintArea" localSheetId="16" hidden="1">#REF!</definedName>
    <definedName name="Z_04C88C5E_71AF_11D3_ABF0_00A0C9DF1063_.wvu.PrintArea" localSheetId="0" hidden="1">#REF!</definedName>
    <definedName name="Z_04C88C5E_71AF_11D3_ABF0_00A0C9DF1063_.wvu.PrintArea" hidden="1">#REF!</definedName>
    <definedName name="Z_04C88C5F_71AF_11D3_ABF0_00A0C9DF1063_.wvu.PrintArea" localSheetId="17" hidden="1">#REF!</definedName>
    <definedName name="Z_04C88C5F_71AF_11D3_ABF0_00A0C9DF1063_.wvu.PrintArea" localSheetId="18" hidden="1">#REF!</definedName>
    <definedName name="Z_04C88C5F_71AF_11D3_ABF0_00A0C9DF1063_.wvu.PrintArea" localSheetId="19" hidden="1">#REF!</definedName>
    <definedName name="Z_04C88C5F_71AF_11D3_ABF0_00A0C9DF1063_.wvu.PrintArea" localSheetId="20" hidden="1">#REF!</definedName>
    <definedName name="Z_04C88C5F_71AF_11D3_ABF0_00A0C9DF1063_.wvu.PrintArea" localSheetId="21" hidden="1">#REF!</definedName>
    <definedName name="Z_04C88C5F_71AF_11D3_ABF0_00A0C9DF1063_.wvu.PrintArea" localSheetId="22" hidden="1">#REF!</definedName>
    <definedName name="Z_04C88C5F_71AF_11D3_ABF0_00A0C9DF1063_.wvu.PrintArea" localSheetId="23" hidden="1">#REF!</definedName>
    <definedName name="Z_04C88C5F_71AF_11D3_ABF0_00A0C9DF1063_.wvu.PrintArea" localSheetId="1" hidden="1">#REF!</definedName>
    <definedName name="Z_04C88C5F_71AF_11D3_ABF0_00A0C9DF1063_.wvu.PrintArea" localSheetId="16" hidden="1">#REF!</definedName>
    <definedName name="Z_04C88C5F_71AF_11D3_ABF0_00A0C9DF1063_.wvu.PrintArea" localSheetId="0" hidden="1">#REF!</definedName>
    <definedName name="Z_04C88C5F_71AF_11D3_ABF0_00A0C9DF1063_.wvu.PrintArea" hidden="1">#REF!</definedName>
    <definedName name="Z_04C88C60_71AF_11D3_ABF0_00A0C9DF1063_.wvu.PrintArea" localSheetId="17" hidden="1">#REF!</definedName>
    <definedName name="Z_04C88C60_71AF_11D3_ABF0_00A0C9DF1063_.wvu.PrintArea" localSheetId="18" hidden="1">#REF!</definedName>
    <definedName name="Z_04C88C60_71AF_11D3_ABF0_00A0C9DF1063_.wvu.PrintArea" localSheetId="19" hidden="1">#REF!</definedName>
    <definedName name="Z_04C88C60_71AF_11D3_ABF0_00A0C9DF1063_.wvu.PrintArea" localSheetId="20" hidden="1">#REF!</definedName>
    <definedName name="Z_04C88C60_71AF_11D3_ABF0_00A0C9DF1063_.wvu.PrintArea" localSheetId="21" hidden="1">#REF!</definedName>
    <definedName name="Z_04C88C60_71AF_11D3_ABF0_00A0C9DF1063_.wvu.PrintArea" localSheetId="22" hidden="1">#REF!</definedName>
    <definedName name="Z_04C88C60_71AF_11D3_ABF0_00A0C9DF1063_.wvu.PrintArea" localSheetId="23" hidden="1">#REF!</definedName>
    <definedName name="Z_04C88C60_71AF_11D3_ABF0_00A0C9DF1063_.wvu.PrintArea" localSheetId="1" hidden="1">#REF!</definedName>
    <definedName name="Z_04C88C60_71AF_11D3_ABF0_00A0C9DF1063_.wvu.PrintArea" localSheetId="16" hidden="1">#REF!</definedName>
    <definedName name="Z_04C88C60_71AF_11D3_ABF0_00A0C9DF1063_.wvu.PrintArea" localSheetId="0" hidden="1">#REF!</definedName>
    <definedName name="Z_04C88C60_71AF_11D3_ABF0_00A0C9DF1063_.wvu.PrintArea" hidden="1">#REF!</definedName>
    <definedName name="Z_04C88C61_71AF_11D3_ABF0_00A0C9DF1063_.wvu.PrintArea" localSheetId="17" hidden="1">#REF!</definedName>
    <definedName name="Z_04C88C61_71AF_11D3_ABF0_00A0C9DF1063_.wvu.PrintArea" localSheetId="18" hidden="1">#REF!</definedName>
    <definedName name="Z_04C88C61_71AF_11D3_ABF0_00A0C9DF1063_.wvu.PrintArea" localSheetId="19" hidden="1">#REF!</definedName>
    <definedName name="Z_04C88C61_71AF_11D3_ABF0_00A0C9DF1063_.wvu.PrintArea" localSheetId="20" hidden="1">#REF!</definedName>
    <definedName name="Z_04C88C61_71AF_11D3_ABF0_00A0C9DF1063_.wvu.PrintArea" localSheetId="21" hidden="1">#REF!</definedName>
    <definedName name="Z_04C88C61_71AF_11D3_ABF0_00A0C9DF1063_.wvu.PrintArea" localSheetId="22" hidden="1">#REF!</definedName>
    <definedName name="Z_04C88C61_71AF_11D3_ABF0_00A0C9DF1063_.wvu.PrintArea" localSheetId="23" hidden="1">#REF!</definedName>
    <definedName name="Z_04C88C61_71AF_11D3_ABF0_00A0C9DF1063_.wvu.PrintArea" localSheetId="1" hidden="1">#REF!</definedName>
    <definedName name="Z_04C88C61_71AF_11D3_ABF0_00A0C9DF1063_.wvu.PrintArea" localSheetId="16" hidden="1">#REF!</definedName>
    <definedName name="Z_04C88C61_71AF_11D3_ABF0_00A0C9DF1063_.wvu.PrintArea" localSheetId="0" hidden="1">#REF!</definedName>
    <definedName name="Z_04C88C61_71AF_11D3_ABF0_00A0C9DF1063_.wvu.PrintArea" hidden="1">#REF!</definedName>
    <definedName name="Z_04C88C63_71AF_11D3_ABF0_00A0C9DF1063_.wvu.PrintArea" localSheetId="17" hidden="1">#REF!</definedName>
    <definedName name="Z_04C88C63_71AF_11D3_ABF0_00A0C9DF1063_.wvu.PrintArea" localSheetId="18" hidden="1">#REF!</definedName>
    <definedName name="Z_04C88C63_71AF_11D3_ABF0_00A0C9DF1063_.wvu.PrintArea" localSheetId="19" hidden="1">#REF!</definedName>
    <definedName name="Z_04C88C63_71AF_11D3_ABF0_00A0C9DF1063_.wvu.PrintArea" localSheetId="20" hidden="1">#REF!</definedName>
    <definedName name="Z_04C88C63_71AF_11D3_ABF0_00A0C9DF1063_.wvu.PrintArea" localSheetId="21" hidden="1">#REF!</definedName>
    <definedName name="Z_04C88C63_71AF_11D3_ABF0_00A0C9DF1063_.wvu.PrintArea" localSheetId="22" hidden="1">#REF!</definedName>
    <definedName name="Z_04C88C63_71AF_11D3_ABF0_00A0C9DF1063_.wvu.PrintArea" localSheetId="23" hidden="1">#REF!</definedName>
    <definedName name="Z_04C88C63_71AF_11D3_ABF0_00A0C9DF1063_.wvu.PrintArea" localSheetId="1" hidden="1">#REF!</definedName>
    <definedName name="Z_04C88C63_71AF_11D3_ABF0_00A0C9DF1063_.wvu.PrintArea" localSheetId="16" hidden="1">#REF!</definedName>
    <definedName name="Z_04C88C63_71AF_11D3_ABF0_00A0C9DF1063_.wvu.PrintArea" localSheetId="0" hidden="1">#REF!</definedName>
    <definedName name="Z_04C88C63_71AF_11D3_ABF0_00A0C9DF1063_.wvu.PrintArea" hidden="1">#REF!</definedName>
    <definedName name="Z_04C88C64_71AF_11D3_ABF0_00A0C9DF1063_.wvu.PrintArea" localSheetId="17" hidden="1">#REF!</definedName>
    <definedName name="Z_04C88C64_71AF_11D3_ABF0_00A0C9DF1063_.wvu.PrintArea" localSheetId="18" hidden="1">#REF!</definedName>
    <definedName name="Z_04C88C64_71AF_11D3_ABF0_00A0C9DF1063_.wvu.PrintArea" localSheetId="19" hidden="1">#REF!</definedName>
    <definedName name="Z_04C88C64_71AF_11D3_ABF0_00A0C9DF1063_.wvu.PrintArea" localSheetId="20" hidden="1">#REF!</definedName>
    <definedName name="Z_04C88C64_71AF_11D3_ABF0_00A0C9DF1063_.wvu.PrintArea" localSheetId="21" hidden="1">#REF!</definedName>
    <definedName name="Z_04C88C64_71AF_11D3_ABF0_00A0C9DF1063_.wvu.PrintArea" localSheetId="22" hidden="1">#REF!</definedName>
    <definedName name="Z_04C88C64_71AF_11D3_ABF0_00A0C9DF1063_.wvu.PrintArea" localSheetId="23" hidden="1">#REF!</definedName>
    <definedName name="Z_04C88C64_71AF_11D3_ABF0_00A0C9DF1063_.wvu.PrintArea" localSheetId="1" hidden="1">#REF!</definedName>
    <definedName name="Z_04C88C64_71AF_11D3_ABF0_00A0C9DF1063_.wvu.PrintArea" localSheetId="16" hidden="1">#REF!</definedName>
    <definedName name="Z_04C88C64_71AF_11D3_ABF0_00A0C9DF1063_.wvu.PrintArea" localSheetId="0" hidden="1">#REF!</definedName>
    <definedName name="Z_04C88C64_71AF_11D3_ABF0_00A0C9DF1063_.wvu.PrintArea" hidden="1">#REF!</definedName>
    <definedName name="Z_04C88C65_71AF_11D3_ABF0_00A0C9DF1063_.wvu.PrintArea" localSheetId="17" hidden="1">#REF!</definedName>
    <definedName name="Z_04C88C65_71AF_11D3_ABF0_00A0C9DF1063_.wvu.PrintArea" localSheetId="18" hidden="1">#REF!</definedName>
    <definedName name="Z_04C88C65_71AF_11D3_ABF0_00A0C9DF1063_.wvu.PrintArea" localSheetId="19" hidden="1">#REF!</definedName>
    <definedName name="Z_04C88C65_71AF_11D3_ABF0_00A0C9DF1063_.wvu.PrintArea" localSheetId="20" hidden="1">#REF!</definedName>
    <definedName name="Z_04C88C65_71AF_11D3_ABF0_00A0C9DF1063_.wvu.PrintArea" localSheetId="21" hidden="1">#REF!</definedName>
    <definedName name="Z_04C88C65_71AF_11D3_ABF0_00A0C9DF1063_.wvu.PrintArea" localSheetId="22" hidden="1">#REF!</definedName>
    <definedName name="Z_04C88C65_71AF_11D3_ABF0_00A0C9DF1063_.wvu.PrintArea" localSheetId="23" hidden="1">#REF!</definedName>
    <definedName name="Z_04C88C65_71AF_11D3_ABF0_00A0C9DF1063_.wvu.PrintArea" localSheetId="1" hidden="1">#REF!</definedName>
    <definedName name="Z_04C88C65_71AF_11D3_ABF0_00A0C9DF1063_.wvu.PrintArea" localSheetId="16" hidden="1">#REF!</definedName>
    <definedName name="Z_04C88C65_71AF_11D3_ABF0_00A0C9DF1063_.wvu.PrintArea" localSheetId="0" hidden="1">#REF!</definedName>
    <definedName name="Z_04C88C65_71AF_11D3_ABF0_00A0C9DF1063_.wvu.PrintArea" hidden="1">#REF!</definedName>
    <definedName name="Z_04C88C66_71AF_11D3_ABF0_00A0C9DF1063_.wvu.PrintArea" localSheetId="17" hidden="1">#REF!</definedName>
    <definedName name="Z_04C88C66_71AF_11D3_ABF0_00A0C9DF1063_.wvu.PrintArea" localSheetId="18" hidden="1">#REF!</definedName>
    <definedName name="Z_04C88C66_71AF_11D3_ABF0_00A0C9DF1063_.wvu.PrintArea" localSheetId="19" hidden="1">#REF!</definedName>
    <definedName name="Z_04C88C66_71AF_11D3_ABF0_00A0C9DF1063_.wvu.PrintArea" localSheetId="20" hidden="1">#REF!</definedName>
    <definedName name="Z_04C88C66_71AF_11D3_ABF0_00A0C9DF1063_.wvu.PrintArea" localSheetId="21" hidden="1">#REF!</definedName>
    <definedName name="Z_04C88C66_71AF_11D3_ABF0_00A0C9DF1063_.wvu.PrintArea" localSheetId="22" hidden="1">#REF!</definedName>
    <definedName name="Z_04C88C66_71AF_11D3_ABF0_00A0C9DF1063_.wvu.PrintArea" localSheetId="23" hidden="1">#REF!</definedName>
    <definedName name="Z_04C88C66_71AF_11D3_ABF0_00A0C9DF1063_.wvu.PrintArea" localSheetId="1" hidden="1">#REF!</definedName>
    <definedName name="Z_04C88C66_71AF_11D3_ABF0_00A0C9DF1063_.wvu.PrintArea" localSheetId="16" hidden="1">#REF!</definedName>
    <definedName name="Z_04C88C66_71AF_11D3_ABF0_00A0C9DF1063_.wvu.PrintArea" localSheetId="0" hidden="1">#REF!</definedName>
    <definedName name="Z_04C88C66_71AF_11D3_ABF0_00A0C9DF1063_.wvu.PrintArea" hidden="1">#REF!</definedName>
    <definedName name="Z_04C88C68_71AF_11D3_ABF0_00A0C9DF1063_.wvu.PrintArea" localSheetId="17" hidden="1">#REF!</definedName>
    <definedName name="Z_04C88C68_71AF_11D3_ABF0_00A0C9DF1063_.wvu.PrintArea" localSheetId="18" hidden="1">#REF!</definedName>
    <definedName name="Z_04C88C68_71AF_11D3_ABF0_00A0C9DF1063_.wvu.PrintArea" localSheetId="19" hidden="1">#REF!</definedName>
    <definedName name="Z_04C88C68_71AF_11D3_ABF0_00A0C9DF1063_.wvu.PrintArea" localSheetId="20" hidden="1">#REF!</definedName>
    <definedName name="Z_04C88C68_71AF_11D3_ABF0_00A0C9DF1063_.wvu.PrintArea" localSheetId="21" hidden="1">#REF!</definedName>
    <definedName name="Z_04C88C68_71AF_11D3_ABF0_00A0C9DF1063_.wvu.PrintArea" localSheetId="22" hidden="1">#REF!</definedName>
    <definedName name="Z_04C88C68_71AF_11D3_ABF0_00A0C9DF1063_.wvu.PrintArea" localSheetId="23" hidden="1">#REF!</definedName>
    <definedName name="Z_04C88C68_71AF_11D3_ABF0_00A0C9DF1063_.wvu.PrintArea" localSheetId="1" hidden="1">#REF!</definedName>
    <definedName name="Z_04C88C68_71AF_11D3_ABF0_00A0C9DF1063_.wvu.PrintArea" localSheetId="16" hidden="1">#REF!</definedName>
    <definedName name="Z_04C88C68_71AF_11D3_ABF0_00A0C9DF1063_.wvu.PrintArea" localSheetId="0" hidden="1">#REF!</definedName>
    <definedName name="Z_04C88C68_71AF_11D3_ABF0_00A0C9DF1063_.wvu.PrintArea" hidden="1">#REF!</definedName>
    <definedName name="Z_04C88C69_71AF_11D3_ABF0_00A0C9DF1063_.wvu.PrintArea" localSheetId="17" hidden="1">#REF!</definedName>
    <definedName name="Z_04C88C69_71AF_11D3_ABF0_00A0C9DF1063_.wvu.PrintArea" localSheetId="18" hidden="1">#REF!</definedName>
    <definedName name="Z_04C88C69_71AF_11D3_ABF0_00A0C9DF1063_.wvu.PrintArea" localSheetId="19" hidden="1">#REF!</definedName>
    <definedName name="Z_04C88C69_71AF_11D3_ABF0_00A0C9DF1063_.wvu.PrintArea" localSheetId="20" hidden="1">#REF!</definedName>
    <definedName name="Z_04C88C69_71AF_11D3_ABF0_00A0C9DF1063_.wvu.PrintArea" localSheetId="21" hidden="1">#REF!</definedName>
    <definedName name="Z_04C88C69_71AF_11D3_ABF0_00A0C9DF1063_.wvu.PrintArea" localSheetId="22" hidden="1">#REF!</definedName>
    <definedName name="Z_04C88C69_71AF_11D3_ABF0_00A0C9DF1063_.wvu.PrintArea" localSheetId="23" hidden="1">#REF!</definedName>
    <definedName name="Z_04C88C69_71AF_11D3_ABF0_00A0C9DF1063_.wvu.PrintArea" localSheetId="1" hidden="1">#REF!</definedName>
    <definedName name="Z_04C88C69_71AF_11D3_ABF0_00A0C9DF1063_.wvu.PrintArea" localSheetId="16" hidden="1">#REF!</definedName>
    <definedName name="Z_04C88C69_71AF_11D3_ABF0_00A0C9DF1063_.wvu.PrintArea" localSheetId="0" hidden="1">#REF!</definedName>
    <definedName name="Z_04C88C69_71AF_11D3_ABF0_00A0C9DF1063_.wvu.PrintArea" hidden="1">#REF!</definedName>
    <definedName name="Z_0F6496EA_CA81_11D3_ABFE_00A0C9DF1063_.wvu.PrintArea" localSheetId="17" hidden="1">#REF!</definedName>
    <definedName name="Z_0F6496EA_CA81_11D3_ABFE_00A0C9DF1063_.wvu.PrintArea" localSheetId="18" hidden="1">#REF!</definedName>
    <definedName name="Z_0F6496EA_CA81_11D3_ABFE_00A0C9DF1063_.wvu.PrintArea" localSheetId="19" hidden="1">#REF!</definedName>
    <definedName name="Z_0F6496EA_CA81_11D3_ABFE_00A0C9DF1063_.wvu.PrintArea" localSheetId="20" hidden="1">#REF!</definedName>
    <definedName name="Z_0F6496EA_CA81_11D3_ABFE_00A0C9DF1063_.wvu.PrintArea" localSheetId="21" hidden="1">#REF!</definedName>
    <definedName name="Z_0F6496EA_CA81_11D3_ABFE_00A0C9DF1063_.wvu.PrintArea" localSheetId="22" hidden="1">#REF!</definedName>
    <definedName name="Z_0F6496EA_CA81_11D3_ABFE_00A0C9DF1063_.wvu.PrintArea" localSheetId="23" hidden="1">#REF!</definedName>
    <definedName name="Z_0F6496EA_CA81_11D3_ABFE_00A0C9DF1063_.wvu.PrintArea" localSheetId="1" hidden="1">#REF!</definedName>
    <definedName name="Z_0F6496EA_CA81_11D3_ABFE_00A0C9DF1063_.wvu.PrintArea" localSheetId="16" hidden="1">#REF!</definedName>
    <definedName name="Z_0F6496EA_CA81_11D3_ABFE_00A0C9DF1063_.wvu.PrintArea" localSheetId="0" hidden="1">#REF!</definedName>
    <definedName name="Z_0F6496EA_CA81_11D3_ABFE_00A0C9DF1063_.wvu.PrintArea" hidden="1">#REF!</definedName>
    <definedName name="Z_0F6496EB_CA81_11D3_ABFE_00A0C9DF1063_.wvu.PrintArea" localSheetId="17" hidden="1">#REF!</definedName>
    <definedName name="Z_0F6496EB_CA81_11D3_ABFE_00A0C9DF1063_.wvu.PrintArea" localSheetId="18" hidden="1">#REF!</definedName>
    <definedName name="Z_0F6496EB_CA81_11D3_ABFE_00A0C9DF1063_.wvu.PrintArea" localSheetId="19" hidden="1">#REF!</definedName>
    <definedName name="Z_0F6496EB_CA81_11D3_ABFE_00A0C9DF1063_.wvu.PrintArea" localSheetId="20" hidden="1">#REF!</definedName>
    <definedName name="Z_0F6496EB_CA81_11D3_ABFE_00A0C9DF1063_.wvu.PrintArea" localSheetId="21" hidden="1">#REF!</definedName>
    <definedName name="Z_0F6496EB_CA81_11D3_ABFE_00A0C9DF1063_.wvu.PrintArea" localSheetId="22" hidden="1">#REF!</definedName>
    <definedName name="Z_0F6496EB_CA81_11D3_ABFE_00A0C9DF1063_.wvu.PrintArea" localSheetId="23" hidden="1">#REF!</definedName>
    <definedName name="Z_0F6496EB_CA81_11D3_ABFE_00A0C9DF1063_.wvu.PrintArea" localSheetId="1" hidden="1">#REF!</definedName>
    <definedName name="Z_0F6496EB_CA81_11D3_ABFE_00A0C9DF1063_.wvu.PrintArea" localSheetId="16" hidden="1">#REF!</definedName>
    <definedName name="Z_0F6496EB_CA81_11D3_ABFE_00A0C9DF1063_.wvu.PrintArea" localSheetId="0" hidden="1">#REF!</definedName>
    <definedName name="Z_0F6496EB_CA81_11D3_ABFE_00A0C9DF1063_.wvu.PrintArea" hidden="1">#REF!</definedName>
    <definedName name="Z_0F6496ED_CA81_11D3_ABFE_00A0C9DF1063_.wvu.PrintArea" localSheetId="17" hidden="1">#REF!</definedName>
    <definedName name="Z_0F6496ED_CA81_11D3_ABFE_00A0C9DF1063_.wvu.PrintArea" localSheetId="18" hidden="1">#REF!</definedName>
    <definedName name="Z_0F6496ED_CA81_11D3_ABFE_00A0C9DF1063_.wvu.PrintArea" localSheetId="19" hidden="1">#REF!</definedName>
    <definedName name="Z_0F6496ED_CA81_11D3_ABFE_00A0C9DF1063_.wvu.PrintArea" localSheetId="20" hidden="1">#REF!</definedName>
    <definedName name="Z_0F6496ED_CA81_11D3_ABFE_00A0C9DF1063_.wvu.PrintArea" localSheetId="21" hidden="1">#REF!</definedName>
    <definedName name="Z_0F6496ED_CA81_11D3_ABFE_00A0C9DF1063_.wvu.PrintArea" localSheetId="22" hidden="1">#REF!</definedName>
    <definedName name="Z_0F6496ED_CA81_11D3_ABFE_00A0C9DF1063_.wvu.PrintArea" localSheetId="23" hidden="1">#REF!</definedName>
    <definedName name="Z_0F6496ED_CA81_11D3_ABFE_00A0C9DF1063_.wvu.PrintArea" localSheetId="1" hidden="1">#REF!</definedName>
    <definedName name="Z_0F6496ED_CA81_11D3_ABFE_00A0C9DF1063_.wvu.PrintArea" localSheetId="16" hidden="1">#REF!</definedName>
    <definedName name="Z_0F6496ED_CA81_11D3_ABFE_00A0C9DF1063_.wvu.PrintArea" localSheetId="0" hidden="1">#REF!</definedName>
    <definedName name="Z_0F6496ED_CA81_11D3_ABFE_00A0C9DF1063_.wvu.PrintArea" hidden="1">#REF!</definedName>
    <definedName name="Z_0F6496EE_CA81_11D3_ABFE_00A0C9DF1063_.wvu.PrintArea" localSheetId="17" hidden="1">#REF!</definedName>
    <definedName name="Z_0F6496EE_CA81_11D3_ABFE_00A0C9DF1063_.wvu.PrintArea" localSheetId="18" hidden="1">#REF!</definedName>
    <definedName name="Z_0F6496EE_CA81_11D3_ABFE_00A0C9DF1063_.wvu.PrintArea" localSheetId="19" hidden="1">#REF!</definedName>
    <definedName name="Z_0F6496EE_CA81_11D3_ABFE_00A0C9DF1063_.wvu.PrintArea" localSheetId="20" hidden="1">#REF!</definedName>
    <definedName name="Z_0F6496EE_CA81_11D3_ABFE_00A0C9DF1063_.wvu.PrintArea" localSheetId="21" hidden="1">#REF!</definedName>
    <definedName name="Z_0F6496EE_CA81_11D3_ABFE_00A0C9DF1063_.wvu.PrintArea" localSheetId="22" hidden="1">#REF!</definedName>
    <definedName name="Z_0F6496EE_CA81_11D3_ABFE_00A0C9DF1063_.wvu.PrintArea" localSheetId="23" hidden="1">#REF!</definedName>
    <definedName name="Z_0F6496EE_CA81_11D3_ABFE_00A0C9DF1063_.wvu.PrintArea" localSheetId="1" hidden="1">#REF!</definedName>
    <definedName name="Z_0F6496EE_CA81_11D3_ABFE_00A0C9DF1063_.wvu.PrintArea" localSheetId="16" hidden="1">#REF!</definedName>
    <definedName name="Z_0F6496EE_CA81_11D3_ABFE_00A0C9DF1063_.wvu.PrintArea" localSheetId="0" hidden="1">#REF!</definedName>
    <definedName name="Z_0F6496EE_CA81_11D3_ABFE_00A0C9DF1063_.wvu.PrintArea" hidden="1">#REF!</definedName>
    <definedName name="Z_0F6496EF_CA81_11D3_ABFE_00A0C9DF1063_.wvu.PrintArea" localSheetId="17" hidden="1">#REF!</definedName>
    <definedName name="Z_0F6496EF_CA81_11D3_ABFE_00A0C9DF1063_.wvu.PrintArea" localSheetId="18" hidden="1">#REF!</definedName>
    <definedName name="Z_0F6496EF_CA81_11D3_ABFE_00A0C9DF1063_.wvu.PrintArea" localSheetId="19" hidden="1">#REF!</definedName>
    <definedName name="Z_0F6496EF_CA81_11D3_ABFE_00A0C9DF1063_.wvu.PrintArea" localSheetId="20" hidden="1">#REF!</definedName>
    <definedName name="Z_0F6496EF_CA81_11D3_ABFE_00A0C9DF1063_.wvu.PrintArea" localSheetId="21" hidden="1">#REF!</definedName>
    <definedName name="Z_0F6496EF_CA81_11D3_ABFE_00A0C9DF1063_.wvu.PrintArea" localSheetId="22" hidden="1">#REF!</definedName>
    <definedName name="Z_0F6496EF_CA81_11D3_ABFE_00A0C9DF1063_.wvu.PrintArea" localSheetId="23" hidden="1">#REF!</definedName>
    <definedName name="Z_0F6496EF_CA81_11D3_ABFE_00A0C9DF1063_.wvu.PrintArea" localSheetId="1" hidden="1">#REF!</definedName>
    <definedName name="Z_0F6496EF_CA81_11D3_ABFE_00A0C9DF1063_.wvu.PrintArea" localSheetId="16" hidden="1">#REF!</definedName>
    <definedName name="Z_0F6496EF_CA81_11D3_ABFE_00A0C9DF1063_.wvu.PrintArea" localSheetId="0" hidden="1">#REF!</definedName>
    <definedName name="Z_0F6496EF_CA81_11D3_ABFE_00A0C9DF1063_.wvu.PrintArea" hidden="1">#REF!</definedName>
    <definedName name="Z_0F6496F0_CA81_11D3_ABFE_00A0C9DF1063_.wvu.PrintArea" localSheetId="17" hidden="1">#REF!</definedName>
    <definedName name="Z_0F6496F0_CA81_11D3_ABFE_00A0C9DF1063_.wvu.PrintArea" localSheetId="18" hidden="1">#REF!</definedName>
    <definedName name="Z_0F6496F0_CA81_11D3_ABFE_00A0C9DF1063_.wvu.PrintArea" localSheetId="19" hidden="1">#REF!</definedName>
    <definedName name="Z_0F6496F0_CA81_11D3_ABFE_00A0C9DF1063_.wvu.PrintArea" localSheetId="20" hidden="1">#REF!</definedName>
    <definedName name="Z_0F6496F0_CA81_11D3_ABFE_00A0C9DF1063_.wvu.PrintArea" localSheetId="21" hidden="1">#REF!</definedName>
    <definedName name="Z_0F6496F0_CA81_11D3_ABFE_00A0C9DF1063_.wvu.PrintArea" localSheetId="22" hidden="1">#REF!</definedName>
    <definedName name="Z_0F6496F0_CA81_11D3_ABFE_00A0C9DF1063_.wvu.PrintArea" localSheetId="23" hidden="1">#REF!</definedName>
    <definedName name="Z_0F6496F0_CA81_11D3_ABFE_00A0C9DF1063_.wvu.PrintArea" localSheetId="1" hidden="1">#REF!</definedName>
    <definedName name="Z_0F6496F0_CA81_11D3_ABFE_00A0C9DF1063_.wvu.PrintArea" localSheetId="16" hidden="1">#REF!</definedName>
    <definedName name="Z_0F6496F0_CA81_11D3_ABFE_00A0C9DF1063_.wvu.PrintArea" localSheetId="0" hidden="1">#REF!</definedName>
    <definedName name="Z_0F6496F0_CA81_11D3_ABFE_00A0C9DF1063_.wvu.PrintArea" hidden="1">#REF!</definedName>
    <definedName name="Z_0F6496F2_CA81_11D3_ABFE_00A0C9DF1063_.wvu.PrintArea" localSheetId="17" hidden="1">#REF!</definedName>
    <definedName name="Z_0F6496F2_CA81_11D3_ABFE_00A0C9DF1063_.wvu.PrintArea" localSheetId="18" hidden="1">#REF!</definedName>
    <definedName name="Z_0F6496F2_CA81_11D3_ABFE_00A0C9DF1063_.wvu.PrintArea" localSheetId="19" hidden="1">#REF!</definedName>
    <definedName name="Z_0F6496F2_CA81_11D3_ABFE_00A0C9DF1063_.wvu.PrintArea" localSheetId="20" hidden="1">#REF!</definedName>
    <definedName name="Z_0F6496F2_CA81_11D3_ABFE_00A0C9DF1063_.wvu.PrintArea" localSheetId="21" hidden="1">#REF!</definedName>
    <definedName name="Z_0F6496F2_CA81_11D3_ABFE_00A0C9DF1063_.wvu.PrintArea" localSheetId="22" hidden="1">#REF!</definedName>
    <definedName name="Z_0F6496F2_CA81_11D3_ABFE_00A0C9DF1063_.wvu.PrintArea" localSheetId="23" hidden="1">#REF!</definedName>
    <definedName name="Z_0F6496F2_CA81_11D3_ABFE_00A0C9DF1063_.wvu.PrintArea" localSheetId="1" hidden="1">#REF!</definedName>
    <definedName name="Z_0F6496F2_CA81_11D3_ABFE_00A0C9DF1063_.wvu.PrintArea" localSheetId="16" hidden="1">#REF!</definedName>
    <definedName name="Z_0F6496F2_CA81_11D3_ABFE_00A0C9DF1063_.wvu.PrintArea" localSheetId="0" hidden="1">#REF!</definedName>
    <definedName name="Z_0F6496F2_CA81_11D3_ABFE_00A0C9DF1063_.wvu.PrintArea" hidden="1">#REF!</definedName>
    <definedName name="Z_0F6496F3_CA81_11D3_ABFE_00A0C9DF1063_.wvu.PrintArea" localSheetId="17" hidden="1">#REF!</definedName>
    <definedName name="Z_0F6496F3_CA81_11D3_ABFE_00A0C9DF1063_.wvu.PrintArea" localSheetId="18" hidden="1">#REF!</definedName>
    <definedName name="Z_0F6496F3_CA81_11D3_ABFE_00A0C9DF1063_.wvu.PrintArea" localSheetId="19" hidden="1">#REF!</definedName>
    <definedName name="Z_0F6496F3_CA81_11D3_ABFE_00A0C9DF1063_.wvu.PrintArea" localSheetId="20" hidden="1">#REF!</definedName>
    <definedName name="Z_0F6496F3_CA81_11D3_ABFE_00A0C9DF1063_.wvu.PrintArea" localSheetId="21" hidden="1">#REF!</definedName>
    <definedName name="Z_0F6496F3_CA81_11D3_ABFE_00A0C9DF1063_.wvu.PrintArea" localSheetId="22" hidden="1">#REF!</definedName>
    <definedName name="Z_0F6496F3_CA81_11D3_ABFE_00A0C9DF1063_.wvu.PrintArea" localSheetId="23" hidden="1">#REF!</definedName>
    <definedName name="Z_0F6496F3_CA81_11D3_ABFE_00A0C9DF1063_.wvu.PrintArea" localSheetId="1" hidden="1">#REF!</definedName>
    <definedName name="Z_0F6496F3_CA81_11D3_ABFE_00A0C9DF1063_.wvu.PrintArea" localSheetId="16" hidden="1">#REF!</definedName>
    <definedName name="Z_0F6496F3_CA81_11D3_ABFE_00A0C9DF1063_.wvu.PrintArea" localSheetId="0" hidden="1">#REF!</definedName>
    <definedName name="Z_0F6496F3_CA81_11D3_ABFE_00A0C9DF1063_.wvu.PrintArea" hidden="1">#REF!</definedName>
    <definedName name="Z_0F6496F4_CA81_11D3_ABFE_00A0C9DF1063_.wvu.PrintArea" localSheetId="17" hidden="1">#REF!</definedName>
    <definedName name="Z_0F6496F4_CA81_11D3_ABFE_00A0C9DF1063_.wvu.PrintArea" localSheetId="18" hidden="1">#REF!</definedName>
    <definedName name="Z_0F6496F4_CA81_11D3_ABFE_00A0C9DF1063_.wvu.PrintArea" localSheetId="19" hidden="1">#REF!</definedName>
    <definedName name="Z_0F6496F4_CA81_11D3_ABFE_00A0C9DF1063_.wvu.PrintArea" localSheetId="20" hidden="1">#REF!</definedName>
    <definedName name="Z_0F6496F4_CA81_11D3_ABFE_00A0C9DF1063_.wvu.PrintArea" localSheetId="21" hidden="1">#REF!</definedName>
    <definedName name="Z_0F6496F4_CA81_11D3_ABFE_00A0C9DF1063_.wvu.PrintArea" localSheetId="22" hidden="1">#REF!</definedName>
    <definedName name="Z_0F6496F4_CA81_11D3_ABFE_00A0C9DF1063_.wvu.PrintArea" localSheetId="23" hidden="1">#REF!</definedName>
    <definedName name="Z_0F6496F4_CA81_11D3_ABFE_00A0C9DF1063_.wvu.PrintArea" localSheetId="1" hidden="1">#REF!</definedName>
    <definedName name="Z_0F6496F4_CA81_11D3_ABFE_00A0C9DF1063_.wvu.PrintArea" localSheetId="16" hidden="1">#REF!</definedName>
    <definedName name="Z_0F6496F4_CA81_11D3_ABFE_00A0C9DF1063_.wvu.PrintArea" localSheetId="0" hidden="1">#REF!</definedName>
    <definedName name="Z_0F6496F4_CA81_11D3_ABFE_00A0C9DF1063_.wvu.PrintArea" hidden="1">#REF!</definedName>
    <definedName name="Z_0F6496F5_CA81_11D3_ABFE_00A0C9DF1063_.wvu.PrintArea" localSheetId="17" hidden="1">#REF!</definedName>
    <definedName name="Z_0F6496F5_CA81_11D3_ABFE_00A0C9DF1063_.wvu.PrintArea" localSheetId="18" hidden="1">#REF!</definedName>
    <definedName name="Z_0F6496F5_CA81_11D3_ABFE_00A0C9DF1063_.wvu.PrintArea" localSheetId="19" hidden="1">#REF!</definedName>
    <definedName name="Z_0F6496F5_CA81_11D3_ABFE_00A0C9DF1063_.wvu.PrintArea" localSheetId="20" hidden="1">#REF!</definedName>
    <definedName name="Z_0F6496F5_CA81_11D3_ABFE_00A0C9DF1063_.wvu.PrintArea" localSheetId="21" hidden="1">#REF!</definedName>
    <definedName name="Z_0F6496F5_CA81_11D3_ABFE_00A0C9DF1063_.wvu.PrintArea" localSheetId="22" hidden="1">#REF!</definedName>
    <definedName name="Z_0F6496F5_CA81_11D3_ABFE_00A0C9DF1063_.wvu.PrintArea" localSheetId="23" hidden="1">#REF!</definedName>
    <definedName name="Z_0F6496F5_CA81_11D3_ABFE_00A0C9DF1063_.wvu.PrintArea" localSheetId="1" hidden="1">#REF!</definedName>
    <definedName name="Z_0F6496F5_CA81_11D3_ABFE_00A0C9DF1063_.wvu.PrintArea" localSheetId="16" hidden="1">#REF!</definedName>
    <definedName name="Z_0F6496F5_CA81_11D3_ABFE_00A0C9DF1063_.wvu.PrintArea" localSheetId="0" hidden="1">#REF!</definedName>
    <definedName name="Z_0F6496F5_CA81_11D3_ABFE_00A0C9DF1063_.wvu.PrintArea" hidden="1">#REF!</definedName>
    <definedName name="Z_0F6496F7_CA81_11D3_ABFE_00A0C9DF1063_.wvu.PrintArea" localSheetId="17" hidden="1">#REF!</definedName>
    <definedName name="Z_0F6496F7_CA81_11D3_ABFE_00A0C9DF1063_.wvu.PrintArea" localSheetId="18" hidden="1">#REF!</definedName>
    <definedName name="Z_0F6496F7_CA81_11D3_ABFE_00A0C9DF1063_.wvu.PrintArea" localSheetId="19" hidden="1">#REF!</definedName>
    <definedName name="Z_0F6496F7_CA81_11D3_ABFE_00A0C9DF1063_.wvu.PrintArea" localSheetId="20" hidden="1">#REF!</definedName>
    <definedName name="Z_0F6496F7_CA81_11D3_ABFE_00A0C9DF1063_.wvu.PrintArea" localSheetId="21" hidden="1">#REF!</definedName>
    <definedName name="Z_0F6496F7_CA81_11D3_ABFE_00A0C9DF1063_.wvu.PrintArea" localSheetId="22" hidden="1">#REF!</definedName>
    <definedName name="Z_0F6496F7_CA81_11D3_ABFE_00A0C9DF1063_.wvu.PrintArea" localSheetId="23" hidden="1">#REF!</definedName>
    <definedName name="Z_0F6496F7_CA81_11D3_ABFE_00A0C9DF1063_.wvu.PrintArea" localSheetId="1" hidden="1">#REF!</definedName>
    <definedName name="Z_0F6496F7_CA81_11D3_ABFE_00A0C9DF1063_.wvu.PrintArea" localSheetId="16" hidden="1">#REF!</definedName>
    <definedName name="Z_0F6496F7_CA81_11D3_ABFE_00A0C9DF1063_.wvu.PrintArea" localSheetId="0" hidden="1">#REF!</definedName>
    <definedName name="Z_0F6496F7_CA81_11D3_ABFE_00A0C9DF1063_.wvu.PrintArea" hidden="1">#REF!</definedName>
    <definedName name="Z_0F6496F8_CA81_11D3_ABFE_00A0C9DF1063_.wvu.PrintArea" localSheetId="17" hidden="1">#REF!</definedName>
    <definedName name="Z_0F6496F8_CA81_11D3_ABFE_00A0C9DF1063_.wvu.PrintArea" localSheetId="18" hidden="1">#REF!</definedName>
    <definedName name="Z_0F6496F8_CA81_11D3_ABFE_00A0C9DF1063_.wvu.PrintArea" localSheetId="19" hidden="1">#REF!</definedName>
    <definedName name="Z_0F6496F8_CA81_11D3_ABFE_00A0C9DF1063_.wvu.PrintArea" localSheetId="20" hidden="1">#REF!</definedName>
    <definedName name="Z_0F6496F8_CA81_11D3_ABFE_00A0C9DF1063_.wvu.PrintArea" localSheetId="21" hidden="1">#REF!</definedName>
    <definedName name="Z_0F6496F8_CA81_11D3_ABFE_00A0C9DF1063_.wvu.PrintArea" localSheetId="22" hidden="1">#REF!</definedName>
    <definedName name="Z_0F6496F8_CA81_11D3_ABFE_00A0C9DF1063_.wvu.PrintArea" localSheetId="23" hidden="1">#REF!</definedName>
    <definedName name="Z_0F6496F8_CA81_11D3_ABFE_00A0C9DF1063_.wvu.PrintArea" localSheetId="1" hidden="1">#REF!</definedName>
    <definedName name="Z_0F6496F8_CA81_11D3_ABFE_00A0C9DF1063_.wvu.PrintArea" localSheetId="16" hidden="1">#REF!</definedName>
    <definedName name="Z_0F6496F8_CA81_11D3_ABFE_00A0C9DF1063_.wvu.PrintArea" localSheetId="0" hidden="1">#REF!</definedName>
    <definedName name="Z_0F6496F8_CA81_11D3_ABFE_00A0C9DF1063_.wvu.PrintArea" hidden="1">#REF!</definedName>
    <definedName name="Z_0F6496FA_CA81_11D3_ABFE_00A0C9DF1063_.wvu.PrintArea" localSheetId="17" hidden="1">#REF!</definedName>
    <definedName name="Z_0F6496FA_CA81_11D3_ABFE_00A0C9DF1063_.wvu.PrintArea" localSheetId="18" hidden="1">#REF!</definedName>
    <definedName name="Z_0F6496FA_CA81_11D3_ABFE_00A0C9DF1063_.wvu.PrintArea" localSheetId="19" hidden="1">#REF!</definedName>
    <definedName name="Z_0F6496FA_CA81_11D3_ABFE_00A0C9DF1063_.wvu.PrintArea" localSheetId="20" hidden="1">#REF!</definedName>
    <definedName name="Z_0F6496FA_CA81_11D3_ABFE_00A0C9DF1063_.wvu.PrintArea" localSheetId="21" hidden="1">#REF!</definedName>
    <definedName name="Z_0F6496FA_CA81_11D3_ABFE_00A0C9DF1063_.wvu.PrintArea" localSheetId="22" hidden="1">#REF!</definedName>
    <definedName name="Z_0F6496FA_CA81_11D3_ABFE_00A0C9DF1063_.wvu.PrintArea" localSheetId="23" hidden="1">#REF!</definedName>
    <definedName name="Z_0F6496FA_CA81_11D3_ABFE_00A0C9DF1063_.wvu.PrintArea" localSheetId="1" hidden="1">#REF!</definedName>
    <definedName name="Z_0F6496FA_CA81_11D3_ABFE_00A0C9DF1063_.wvu.PrintArea" localSheetId="16" hidden="1">#REF!</definedName>
    <definedName name="Z_0F6496FA_CA81_11D3_ABFE_00A0C9DF1063_.wvu.PrintArea" localSheetId="0" hidden="1">#REF!</definedName>
    <definedName name="Z_0F6496FA_CA81_11D3_ABFE_00A0C9DF1063_.wvu.PrintArea" hidden="1">#REF!</definedName>
    <definedName name="Z_0F6496FB_CA81_11D3_ABFE_00A0C9DF1063_.wvu.PrintArea" localSheetId="17" hidden="1">#REF!</definedName>
    <definedName name="Z_0F6496FB_CA81_11D3_ABFE_00A0C9DF1063_.wvu.PrintArea" localSheetId="18" hidden="1">#REF!</definedName>
    <definedName name="Z_0F6496FB_CA81_11D3_ABFE_00A0C9DF1063_.wvu.PrintArea" localSheetId="19" hidden="1">#REF!</definedName>
    <definedName name="Z_0F6496FB_CA81_11D3_ABFE_00A0C9DF1063_.wvu.PrintArea" localSheetId="20" hidden="1">#REF!</definedName>
    <definedName name="Z_0F6496FB_CA81_11D3_ABFE_00A0C9DF1063_.wvu.PrintArea" localSheetId="21" hidden="1">#REF!</definedName>
    <definedName name="Z_0F6496FB_CA81_11D3_ABFE_00A0C9DF1063_.wvu.PrintArea" localSheetId="22" hidden="1">#REF!</definedName>
    <definedName name="Z_0F6496FB_CA81_11D3_ABFE_00A0C9DF1063_.wvu.PrintArea" localSheetId="23" hidden="1">#REF!</definedName>
    <definedName name="Z_0F6496FB_CA81_11D3_ABFE_00A0C9DF1063_.wvu.PrintArea" localSheetId="1" hidden="1">#REF!</definedName>
    <definedName name="Z_0F6496FB_CA81_11D3_ABFE_00A0C9DF1063_.wvu.PrintArea" localSheetId="16" hidden="1">#REF!</definedName>
    <definedName name="Z_0F6496FB_CA81_11D3_ABFE_00A0C9DF1063_.wvu.PrintArea" localSheetId="0" hidden="1">#REF!</definedName>
    <definedName name="Z_0F6496FB_CA81_11D3_ABFE_00A0C9DF1063_.wvu.PrintArea" hidden="1">#REF!</definedName>
    <definedName name="Z_0F6496FD_CA81_11D3_ABFE_00A0C9DF1063_.wvu.PrintArea" localSheetId="17" hidden="1">#REF!</definedName>
    <definedName name="Z_0F6496FD_CA81_11D3_ABFE_00A0C9DF1063_.wvu.PrintArea" localSheetId="18" hidden="1">#REF!</definedName>
    <definedName name="Z_0F6496FD_CA81_11D3_ABFE_00A0C9DF1063_.wvu.PrintArea" localSheetId="19" hidden="1">#REF!</definedName>
    <definedName name="Z_0F6496FD_CA81_11D3_ABFE_00A0C9DF1063_.wvu.PrintArea" localSheetId="20" hidden="1">#REF!</definedName>
    <definedName name="Z_0F6496FD_CA81_11D3_ABFE_00A0C9DF1063_.wvu.PrintArea" localSheetId="21" hidden="1">#REF!</definedName>
    <definedName name="Z_0F6496FD_CA81_11D3_ABFE_00A0C9DF1063_.wvu.PrintArea" localSheetId="22" hidden="1">#REF!</definedName>
    <definedName name="Z_0F6496FD_CA81_11D3_ABFE_00A0C9DF1063_.wvu.PrintArea" localSheetId="23" hidden="1">#REF!</definedName>
    <definedName name="Z_0F6496FD_CA81_11D3_ABFE_00A0C9DF1063_.wvu.PrintArea" localSheetId="1" hidden="1">#REF!</definedName>
    <definedName name="Z_0F6496FD_CA81_11D3_ABFE_00A0C9DF1063_.wvu.PrintArea" localSheetId="16" hidden="1">#REF!</definedName>
    <definedName name="Z_0F6496FD_CA81_11D3_ABFE_00A0C9DF1063_.wvu.PrintArea" localSheetId="0" hidden="1">#REF!</definedName>
    <definedName name="Z_0F6496FD_CA81_11D3_ABFE_00A0C9DF1063_.wvu.PrintArea" hidden="1">#REF!</definedName>
    <definedName name="Z_0F6496FE_CA81_11D3_ABFE_00A0C9DF1063_.wvu.PrintArea" localSheetId="17" hidden="1">#REF!</definedName>
    <definedName name="Z_0F6496FE_CA81_11D3_ABFE_00A0C9DF1063_.wvu.PrintArea" localSheetId="18" hidden="1">#REF!</definedName>
    <definedName name="Z_0F6496FE_CA81_11D3_ABFE_00A0C9DF1063_.wvu.PrintArea" localSheetId="19" hidden="1">#REF!</definedName>
    <definedName name="Z_0F6496FE_CA81_11D3_ABFE_00A0C9DF1063_.wvu.PrintArea" localSheetId="20" hidden="1">#REF!</definedName>
    <definedName name="Z_0F6496FE_CA81_11D3_ABFE_00A0C9DF1063_.wvu.PrintArea" localSheetId="21" hidden="1">#REF!</definedName>
    <definedName name="Z_0F6496FE_CA81_11D3_ABFE_00A0C9DF1063_.wvu.PrintArea" localSheetId="22" hidden="1">#REF!</definedName>
    <definedName name="Z_0F6496FE_CA81_11D3_ABFE_00A0C9DF1063_.wvu.PrintArea" localSheetId="23" hidden="1">#REF!</definedName>
    <definedName name="Z_0F6496FE_CA81_11D3_ABFE_00A0C9DF1063_.wvu.PrintArea" localSheetId="1" hidden="1">#REF!</definedName>
    <definedName name="Z_0F6496FE_CA81_11D3_ABFE_00A0C9DF1063_.wvu.PrintArea" localSheetId="16" hidden="1">#REF!</definedName>
    <definedName name="Z_0F6496FE_CA81_11D3_ABFE_00A0C9DF1063_.wvu.PrintArea" localSheetId="0" hidden="1">#REF!</definedName>
    <definedName name="Z_0F6496FE_CA81_11D3_ABFE_00A0C9DF1063_.wvu.PrintArea" hidden="1">#REF!</definedName>
    <definedName name="Z_0F6496FF_CA81_11D3_ABFE_00A0C9DF1063_.wvu.PrintArea" localSheetId="17" hidden="1">#REF!</definedName>
    <definedName name="Z_0F6496FF_CA81_11D3_ABFE_00A0C9DF1063_.wvu.PrintArea" localSheetId="18" hidden="1">#REF!</definedName>
    <definedName name="Z_0F6496FF_CA81_11D3_ABFE_00A0C9DF1063_.wvu.PrintArea" localSheetId="19" hidden="1">#REF!</definedName>
    <definedName name="Z_0F6496FF_CA81_11D3_ABFE_00A0C9DF1063_.wvu.PrintArea" localSheetId="20" hidden="1">#REF!</definedName>
    <definedName name="Z_0F6496FF_CA81_11D3_ABFE_00A0C9DF1063_.wvu.PrintArea" localSheetId="21" hidden="1">#REF!</definedName>
    <definedName name="Z_0F6496FF_CA81_11D3_ABFE_00A0C9DF1063_.wvu.PrintArea" localSheetId="22" hidden="1">#REF!</definedName>
    <definedName name="Z_0F6496FF_CA81_11D3_ABFE_00A0C9DF1063_.wvu.PrintArea" localSheetId="23" hidden="1">#REF!</definedName>
    <definedName name="Z_0F6496FF_CA81_11D3_ABFE_00A0C9DF1063_.wvu.PrintArea" localSheetId="1" hidden="1">#REF!</definedName>
    <definedName name="Z_0F6496FF_CA81_11D3_ABFE_00A0C9DF1063_.wvu.PrintArea" localSheetId="16" hidden="1">#REF!</definedName>
    <definedName name="Z_0F6496FF_CA81_11D3_ABFE_00A0C9DF1063_.wvu.PrintArea" localSheetId="0" hidden="1">#REF!</definedName>
    <definedName name="Z_0F6496FF_CA81_11D3_ABFE_00A0C9DF1063_.wvu.PrintArea" hidden="1">#REF!</definedName>
    <definedName name="Z_0F649700_CA81_11D3_ABFE_00A0C9DF1063_.wvu.PrintArea" localSheetId="17" hidden="1">#REF!</definedName>
    <definedName name="Z_0F649700_CA81_11D3_ABFE_00A0C9DF1063_.wvu.PrintArea" localSheetId="18" hidden="1">#REF!</definedName>
    <definedName name="Z_0F649700_CA81_11D3_ABFE_00A0C9DF1063_.wvu.PrintArea" localSheetId="19" hidden="1">#REF!</definedName>
    <definedName name="Z_0F649700_CA81_11D3_ABFE_00A0C9DF1063_.wvu.PrintArea" localSheetId="20" hidden="1">#REF!</definedName>
    <definedName name="Z_0F649700_CA81_11D3_ABFE_00A0C9DF1063_.wvu.PrintArea" localSheetId="21" hidden="1">#REF!</definedName>
    <definedName name="Z_0F649700_CA81_11D3_ABFE_00A0C9DF1063_.wvu.PrintArea" localSheetId="22" hidden="1">#REF!</definedName>
    <definedName name="Z_0F649700_CA81_11D3_ABFE_00A0C9DF1063_.wvu.PrintArea" localSheetId="23" hidden="1">#REF!</definedName>
    <definedName name="Z_0F649700_CA81_11D3_ABFE_00A0C9DF1063_.wvu.PrintArea" localSheetId="1" hidden="1">#REF!</definedName>
    <definedName name="Z_0F649700_CA81_11D3_ABFE_00A0C9DF1063_.wvu.PrintArea" localSheetId="16" hidden="1">#REF!</definedName>
    <definedName name="Z_0F649700_CA81_11D3_ABFE_00A0C9DF1063_.wvu.PrintArea" localSheetId="0" hidden="1">#REF!</definedName>
    <definedName name="Z_0F649700_CA81_11D3_ABFE_00A0C9DF1063_.wvu.PrintArea" hidden="1">#REF!</definedName>
    <definedName name="Z_0F649702_CA81_11D3_ABFE_00A0C9DF1063_.wvu.PrintArea" localSheetId="17" hidden="1">#REF!</definedName>
    <definedName name="Z_0F649702_CA81_11D3_ABFE_00A0C9DF1063_.wvu.PrintArea" localSheetId="18" hidden="1">#REF!</definedName>
    <definedName name="Z_0F649702_CA81_11D3_ABFE_00A0C9DF1063_.wvu.PrintArea" localSheetId="19" hidden="1">#REF!</definedName>
    <definedName name="Z_0F649702_CA81_11D3_ABFE_00A0C9DF1063_.wvu.PrintArea" localSheetId="20" hidden="1">#REF!</definedName>
    <definedName name="Z_0F649702_CA81_11D3_ABFE_00A0C9DF1063_.wvu.PrintArea" localSheetId="21" hidden="1">#REF!</definedName>
    <definedName name="Z_0F649702_CA81_11D3_ABFE_00A0C9DF1063_.wvu.PrintArea" localSheetId="22" hidden="1">#REF!</definedName>
    <definedName name="Z_0F649702_CA81_11D3_ABFE_00A0C9DF1063_.wvu.PrintArea" localSheetId="23" hidden="1">#REF!</definedName>
    <definedName name="Z_0F649702_CA81_11D3_ABFE_00A0C9DF1063_.wvu.PrintArea" localSheetId="1" hidden="1">#REF!</definedName>
    <definedName name="Z_0F649702_CA81_11D3_ABFE_00A0C9DF1063_.wvu.PrintArea" localSheetId="16" hidden="1">#REF!</definedName>
    <definedName name="Z_0F649702_CA81_11D3_ABFE_00A0C9DF1063_.wvu.PrintArea" localSheetId="0" hidden="1">#REF!</definedName>
    <definedName name="Z_0F649702_CA81_11D3_ABFE_00A0C9DF1063_.wvu.PrintArea" hidden="1">#REF!</definedName>
    <definedName name="Z_0F649703_CA81_11D3_ABFE_00A0C9DF1063_.wvu.PrintArea" localSheetId="17" hidden="1">#REF!</definedName>
    <definedName name="Z_0F649703_CA81_11D3_ABFE_00A0C9DF1063_.wvu.PrintArea" localSheetId="18" hidden="1">#REF!</definedName>
    <definedName name="Z_0F649703_CA81_11D3_ABFE_00A0C9DF1063_.wvu.PrintArea" localSheetId="19" hidden="1">#REF!</definedName>
    <definedName name="Z_0F649703_CA81_11D3_ABFE_00A0C9DF1063_.wvu.PrintArea" localSheetId="20" hidden="1">#REF!</definedName>
    <definedName name="Z_0F649703_CA81_11D3_ABFE_00A0C9DF1063_.wvu.PrintArea" localSheetId="21" hidden="1">#REF!</definedName>
    <definedName name="Z_0F649703_CA81_11D3_ABFE_00A0C9DF1063_.wvu.PrintArea" localSheetId="22" hidden="1">#REF!</definedName>
    <definedName name="Z_0F649703_CA81_11D3_ABFE_00A0C9DF1063_.wvu.PrintArea" localSheetId="23" hidden="1">#REF!</definedName>
    <definedName name="Z_0F649703_CA81_11D3_ABFE_00A0C9DF1063_.wvu.PrintArea" localSheetId="1" hidden="1">#REF!</definedName>
    <definedName name="Z_0F649703_CA81_11D3_ABFE_00A0C9DF1063_.wvu.PrintArea" localSheetId="16" hidden="1">#REF!</definedName>
    <definedName name="Z_0F649703_CA81_11D3_ABFE_00A0C9DF1063_.wvu.PrintArea" localSheetId="0" hidden="1">#REF!</definedName>
    <definedName name="Z_0F649703_CA81_11D3_ABFE_00A0C9DF1063_.wvu.PrintArea" hidden="1">#REF!</definedName>
    <definedName name="Z_0F649704_CA81_11D3_ABFE_00A0C9DF1063_.wvu.PrintArea" localSheetId="17" hidden="1">#REF!</definedName>
    <definedName name="Z_0F649704_CA81_11D3_ABFE_00A0C9DF1063_.wvu.PrintArea" localSheetId="18" hidden="1">#REF!</definedName>
    <definedName name="Z_0F649704_CA81_11D3_ABFE_00A0C9DF1063_.wvu.PrintArea" localSheetId="19" hidden="1">#REF!</definedName>
    <definedName name="Z_0F649704_CA81_11D3_ABFE_00A0C9DF1063_.wvu.PrintArea" localSheetId="20" hidden="1">#REF!</definedName>
    <definedName name="Z_0F649704_CA81_11D3_ABFE_00A0C9DF1063_.wvu.PrintArea" localSheetId="21" hidden="1">#REF!</definedName>
    <definedName name="Z_0F649704_CA81_11D3_ABFE_00A0C9DF1063_.wvu.PrintArea" localSheetId="22" hidden="1">#REF!</definedName>
    <definedName name="Z_0F649704_CA81_11D3_ABFE_00A0C9DF1063_.wvu.PrintArea" localSheetId="23" hidden="1">#REF!</definedName>
    <definedName name="Z_0F649704_CA81_11D3_ABFE_00A0C9DF1063_.wvu.PrintArea" localSheetId="1" hidden="1">#REF!</definedName>
    <definedName name="Z_0F649704_CA81_11D3_ABFE_00A0C9DF1063_.wvu.PrintArea" localSheetId="16" hidden="1">#REF!</definedName>
    <definedName name="Z_0F649704_CA81_11D3_ABFE_00A0C9DF1063_.wvu.PrintArea" localSheetId="0" hidden="1">#REF!</definedName>
    <definedName name="Z_0F649704_CA81_11D3_ABFE_00A0C9DF1063_.wvu.PrintArea" hidden="1">#REF!</definedName>
    <definedName name="Z_0F649705_CA81_11D3_ABFE_00A0C9DF1063_.wvu.PrintArea" localSheetId="17" hidden="1">#REF!</definedName>
    <definedName name="Z_0F649705_CA81_11D3_ABFE_00A0C9DF1063_.wvu.PrintArea" localSheetId="18" hidden="1">#REF!</definedName>
    <definedName name="Z_0F649705_CA81_11D3_ABFE_00A0C9DF1063_.wvu.PrintArea" localSheetId="19" hidden="1">#REF!</definedName>
    <definedName name="Z_0F649705_CA81_11D3_ABFE_00A0C9DF1063_.wvu.PrintArea" localSheetId="20" hidden="1">#REF!</definedName>
    <definedName name="Z_0F649705_CA81_11D3_ABFE_00A0C9DF1063_.wvu.PrintArea" localSheetId="21" hidden="1">#REF!</definedName>
    <definedName name="Z_0F649705_CA81_11D3_ABFE_00A0C9DF1063_.wvu.PrintArea" localSheetId="22" hidden="1">#REF!</definedName>
    <definedName name="Z_0F649705_CA81_11D3_ABFE_00A0C9DF1063_.wvu.PrintArea" localSheetId="23" hidden="1">#REF!</definedName>
    <definedName name="Z_0F649705_CA81_11D3_ABFE_00A0C9DF1063_.wvu.PrintArea" localSheetId="1" hidden="1">#REF!</definedName>
    <definedName name="Z_0F649705_CA81_11D3_ABFE_00A0C9DF1063_.wvu.PrintArea" localSheetId="16" hidden="1">#REF!</definedName>
    <definedName name="Z_0F649705_CA81_11D3_ABFE_00A0C9DF1063_.wvu.PrintArea" localSheetId="0" hidden="1">#REF!</definedName>
    <definedName name="Z_0F649705_CA81_11D3_ABFE_00A0C9DF1063_.wvu.PrintArea" hidden="1">#REF!</definedName>
    <definedName name="Z_0F649707_CA81_11D3_ABFE_00A0C9DF1063_.wvu.PrintArea" localSheetId="17" hidden="1">#REF!</definedName>
    <definedName name="Z_0F649707_CA81_11D3_ABFE_00A0C9DF1063_.wvu.PrintArea" localSheetId="18" hidden="1">#REF!</definedName>
    <definedName name="Z_0F649707_CA81_11D3_ABFE_00A0C9DF1063_.wvu.PrintArea" localSheetId="19" hidden="1">#REF!</definedName>
    <definedName name="Z_0F649707_CA81_11D3_ABFE_00A0C9DF1063_.wvu.PrintArea" localSheetId="20" hidden="1">#REF!</definedName>
    <definedName name="Z_0F649707_CA81_11D3_ABFE_00A0C9DF1063_.wvu.PrintArea" localSheetId="21" hidden="1">#REF!</definedName>
    <definedName name="Z_0F649707_CA81_11D3_ABFE_00A0C9DF1063_.wvu.PrintArea" localSheetId="22" hidden="1">#REF!</definedName>
    <definedName name="Z_0F649707_CA81_11D3_ABFE_00A0C9DF1063_.wvu.PrintArea" localSheetId="23" hidden="1">#REF!</definedName>
    <definedName name="Z_0F649707_CA81_11D3_ABFE_00A0C9DF1063_.wvu.PrintArea" localSheetId="1" hidden="1">#REF!</definedName>
    <definedName name="Z_0F649707_CA81_11D3_ABFE_00A0C9DF1063_.wvu.PrintArea" localSheetId="16" hidden="1">#REF!</definedName>
    <definedName name="Z_0F649707_CA81_11D3_ABFE_00A0C9DF1063_.wvu.PrintArea" localSheetId="0" hidden="1">#REF!</definedName>
    <definedName name="Z_0F649707_CA81_11D3_ABFE_00A0C9DF1063_.wvu.PrintArea" hidden="1">#REF!</definedName>
    <definedName name="Z_0F649708_CA81_11D3_ABFE_00A0C9DF1063_.wvu.PrintArea" localSheetId="17" hidden="1">#REF!</definedName>
    <definedName name="Z_0F649708_CA81_11D3_ABFE_00A0C9DF1063_.wvu.PrintArea" localSheetId="18" hidden="1">#REF!</definedName>
    <definedName name="Z_0F649708_CA81_11D3_ABFE_00A0C9DF1063_.wvu.PrintArea" localSheetId="19" hidden="1">#REF!</definedName>
    <definedName name="Z_0F649708_CA81_11D3_ABFE_00A0C9DF1063_.wvu.PrintArea" localSheetId="20" hidden="1">#REF!</definedName>
    <definedName name="Z_0F649708_CA81_11D3_ABFE_00A0C9DF1063_.wvu.PrintArea" localSheetId="21" hidden="1">#REF!</definedName>
    <definedName name="Z_0F649708_CA81_11D3_ABFE_00A0C9DF1063_.wvu.PrintArea" localSheetId="22" hidden="1">#REF!</definedName>
    <definedName name="Z_0F649708_CA81_11D3_ABFE_00A0C9DF1063_.wvu.PrintArea" localSheetId="23" hidden="1">#REF!</definedName>
    <definedName name="Z_0F649708_CA81_11D3_ABFE_00A0C9DF1063_.wvu.PrintArea" localSheetId="1" hidden="1">#REF!</definedName>
    <definedName name="Z_0F649708_CA81_11D3_ABFE_00A0C9DF1063_.wvu.PrintArea" localSheetId="16" hidden="1">#REF!</definedName>
    <definedName name="Z_0F649708_CA81_11D3_ABFE_00A0C9DF1063_.wvu.PrintArea" localSheetId="0" hidden="1">#REF!</definedName>
    <definedName name="Z_0F649708_CA81_11D3_ABFE_00A0C9DF1063_.wvu.PrintArea" hidden="1">#REF!</definedName>
    <definedName name="Z_181D420F_9B98_11D3_980A_00A0C9DF29C4_.wvu.PrintArea" localSheetId="17" hidden="1">#REF!</definedName>
    <definedName name="Z_181D420F_9B98_11D3_980A_00A0C9DF29C4_.wvu.PrintArea" localSheetId="18" hidden="1">#REF!</definedName>
    <definedName name="Z_181D420F_9B98_11D3_980A_00A0C9DF29C4_.wvu.PrintArea" localSheetId="19" hidden="1">#REF!</definedName>
    <definedName name="Z_181D420F_9B98_11D3_980A_00A0C9DF29C4_.wvu.PrintArea" localSheetId="20" hidden="1">#REF!</definedName>
    <definedName name="Z_181D420F_9B98_11D3_980A_00A0C9DF29C4_.wvu.PrintArea" localSheetId="21" hidden="1">#REF!</definedName>
    <definedName name="Z_181D420F_9B98_11D3_980A_00A0C9DF29C4_.wvu.PrintArea" localSheetId="22" hidden="1">#REF!</definedName>
    <definedName name="Z_181D420F_9B98_11D3_980A_00A0C9DF29C4_.wvu.PrintArea" localSheetId="23" hidden="1">#REF!</definedName>
    <definedName name="Z_181D420F_9B98_11D3_980A_00A0C9DF29C4_.wvu.PrintArea" localSheetId="1" hidden="1">#REF!</definedName>
    <definedName name="Z_181D420F_9B98_11D3_980A_00A0C9DF29C4_.wvu.PrintArea" localSheetId="16" hidden="1">#REF!</definedName>
    <definedName name="Z_181D420F_9B98_11D3_980A_00A0C9DF29C4_.wvu.PrintArea" localSheetId="0" hidden="1">#REF!</definedName>
    <definedName name="Z_181D420F_9B98_11D3_980A_00A0C9DF29C4_.wvu.PrintArea" hidden="1">#REF!</definedName>
    <definedName name="Z_181D4210_9B98_11D3_980A_00A0C9DF29C4_.wvu.PrintArea" localSheetId="17" hidden="1">#REF!</definedName>
    <definedName name="Z_181D4210_9B98_11D3_980A_00A0C9DF29C4_.wvu.PrintArea" localSheetId="18" hidden="1">#REF!</definedName>
    <definedName name="Z_181D4210_9B98_11D3_980A_00A0C9DF29C4_.wvu.PrintArea" localSheetId="19" hidden="1">#REF!</definedName>
    <definedName name="Z_181D4210_9B98_11D3_980A_00A0C9DF29C4_.wvu.PrintArea" localSheetId="20" hidden="1">#REF!</definedName>
    <definedName name="Z_181D4210_9B98_11D3_980A_00A0C9DF29C4_.wvu.PrintArea" localSheetId="21" hidden="1">#REF!</definedName>
    <definedName name="Z_181D4210_9B98_11D3_980A_00A0C9DF29C4_.wvu.PrintArea" localSheetId="22" hidden="1">#REF!</definedName>
    <definedName name="Z_181D4210_9B98_11D3_980A_00A0C9DF29C4_.wvu.PrintArea" localSheetId="23" hidden="1">#REF!</definedName>
    <definedName name="Z_181D4210_9B98_11D3_980A_00A0C9DF29C4_.wvu.PrintArea" localSheetId="1" hidden="1">#REF!</definedName>
    <definedName name="Z_181D4210_9B98_11D3_980A_00A0C9DF29C4_.wvu.PrintArea" localSheetId="16" hidden="1">#REF!</definedName>
    <definedName name="Z_181D4210_9B98_11D3_980A_00A0C9DF29C4_.wvu.PrintArea" localSheetId="0" hidden="1">#REF!</definedName>
    <definedName name="Z_181D4210_9B98_11D3_980A_00A0C9DF29C4_.wvu.PrintArea" hidden="1">#REF!</definedName>
    <definedName name="Z_181D4212_9B98_11D3_980A_00A0C9DF29C4_.wvu.PrintArea" localSheetId="17" hidden="1">#REF!</definedName>
    <definedName name="Z_181D4212_9B98_11D3_980A_00A0C9DF29C4_.wvu.PrintArea" localSheetId="18" hidden="1">#REF!</definedName>
    <definedName name="Z_181D4212_9B98_11D3_980A_00A0C9DF29C4_.wvu.PrintArea" localSheetId="19" hidden="1">#REF!</definedName>
    <definedName name="Z_181D4212_9B98_11D3_980A_00A0C9DF29C4_.wvu.PrintArea" localSheetId="20" hidden="1">#REF!</definedName>
    <definedName name="Z_181D4212_9B98_11D3_980A_00A0C9DF29C4_.wvu.PrintArea" localSheetId="21" hidden="1">#REF!</definedName>
    <definedName name="Z_181D4212_9B98_11D3_980A_00A0C9DF29C4_.wvu.PrintArea" localSheetId="22" hidden="1">#REF!</definedName>
    <definedName name="Z_181D4212_9B98_11D3_980A_00A0C9DF29C4_.wvu.PrintArea" localSheetId="23" hidden="1">#REF!</definedName>
    <definedName name="Z_181D4212_9B98_11D3_980A_00A0C9DF29C4_.wvu.PrintArea" localSheetId="1" hidden="1">#REF!</definedName>
    <definedName name="Z_181D4212_9B98_11D3_980A_00A0C9DF29C4_.wvu.PrintArea" localSheetId="16" hidden="1">#REF!</definedName>
    <definedName name="Z_181D4212_9B98_11D3_980A_00A0C9DF29C4_.wvu.PrintArea" localSheetId="0" hidden="1">#REF!</definedName>
    <definedName name="Z_181D4212_9B98_11D3_980A_00A0C9DF29C4_.wvu.PrintArea" hidden="1">#REF!</definedName>
    <definedName name="Z_181D4213_9B98_11D3_980A_00A0C9DF29C4_.wvu.PrintArea" localSheetId="17" hidden="1">#REF!</definedName>
    <definedName name="Z_181D4213_9B98_11D3_980A_00A0C9DF29C4_.wvu.PrintArea" localSheetId="18" hidden="1">#REF!</definedName>
    <definedName name="Z_181D4213_9B98_11D3_980A_00A0C9DF29C4_.wvu.PrintArea" localSheetId="19" hidden="1">#REF!</definedName>
    <definedName name="Z_181D4213_9B98_11D3_980A_00A0C9DF29C4_.wvu.PrintArea" localSheetId="20" hidden="1">#REF!</definedName>
    <definedName name="Z_181D4213_9B98_11D3_980A_00A0C9DF29C4_.wvu.PrintArea" localSheetId="21" hidden="1">#REF!</definedName>
    <definedName name="Z_181D4213_9B98_11D3_980A_00A0C9DF29C4_.wvu.PrintArea" localSheetId="22" hidden="1">#REF!</definedName>
    <definedName name="Z_181D4213_9B98_11D3_980A_00A0C9DF29C4_.wvu.PrintArea" localSheetId="23" hidden="1">#REF!</definedName>
    <definedName name="Z_181D4213_9B98_11D3_980A_00A0C9DF29C4_.wvu.PrintArea" localSheetId="1" hidden="1">#REF!</definedName>
    <definedName name="Z_181D4213_9B98_11D3_980A_00A0C9DF29C4_.wvu.PrintArea" localSheetId="16" hidden="1">#REF!</definedName>
    <definedName name="Z_181D4213_9B98_11D3_980A_00A0C9DF29C4_.wvu.PrintArea" localSheetId="0" hidden="1">#REF!</definedName>
    <definedName name="Z_181D4213_9B98_11D3_980A_00A0C9DF29C4_.wvu.PrintArea" hidden="1">#REF!</definedName>
    <definedName name="Z_181D4214_9B98_11D3_980A_00A0C9DF29C4_.wvu.PrintArea" localSheetId="17" hidden="1">#REF!</definedName>
    <definedName name="Z_181D4214_9B98_11D3_980A_00A0C9DF29C4_.wvu.PrintArea" localSheetId="18" hidden="1">#REF!</definedName>
    <definedName name="Z_181D4214_9B98_11D3_980A_00A0C9DF29C4_.wvu.PrintArea" localSheetId="19" hidden="1">#REF!</definedName>
    <definedName name="Z_181D4214_9B98_11D3_980A_00A0C9DF29C4_.wvu.PrintArea" localSheetId="20" hidden="1">#REF!</definedName>
    <definedName name="Z_181D4214_9B98_11D3_980A_00A0C9DF29C4_.wvu.PrintArea" localSheetId="21" hidden="1">#REF!</definedName>
    <definedName name="Z_181D4214_9B98_11D3_980A_00A0C9DF29C4_.wvu.PrintArea" localSheetId="22" hidden="1">#REF!</definedName>
    <definedName name="Z_181D4214_9B98_11D3_980A_00A0C9DF29C4_.wvu.PrintArea" localSheetId="23" hidden="1">#REF!</definedName>
    <definedName name="Z_181D4214_9B98_11D3_980A_00A0C9DF29C4_.wvu.PrintArea" localSheetId="1" hidden="1">#REF!</definedName>
    <definedName name="Z_181D4214_9B98_11D3_980A_00A0C9DF29C4_.wvu.PrintArea" localSheetId="16" hidden="1">#REF!</definedName>
    <definedName name="Z_181D4214_9B98_11D3_980A_00A0C9DF29C4_.wvu.PrintArea" localSheetId="0" hidden="1">#REF!</definedName>
    <definedName name="Z_181D4214_9B98_11D3_980A_00A0C9DF29C4_.wvu.PrintArea" hidden="1">#REF!</definedName>
    <definedName name="Z_181D4215_9B98_11D3_980A_00A0C9DF29C4_.wvu.PrintArea" localSheetId="17" hidden="1">#REF!</definedName>
    <definedName name="Z_181D4215_9B98_11D3_980A_00A0C9DF29C4_.wvu.PrintArea" localSheetId="18" hidden="1">#REF!</definedName>
    <definedName name="Z_181D4215_9B98_11D3_980A_00A0C9DF29C4_.wvu.PrintArea" localSheetId="19" hidden="1">#REF!</definedName>
    <definedName name="Z_181D4215_9B98_11D3_980A_00A0C9DF29C4_.wvu.PrintArea" localSheetId="20" hidden="1">#REF!</definedName>
    <definedName name="Z_181D4215_9B98_11D3_980A_00A0C9DF29C4_.wvu.PrintArea" localSheetId="21" hidden="1">#REF!</definedName>
    <definedName name="Z_181D4215_9B98_11D3_980A_00A0C9DF29C4_.wvu.PrintArea" localSheetId="22" hidden="1">#REF!</definedName>
    <definedName name="Z_181D4215_9B98_11D3_980A_00A0C9DF29C4_.wvu.PrintArea" localSheetId="23" hidden="1">#REF!</definedName>
    <definedName name="Z_181D4215_9B98_11D3_980A_00A0C9DF29C4_.wvu.PrintArea" localSheetId="1" hidden="1">#REF!</definedName>
    <definedName name="Z_181D4215_9B98_11D3_980A_00A0C9DF29C4_.wvu.PrintArea" localSheetId="16" hidden="1">#REF!</definedName>
    <definedName name="Z_181D4215_9B98_11D3_980A_00A0C9DF29C4_.wvu.PrintArea" localSheetId="0" hidden="1">#REF!</definedName>
    <definedName name="Z_181D4215_9B98_11D3_980A_00A0C9DF29C4_.wvu.PrintArea" hidden="1">#REF!</definedName>
    <definedName name="Z_181D4217_9B98_11D3_980A_00A0C9DF29C4_.wvu.PrintArea" localSheetId="17" hidden="1">#REF!</definedName>
    <definedName name="Z_181D4217_9B98_11D3_980A_00A0C9DF29C4_.wvu.PrintArea" localSheetId="18" hidden="1">#REF!</definedName>
    <definedName name="Z_181D4217_9B98_11D3_980A_00A0C9DF29C4_.wvu.PrintArea" localSheetId="19" hidden="1">#REF!</definedName>
    <definedName name="Z_181D4217_9B98_11D3_980A_00A0C9DF29C4_.wvu.PrintArea" localSheetId="20" hidden="1">#REF!</definedName>
    <definedName name="Z_181D4217_9B98_11D3_980A_00A0C9DF29C4_.wvu.PrintArea" localSheetId="21" hidden="1">#REF!</definedName>
    <definedName name="Z_181D4217_9B98_11D3_980A_00A0C9DF29C4_.wvu.PrintArea" localSheetId="22" hidden="1">#REF!</definedName>
    <definedName name="Z_181D4217_9B98_11D3_980A_00A0C9DF29C4_.wvu.PrintArea" localSheetId="23" hidden="1">#REF!</definedName>
    <definedName name="Z_181D4217_9B98_11D3_980A_00A0C9DF29C4_.wvu.PrintArea" localSheetId="1" hidden="1">#REF!</definedName>
    <definedName name="Z_181D4217_9B98_11D3_980A_00A0C9DF29C4_.wvu.PrintArea" localSheetId="16" hidden="1">#REF!</definedName>
    <definedName name="Z_181D4217_9B98_11D3_980A_00A0C9DF29C4_.wvu.PrintArea" localSheetId="0" hidden="1">#REF!</definedName>
    <definedName name="Z_181D4217_9B98_11D3_980A_00A0C9DF29C4_.wvu.PrintArea" hidden="1">#REF!</definedName>
    <definedName name="Z_181D4218_9B98_11D3_980A_00A0C9DF29C4_.wvu.PrintArea" localSheetId="17" hidden="1">#REF!</definedName>
    <definedName name="Z_181D4218_9B98_11D3_980A_00A0C9DF29C4_.wvu.PrintArea" localSheetId="18" hidden="1">#REF!</definedName>
    <definedName name="Z_181D4218_9B98_11D3_980A_00A0C9DF29C4_.wvu.PrintArea" localSheetId="19" hidden="1">#REF!</definedName>
    <definedName name="Z_181D4218_9B98_11D3_980A_00A0C9DF29C4_.wvu.PrintArea" localSheetId="20" hidden="1">#REF!</definedName>
    <definedName name="Z_181D4218_9B98_11D3_980A_00A0C9DF29C4_.wvu.PrintArea" localSheetId="21" hidden="1">#REF!</definedName>
    <definedName name="Z_181D4218_9B98_11D3_980A_00A0C9DF29C4_.wvu.PrintArea" localSheetId="22" hidden="1">#REF!</definedName>
    <definedName name="Z_181D4218_9B98_11D3_980A_00A0C9DF29C4_.wvu.PrintArea" localSheetId="23" hidden="1">#REF!</definedName>
    <definedName name="Z_181D4218_9B98_11D3_980A_00A0C9DF29C4_.wvu.PrintArea" localSheetId="1" hidden="1">#REF!</definedName>
    <definedName name="Z_181D4218_9B98_11D3_980A_00A0C9DF29C4_.wvu.PrintArea" localSheetId="16" hidden="1">#REF!</definedName>
    <definedName name="Z_181D4218_9B98_11D3_980A_00A0C9DF29C4_.wvu.PrintArea" localSheetId="0" hidden="1">#REF!</definedName>
    <definedName name="Z_181D4218_9B98_11D3_980A_00A0C9DF29C4_.wvu.PrintArea" hidden="1">#REF!</definedName>
    <definedName name="Z_181D4219_9B98_11D3_980A_00A0C9DF29C4_.wvu.PrintArea" localSheetId="17" hidden="1">#REF!</definedName>
    <definedName name="Z_181D4219_9B98_11D3_980A_00A0C9DF29C4_.wvu.PrintArea" localSheetId="18" hidden="1">#REF!</definedName>
    <definedName name="Z_181D4219_9B98_11D3_980A_00A0C9DF29C4_.wvu.PrintArea" localSheetId="19" hidden="1">#REF!</definedName>
    <definedName name="Z_181D4219_9B98_11D3_980A_00A0C9DF29C4_.wvu.PrintArea" localSheetId="20" hidden="1">#REF!</definedName>
    <definedName name="Z_181D4219_9B98_11D3_980A_00A0C9DF29C4_.wvu.PrintArea" localSheetId="21" hidden="1">#REF!</definedName>
    <definedName name="Z_181D4219_9B98_11D3_980A_00A0C9DF29C4_.wvu.PrintArea" localSheetId="22" hidden="1">#REF!</definedName>
    <definedName name="Z_181D4219_9B98_11D3_980A_00A0C9DF29C4_.wvu.PrintArea" localSheetId="23" hidden="1">#REF!</definedName>
    <definedName name="Z_181D4219_9B98_11D3_980A_00A0C9DF29C4_.wvu.PrintArea" localSheetId="1" hidden="1">#REF!</definedName>
    <definedName name="Z_181D4219_9B98_11D3_980A_00A0C9DF29C4_.wvu.PrintArea" localSheetId="16" hidden="1">#REF!</definedName>
    <definedName name="Z_181D4219_9B98_11D3_980A_00A0C9DF29C4_.wvu.PrintArea" localSheetId="0" hidden="1">#REF!</definedName>
    <definedName name="Z_181D4219_9B98_11D3_980A_00A0C9DF29C4_.wvu.PrintArea" hidden="1">#REF!</definedName>
    <definedName name="Z_181D421A_9B98_11D3_980A_00A0C9DF29C4_.wvu.PrintArea" localSheetId="17" hidden="1">#REF!</definedName>
    <definedName name="Z_181D421A_9B98_11D3_980A_00A0C9DF29C4_.wvu.PrintArea" localSheetId="18" hidden="1">#REF!</definedName>
    <definedName name="Z_181D421A_9B98_11D3_980A_00A0C9DF29C4_.wvu.PrintArea" localSheetId="19" hidden="1">#REF!</definedName>
    <definedName name="Z_181D421A_9B98_11D3_980A_00A0C9DF29C4_.wvu.PrintArea" localSheetId="20" hidden="1">#REF!</definedName>
    <definedName name="Z_181D421A_9B98_11D3_980A_00A0C9DF29C4_.wvu.PrintArea" localSheetId="21" hidden="1">#REF!</definedName>
    <definedName name="Z_181D421A_9B98_11D3_980A_00A0C9DF29C4_.wvu.PrintArea" localSheetId="22" hidden="1">#REF!</definedName>
    <definedName name="Z_181D421A_9B98_11D3_980A_00A0C9DF29C4_.wvu.PrintArea" localSheetId="23" hidden="1">#REF!</definedName>
    <definedName name="Z_181D421A_9B98_11D3_980A_00A0C9DF29C4_.wvu.PrintArea" localSheetId="1" hidden="1">#REF!</definedName>
    <definedName name="Z_181D421A_9B98_11D3_980A_00A0C9DF29C4_.wvu.PrintArea" localSheetId="16" hidden="1">#REF!</definedName>
    <definedName name="Z_181D421A_9B98_11D3_980A_00A0C9DF29C4_.wvu.PrintArea" localSheetId="0" hidden="1">#REF!</definedName>
    <definedName name="Z_181D421A_9B98_11D3_980A_00A0C9DF29C4_.wvu.PrintArea" hidden="1">#REF!</definedName>
    <definedName name="Z_181D421C_9B98_11D3_980A_00A0C9DF29C4_.wvu.PrintArea" localSheetId="17" hidden="1">#REF!</definedName>
    <definedName name="Z_181D421C_9B98_11D3_980A_00A0C9DF29C4_.wvu.PrintArea" localSheetId="18" hidden="1">#REF!</definedName>
    <definedName name="Z_181D421C_9B98_11D3_980A_00A0C9DF29C4_.wvu.PrintArea" localSheetId="19" hidden="1">#REF!</definedName>
    <definedName name="Z_181D421C_9B98_11D3_980A_00A0C9DF29C4_.wvu.PrintArea" localSheetId="20" hidden="1">#REF!</definedName>
    <definedName name="Z_181D421C_9B98_11D3_980A_00A0C9DF29C4_.wvu.PrintArea" localSheetId="21" hidden="1">#REF!</definedName>
    <definedName name="Z_181D421C_9B98_11D3_980A_00A0C9DF29C4_.wvu.PrintArea" localSheetId="22" hidden="1">#REF!</definedName>
    <definedName name="Z_181D421C_9B98_11D3_980A_00A0C9DF29C4_.wvu.PrintArea" localSheetId="23" hidden="1">#REF!</definedName>
    <definedName name="Z_181D421C_9B98_11D3_980A_00A0C9DF29C4_.wvu.PrintArea" localSheetId="1" hidden="1">#REF!</definedName>
    <definedName name="Z_181D421C_9B98_11D3_980A_00A0C9DF29C4_.wvu.PrintArea" localSheetId="16" hidden="1">#REF!</definedName>
    <definedName name="Z_181D421C_9B98_11D3_980A_00A0C9DF29C4_.wvu.PrintArea" localSheetId="0" hidden="1">#REF!</definedName>
    <definedName name="Z_181D421C_9B98_11D3_980A_00A0C9DF29C4_.wvu.PrintArea" hidden="1">#REF!</definedName>
    <definedName name="Z_181D421D_9B98_11D3_980A_00A0C9DF29C4_.wvu.PrintArea" localSheetId="17" hidden="1">#REF!</definedName>
    <definedName name="Z_181D421D_9B98_11D3_980A_00A0C9DF29C4_.wvu.PrintArea" localSheetId="18" hidden="1">#REF!</definedName>
    <definedName name="Z_181D421D_9B98_11D3_980A_00A0C9DF29C4_.wvu.PrintArea" localSheetId="19" hidden="1">#REF!</definedName>
    <definedName name="Z_181D421D_9B98_11D3_980A_00A0C9DF29C4_.wvu.PrintArea" localSheetId="20" hidden="1">#REF!</definedName>
    <definedName name="Z_181D421D_9B98_11D3_980A_00A0C9DF29C4_.wvu.PrintArea" localSheetId="21" hidden="1">#REF!</definedName>
    <definedName name="Z_181D421D_9B98_11D3_980A_00A0C9DF29C4_.wvu.PrintArea" localSheetId="22" hidden="1">#REF!</definedName>
    <definedName name="Z_181D421D_9B98_11D3_980A_00A0C9DF29C4_.wvu.PrintArea" localSheetId="23" hidden="1">#REF!</definedName>
    <definedName name="Z_181D421D_9B98_11D3_980A_00A0C9DF29C4_.wvu.PrintArea" localSheetId="1" hidden="1">#REF!</definedName>
    <definedName name="Z_181D421D_9B98_11D3_980A_00A0C9DF29C4_.wvu.PrintArea" localSheetId="16" hidden="1">#REF!</definedName>
    <definedName name="Z_181D421D_9B98_11D3_980A_00A0C9DF29C4_.wvu.PrintArea" localSheetId="0" hidden="1">#REF!</definedName>
    <definedName name="Z_181D421D_9B98_11D3_980A_00A0C9DF29C4_.wvu.PrintArea" hidden="1">#REF!</definedName>
    <definedName name="Z_181D421F_9B98_11D3_980A_00A0C9DF29C4_.wvu.PrintArea" localSheetId="17" hidden="1">#REF!</definedName>
    <definedName name="Z_181D421F_9B98_11D3_980A_00A0C9DF29C4_.wvu.PrintArea" localSheetId="18" hidden="1">#REF!</definedName>
    <definedName name="Z_181D421F_9B98_11D3_980A_00A0C9DF29C4_.wvu.PrintArea" localSheetId="19" hidden="1">#REF!</definedName>
    <definedName name="Z_181D421F_9B98_11D3_980A_00A0C9DF29C4_.wvu.PrintArea" localSheetId="20" hidden="1">#REF!</definedName>
    <definedName name="Z_181D421F_9B98_11D3_980A_00A0C9DF29C4_.wvu.PrintArea" localSheetId="21" hidden="1">#REF!</definedName>
    <definedName name="Z_181D421F_9B98_11D3_980A_00A0C9DF29C4_.wvu.PrintArea" localSheetId="22" hidden="1">#REF!</definedName>
    <definedName name="Z_181D421F_9B98_11D3_980A_00A0C9DF29C4_.wvu.PrintArea" localSheetId="23" hidden="1">#REF!</definedName>
    <definedName name="Z_181D421F_9B98_11D3_980A_00A0C9DF29C4_.wvu.PrintArea" localSheetId="1" hidden="1">#REF!</definedName>
    <definedName name="Z_181D421F_9B98_11D3_980A_00A0C9DF29C4_.wvu.PrintArea" localSheetId="16" hidden="1">#REF!</definedName>
    <definedName name="Z_181D421F_9B98_11D3_980A_00A0C9DF29C4_.wvu.PrintArea" localSheetId="0" hidden="1">#REF!</definedName>
    <definedName name="Z_181D421F_9B98_11D3_980A_00A0C9DF29C4_.wvu.PrintArea" hidden="1">#REF!</definedName>
    <definedName name="Z_181D4220_9B98_11D3_980A_00A0C9DF29C4_.wvu.PrintArea" localSheetId="17" hidden="1">#REF!</definedName>
    <definedName name="Z_181D4220_9B98_11D3_980A_00A0C9DF29C4_.wvu.PrintArea" localSheetId="18" hidden="1">#REF!</definedName>
    <definedName name="Z_181D4220_9B98_11D3_980A_00A0C9DF29C4_.wvu.PrintArea" localSheetId="19" hidden="1">#REF!</definedName>
    <definedName name="Z_181D4220_9B98_11D3_980A_00A0C9DF29C4_.wvu.PrintArea" localSheetId="20" hidden="1">#REF!</definedName>
    <definedName name="Z_181D4220_9B98_11D3_980A_00A0C9DF29C4_.wvu.PrintArea" localSheetId="21" hidden="1">#REF!</definedName>
    <definedName name="Z_181D4220_9B98_11D3_980A_00A0C9DF29C4_.wvu.PrintArea" localSheetId="22" hidden="1">#REF!</definedName>
    <definedName name="Z_181D4220_9B98_11D3_980A_00A0C9DF29C4_.wvu.PrintArea" localSheetId="23" hidden="1">#REF!</definedName>
    <definedName name="Z_181D4220_9B98_11D3_980A_00A0C9DF29C4_.wvu.PrintArea" localSheetId="1" hidden="1">#REF!</definedName>
    <definedName name="Z_181D4220_9B98_11D3_980A_00A0C9DF29C4_.wvu.PrintArea" localSheetId="16" hidden="1">#REF!</definedName>
    <definedName name="Z_181D4220_9B98_11D3_980A_00A0C9DF29C4_.wvu.PrintArea" localSheetId="0" hidden="1">#REF!</definedName>
    <definedName name="Z_181D4220_9B98_11D3_980A_00A0C9DF29C4_.wvu.PrintArea" hidden="1">#REF!</definedName>
    <definedName name="Z_181D4222_9B98_11D3_980A_00A0C9DF29C4_.wvu.PrintArea" localSheetId="17" hidden="1">#REF!</definedName>
    <definedName name="Z_181D4222_9B98_11D3_980A_00A0C9DF29C4_.wvu.PrintArea" localSheetId="18" hidden="1">#REF!</definedName>
    <definedName name="Z_181D4222_9B98_11D3_980A_00A0C9DF29C4_.wvu.PrintArea" localSheetId="19" hidden="1">#REF!</definedName>
    <definedName name="Z_181D4222_9B98_11D3_980A_00A0C9DF29C4_.wvu.PrintArea" localSheetId="20" hidden="1">#REF!</definedName>
    <definedName name="Z_181D4222_9B98_11D3_980A_00A0C9DF29C4_.wvu.PrintArea" localSheetId="21" hidden="1">#REF!</definedName>
    <definedName name="Z_181D4222_9B98_11D3_980A_00A0C9DF29C4_.wvu.PrintArea" localSheetId="22" hidden="1">#REF!</definedName>
    <definedName name="Z_181D4222_9B98_11D3_980A_00A0C9DF29C4_.wvu.PrintArea" localSheetId="23" hidden="1">#REF!</definedName>
    <definedName name="Z_181D4222_9B98_11D3_980A_00A0C9DF29C4_.wvu.PrintArea" localSheetId="1" hidden="1">#REF!</definedName>
    <definedName name="Z_181D4222_9B98_11D3_980A_00A0C9DF29C4_.wvu.PrintArea" localSheetId="16" hidden="1">#REF!</definedName>
    <definedName name="Z_181D4222_9B98_11D3_980A_00A0C9DF29C4_.wvu.PrintArea" localSheetId="0" hidden="1">#REF!</definedName>
    <definedName name="Z_181D4222_9B98_11D3_980A_00A0C9DF29C4_.wvu.PrintArea" hidden="1">#REF!</definedName>
    <definedName name="Z_181D4223_9B98_11D3_980A_00A0C9DF29C4_.wvu.PrintArea" localSheetId="17" hidden="1">#REF!</definedName>
    <definedName name="Z_181D4223_9B98_11D3_980A_00A0C9DF29C4_.wvu.PrintArea" localSheetId="18" hidden="1">#REF!</definedName>
    <definedName name="Z_181D4223_9B98_11D3_980A_00A0C9DF29C4_.wvu.PrintArea" localSheetId="19" hidden="1">#REF!</definedName>
    <definedName name="Z_181D4223_9B98_11D3_980A_00A0C9DF29C4_.wvu.PrintArea" localSheetId="20" hidden="1">#REF!</definedName>
    <definedName name="Z_181D4223_9B98_11D3_980A_00A0C9DF29C4_.wvu.PrintArea" localSheetId="21" hidden="1">#REF!</definedName>
    <definedName name="Z_181D4223_9B98_11D3_980A_00A0C9DF29C4_.wvu.PrintArea" localSheetId="22" hidden="1">#REF!</definedName>
    <definedName name="Z_181D4223_9B98_11D3_980A_00A0C9DF29C4_.wvu.PrintArea" localSheetId="23" hidden="1">#REF!</definedName>
    <definedName name="Z_181D4223_9B98_11D3_980A_00A0C9DF29C4_.wvu.PrintArea" localSheetId="1" hidden="1">#REF!</definedName>
    <definedName name="Z_181D4223_9B98_11D3_980A_00A0C9DF29C4_.wvu.PrintArea" localSheetId="16" hidden="1">#REF!</definedName>
    <definedName name="Z_181D4223_9B98_11D3_980A_00A0C9DF29C4_.wvu.PrintArea" localSheetId="0" hidden="1">#REF!</definedName>
    <definedName name="Z_181D4223_9B98_11D3_980A_00A0C9DF29C4_.wvu.PrintArea" hidden="1">#REF!</definedName>
    <definedName name="Z_181D4224_9B98_11D3_980A_00A0C9DF29C4_.wvu.PrintArea" localSheetId="17" hidden="1">#REF!</definedName>
    <definedName name="Z_181D4224_9B98_11D3_980A_00A0C9DF29C4_.wvu.PrintArea" localSheetId="18" hidden="1">#REF!</definedName>
    <definedName name="Z_181D4224_9B98_11D3_980A_00A0C9DF29C4_.wvu.PrintArea" localSheetId="19" hidden="1">#REF!</definedName>
    <definedName name="Z_181D4224_9B98_11D3_980A_00A0C9DF29C4_.wvu.PrintArea" localSheetId="20" hidden="1">#REF!</definedName>
    <definedName name="Z_181D4224_9B98_11D3_980A_00A0C9DF29C4_.wvu.PrintArea" localSheetId="21" hidden="1">#REF!</definedName>
    <definedName name="Z_181D4224_9B98_11D3_980A_00A0C9DF29C4_.wvu.PrintArea" localSheetId="22" hidden="1">#REF!</definedName>
    <definedName name="Z_181D4224_9B98_11D3_980A_00A0C9DF29C4_.wvu.PrintArea" localSheetId="23" hidden="1">#REF!</definedName>
    <definedName name="Z_181D4224_9B98_11D3_980A_00A0C9DF29C4_.wvu.PrintArea" localSheetId="1" hidden="1">#REF!</definedName>
    <definedName name="Z_181D4224_9B98_11D3_980A_00A0C9DF29C4_.wvu.PrintArea" localSheetId="16" hidden="1">#REF!</definedName>
    <definedName name="Z_181D4224_9B98_11D3_980A_00A0C9DF29C4_.wvu.PrintArea" localSheetId="0" hidden="1">#REF!</definedName>
    <definedName name="Z_181D4224_9B98_11D3_980A_00A0C9DF29C4_.wvu.PrintArea" hidden="1">#REF!</definedName>
    <definedName name="Z_181D4225_9B98_11D3_980A_00A0C9DF29C4_.wvu.PrintArea" localSheetId="17" hidden="1">#REF!</definedName>
    <definedName name="Z_181D4225_9B98_11D3_980A_00A0C9DF29C4_.wvu.PrintArea" localSheetId="18" hidden="1">#REF!</definedName>
    <definedName name="Z_181D4225_9B98_11D3_980A_00A0C9DF29C4_.wvu.PrintArea" localSheetId="19" hidden="1">#REF!</definedName>
    <definedName name="Z_181D4225_9B98_11D3_980A_00A0C9DF29C4_.wvu.PrintArea" localSheetId="20" hidden="1">#REF!</definedName>
    <definedName name="Z_181D4225_9B98_11D3_980A_00A0C9DF29C4_.wvu.PrintArea" localSheetId="21" hidden="1">#REF!</definedName>
    <definedName name="Z_181D4225_9B98_11D3_980A_00A0C9DF29C4_.wvu.PrintArea" localSheetId="22" hidden="1">#REF!</definedName>
    <definedName name="Z_181D4225_9B98_11D3_980A_00A0C9DF29C4_.wvu.PrintArea" localSheetId="23" hidden="1">#REF!</definedName>
    <definedName name="Z_181D4225_9B98_11D3_980A_00A0C9DF29C4_.wvu.PrintArea" localSheetId="1" hidden="1">#REF!</definedName>
    <definedName name="Z_181D4225_9B98_11D3_980A_00A0C9DF29C4_.wvu.PrintArea" localSheetId="16" hidden="1">#REF!</definedName>
    <definedName name="Z_181D4225_9B98_11D3_980A_00A0C9DF29C4_.wvu.PrintArea" localSheetId="0" hidden="1">#REF!</definedName>
    <definedName name="Z_181D4225_9B98_11D3_980A_00A0C9DF29C4_.wvu.PrintArea" hidden="1">#REF!</definedName>
    <definedName name="Z_181D4227_9B98_11D3_980A_00A0C9DF29C4_.wvu.PrintArea" localSheetId="17" hidden="1">#REF!</definedName>
    <definedName name="Z_181D4227_9B98_11D3_980A_00A0C9DF29C4_.wvu.PrintArea" localSheetId="18" hidden="1">#REF!</definedName>
    <definedName name="Z_181D4227_9B98_11D3_980A_00A0C9DF29C4_.wvu.PrintArea" localSheetId="19" hidden="1">#REF!</definedName>
    <definedName name="Z_181D4227_9B98_11D3_980A_00A0C9DF29C4_.wvu.PrintArea" localSheetId="20" hidden="1">#REF!</definedName>
    <definedName name="Z_181D4227_9B98_11D3_980A_00A0C9DF29C4_.wvu.PrintArea" localSheetId="21" hidden="1">#REF!</definedName>
    <definedName name="Z_181D4227_9B98_11D3_980A_00A0C9DF29C4_.wvu.PrintArea" localSheetId="22" hidden="1">#REF!</definedName>
    <definedName name="Z_181D4227_9B98_11D3_980A_00A0C9DF29C4_.wvu.PrintArea" localSheetId="23" hidden="1">#REF!</definedName>
    <definedName name="Z_181D4227_9B98_11D3_980A_00A0C9DF29C4_.wvu.PrintArea" localSheetId="1" hidden="1">#REF!</definedName>
    <definedName name="Z_181D4227_9B98_11D3_980A_00A0C9DF29C4_.wvu.PrintArea" localSheetId="16" hidden="1">#REF!</definedName>
    <definedName name="Z_181D4227_9B98_11D3_980A_00A0C9DF29C4_.wvu.PrintArea" localSheetId="0" hidden="1">#REF!</definedName>
    <definedName name="Z_181D4227_9B98_11D3_980A_00A0C9DF29C4_.wvu.PrintArea" hidden="1">#REF!</definedName>
    <definedName name="Z_181D4228_9B98_11D3_980A_00A0C9DF29C4_.wvu.PrintArea" localSheetId="17" hidden="1">#REF!</definedName>
    <definedName name="Z_181D4228_9B98_11D3_980A_00A0C9DF29C4_.wvu.PrintArea" localSheetId="18" hidden="1">#REF!</definedName>
    <definedName name="Z_181D4228_9B98_11D3_980A_00A0C9DF29C4_.wvu.PrintArea" localSheetId="19" hidden="1">#REF!</definedName>
    <definedName name="Z_181D4228_9B98_11D3_980A_00A0C9DF29C4_.wvu.PrintArea" localSheetId="20" hidden="1">#REF!</definedName>
    <definedName name="Z_181D4228_9B98_11D3_980A_00A0C9DF29C4_.wvu.PrintArea" localSheetId="21" hidden="1">#REF!</definedName>
    <definedName name="Z_181D4228_9B98_11D3_980A_00A0C9DF29C4_.wvu.PrintArea" localSheetId="22" hidden="1">#REF!</definedName>
    <definedName name="Z_181D4228_9B98_11D3_980A_00A0C9DF29C4_.wvu.PrintArea" localSheetId="23" hidden="1">#REF!</definedName>
    <definedName name="Z_181D4228_9B98_11D3_980A_00A0C9DF29C4_.wvu.PrintArea" localSheetId="1" hidden="1">#REF!</definedName>
    <definedName name="Z_181D4228_9B98_11D3_980A_00A0C9DF29C4_.wvu.PrintArea" localSheetId="16" hidden="1">#REF!</definedName>
    <definedName name="Z_181D4228_9B98_11D3_980A_00A0C9DF29C4_.wvu.PrintArea" localSheetId="0" hidden="1">#REF!</definedName>
    <definedName name="Z_181D4228_9B98_11D3_980A_00A0C9DF29C4_.wvu.PrintArea" hidden="1">#REF!</definedName>
    <definedName name="Z_181D4229_9B98_11D3_980A_00A0C9DF29C4_.wvu.PrintArea" localSheetId="17" hidden="1">#REF!</definedName>
    <definedName name="Z_181D4229_9B98_11D3_980A_00A0C9DF29C4_.wvu.PrintArea" localSheetId="18" hidden="1">#REF!</definedName>
    <definedName name="Z_181D4229_9B98_11D3_980A_00A0C9DF29C4_.wvu.PrintArea" localSheetId="19" hidden="1">#REF!</definedName>
    <definedName name="Z_181D4229_9B98_11D3_980A_00A0C9DF29C4_.wvu.PrintArea" localSheetId="20" hidden="1">#REF!</definedName>
    <definedName name="Z_181D4229_9B98_11D3_980A_00A0C9DF29C4_.wvu.PrintArea" localSheetId="21" hidden="1">#REF!</definedName>
    <definedName name="Z_181D4229_9B98_11D3_980A_00A0C9DF29C4_.wvu.PrintArea" localSheetId="22" hidden="1">#REF!</definedName>
    <definedName name="Z_181D4229_9B98_11D3_980A_00A0C9DF29C4_.wvu.PrintArea" localSheetId="23" hidden="1">#REF!</definedName>
    <definedName name="Z_181D4229_9B98_11D3_980A_00A0C9DF29C4_.wvu.PrintArea" localSheetId="1" hidden="1">#REF!</definedName>
    <definedName name="Z_181D4229_9B98_11D3_980A_00A0C9DF29C4_.wvu.PrintArea" localSheetId="16" hidden="1">#REF!</definedName>
    <definedName name="Z_181D4229_9B98_11D3_980A_00A0C9DF29C4_.wvu.PrintArea" localSheetId="0" hidden="1">#REF!</definedName>
    <definedName name="Z_181D4229_9B98_11D3_980A_00A0C9DF29C4_.wvu.PrintArea" hidden="1">#REF!</definedName>
    <definedName name="Z_181D422A_9B98_11D3_980A_00A0C9DF29C4_.wvu.PrintArea" localSheetId="17" hidden="1">#REF!</definedName>
    <definedName name="Z_181D422A_9B98_11D3_980A_00A0C9DF29C4_.wvu.PrintArea" localSheetId="18" hidden="1">#REF!</definedName>
    <definedName name="Z_181D422A_9B98_11D3_980A_00A0C9DF29C4_.wvu.PrintArea" localSheetId="19" hidden="1">#REF!</definedName>
    <definedName name="Z_181D422A_9B98_11D3_980A_00A0C9DF29C4_.wvu.PrintArea" localSheetId="20" hidden="1">#REF!</definedName>
    <definedName name="Z_181D422A_9B98_11D3_980A_00A0C9DF29C4_.wvu.PrintArea" localSheetId="21" hidden="1">#REF!</definedName>
    <definedName name="Z_181D422A_9B98_11D3_980A_00A0C9DF29C4_.wvu.PrintArea" localSheetId="22" hidden="1">#REF!</definedName>
    <definedName name="Z_181D422A_9B98_11D3_980A_00A0C9DF29C4_.wvu.PrintArea" localSheetId="23" hidden="1">#REF!</definedName>
    <definedName name="Z_181D422A_9B98_11D3_980A_00A0C9DF29C4_.wvu.PrintArea" localSheetId="1" hidden="1">#REF!</definedName>
    <definedName name="Z_181D422A_9B98_11D3_980A_00A0C9DF29C4_.wvu.PrintArea" localSheetId="16" hidden="1">#REF!</definedName>
    <definedName name="Z_181D422A_9B98_11D3_980A_00A0C9DF29C4_.wvu.PrintArea" localSheetId="0" hidden="1">#REF!</definedName>
    <definedName name="Z_181D422A_9B98_11D3_980A_00A0C9DF29C4_.wvu.PrintArea" hidden="1">#REF!</definedName>
    <definedName name="Z_181D422C_9B98_11D3_980A_00A0C9DF29C4_.wvu.PrintArea" localSheetId="17" hidden="1">#REF!</definedName>
    <definedName name="Z_181D422C_9B98_11D3_980A_00A0C9DF29C4_.wvu.PrintArea" localSheetId="18" hidden="1">#REF!</definedName>
    <definedName name="Z_181D422C_9B98_11D3_980A_00A0C9DF29C4_.wvu.PrintArea" localSheetId="19" hidden="1">#REF!</definedName>
    <definedName name="Z_181D422C_9B98_11D3_980A_00A0C9DF29C4_.wvu.PrintArea" localSheetId="20" hidden="1">#REF!</definedName>
    <definedName name="Z_181D422C_9B98_11D3_980A_00A0C9DF29C4_.wvu.PrintArea" localSheetId="21" hidden="1">#REF!</definedName>
    <definedName name="Z_181D422C_9B98_11D3_980A_00A0C9DF29C4_.wvu.PrintArea" localSheetId="22" hidden="1">#REF!</definedName>
    <definedName name="Z_181D422C_9B98_11D3_980A_00A0C9DF29C4_.wvu.PrintArea" localSheetId="23" hidden="1">#REF!</definedName>
    <definedName name="Z_181D422C_9B98_11D3_980A_00A0C9DF29C4_.wvu.PrintArea" localSheetId="1" hidden="1">#REF!</definedName>
    <definedName name="Z_181D422C_9B98_11D3_980A_00A0C9DF29C4_.wvu.PrintArea" localSheetId="16" hidden="1">#REF!</definedName>
    <definedName name="Z_181D422C_9B98_11D3_980A_00A0C9DF29C4_.wvu.PrintArea" localSheetId="0" hidden="1">#REF!</definedName>
    <definedName name="Z_181D422C_9B98_11D3_980A_00A0C9DF29C4_.wvu.PrintArea" hidden="1">#REF!</definedName>
    <definedName name="Z_181D422D_9B98_11D3_980A_00A0C9DF29C4_.wvu.PrintArea" localSheetId="17" hidden="1">#REF!</definedName>
    <definedName name="Z_181D422D_9B98_11D3_980A_00A0C9DF29C4_.wvu.PrintArea" localSheetId="18" hidden="1">#REF!</definedName>
    <definedName name="Z_181D422D_9B98_11D3_980A_00A0C9DF29C4_.wvu.PrintArea" localSheetId="19" hidden="1">#REF!</definedName>
    <definedName name="Z_181D422D_9B98_11D3_980A_00A0C9DF29C4_.wvu.PrintArea" localSheetId="20" hidden="1">#REF!</definedName>
    <definedName name="Z_181D422D_9B98_11D3_980A_00A0C9DF29C4_.wvu.PrintArea" localSheetId="21" hidden="1">#REF!</definedName>
    <definedName name="Z_181D422D_9B98_11D3_980A_00A0C9DF29C4_.wvu.PrintArea" localSheetId="22" hidden="1">#REF!</definedName>
    <definedName name="Z_181D422D_9B98_11D3_980A_00A0C9DF29C4_.wvu.PrintArea" localSheetId="23" hidden="1">#REF!</definedName>
    <definedName name="Z_181D422D_9B98_11D3_980A_00A0C9DF29C4_.wvu.PrintArea" localSheetId="1" hidden="1">#REF!</definedName>
    <definedName name="Z_181D422D_9B98_11D3_980A_00A0C9DF29C4_.wvu.PrintArea" localSheetId="16" hidden="1">#REF!</definedName>
    <definedName name="Z_181D422D_9B98_11D3_980A_00A0C9DF29C4_.wvu.PrintArea" localSheetId="0" hidden="1">#REF!</definedName>
    <definedName name="Z_181D422D_9B98_11D3_980A_00A0C9DF29C4_.wvu.PrintArea" hidden="1">#REF!</definedName>
    <definedName name="Z_1BB02CF2_D326_11D3_9812_00A0C9DF29C4_.wvu.PrintArea" localSheetId="17" hidden="1">#REF!</definedName>
    <definedName name="Z_1BB02CF2_D326_11D3_9812_00A0C9DF29C4_.wvu.PrintArea" localSheetId="18" hidden="1">#REF!</definedName>
    <definedName name="Z_1BB02CF2_D326_11D3_9812_00A0C9DF29C4_.wvu.PrintArea" localSheetId="19" hidden="1">#REF!</definedName>
    <definedName name="Z_1BB02CF2_D326_11D3_9812_00A0C9DF29C4_.wvu.PrintArea" localSheetId="20" hidden="1">#REF!</definedName>
    <definedName name="Z_1BB02CF2_D326_11D3_9812_00A0C9DF29C4_.wvu.PrintArea" localSheetId="21" hidden="1">#REF!</definedName>
    <definedName name="Z_1BB02CF2_D326_11D3_9812_00A0C9DF29C4_.wvu.PrintArea" localSheetId="22" hidden="1">#REF!</definedName>
    <definedName name="Z_1BB02CF2_D326_11D3_9812_00A0C9DF29C4_.wvu.PrintArea" localSheetId="23" hidden="1">#REF!</definedName>
    <definedName name="Z_1BB02CF2_D326_11D3_9812_00A0C9DF29C4_.wvu.PrintArea" localSheetId="1" hidden="1">#REF!</definedName>
    <definedName name="Z_1BB02CF2_D326_11D3_9812_00A0C9DF29C4_.wvu.PrintArea" localSheetId="16" hidden="1">#REF!</definedName>
    <definedName name="Z_1BB02CF2_D326_11D3_9812_00A0C9DF29C4_.wvu.PrintArea" localSheetId="0" hidden="1">#REF!</definedName>
    <definedName name="Z_1BB02CF2_D326_11D3_9812_00A0C9DF29C4_.wvu.PrintArea" hidden="1">#REF!</definedName>
    <definedName name="Z_1BB02CF3_D326_11D3_9812_00A0C9DF29C4_.wvu.PrintArea" localSheetId="17" hidden="1">#REF!</definedName>
    <definedName name="Z_1BB02CF3_D326_11D3_9812_00A0C9DF29C4_.wvu.PrintArea" localSheetId="18" hidden="1">#REF!</definedName>
    <definedName name="Z_1BB02CF3_D326_11D3_9812_00A0C9DF29C4_.wvu.PrintArea" localSheetId="19" hidden="1">#REF!</definedName>
    <definedName name="Z_1BB02CF3_D326_11D3_9812_00A0C9DF29C4_.wvu.PrintArea" localSheetId="20" hidden="1">#REF!</definedName>
    <definedName name="Z_1BB02CF3_D326_11D3_9812_00A0C9DF29C4_.wvu.PrintArea" localSheetId="21" hidden="1">#REF!</definedName>
    <definedName name="Z_1BB02CF3_D326_11D3_9812_00A0C9DF29C4_.wvu.PrintArea" localSheetId="22" hidden="1">#REF!</definedName>
    <definedName name="Z_1BB02CF3_D326_11D3_9812_00A0C9DF29C4_.wvu.PrintArea" localSheetId="23" hidden="1">#REF!</definedName>
    <definedName name="Z_1BB02CF3_D326_11D3_9812_00A0C9DF29C4_.wvu.PrintArea" localSheetId="1" hidden="1">#REF!</definedName>
    <definedName name="Z_1BB02CF3_D326_11D3_9812_00A0C9DF29C4_.wvu.PrintArea" localSheetId="16" hidden="1">#REF!</definedName>
    <definedName name="Z_1BB02CF3_D326_11D3_9812_00A0C9DF29C4_.wvu.PrintArea" localSheetId="0" hidden="1">#REF!</definedName>
    <definedName name="Z_1BB02CF3_D326_11D3_9812_00A0C9DF29C4_.wvu.PrintArea" hidden="1">#REF!</definedName>
    <definedName name="Z_1BB02CF5_D326_11D3_9812_00A0C9DF29C4_.wvu.PrintArea" localSheetId="17" hidden="1">#REF!</definedName>
    <definedName name="Z_1BB02CF5_D326_11D3_9812_00A0C9DF29C4_.wvu.PrintArea" localSheetId="18" hidden="1">#REF!</definedName>
    <definedName name="Z_1BB02CF5_D326_11D3_9812_00A0C9DF29C4_.wvu.PrintArea" localSheetId="19" hidden="1">#REF!</definedName>
    <definedName name="Z_1BB02CF5_D326_11D3_9812_00A0C9DF29C4_.wvu.PrintArea" localSheetId="20" hidden="1">#REF!</definedName>
    <definedName name="Z_1BB02CF5_D326_11D3_9812_00A0C9DF29C4_.wvu.PrintArea" localSheetId="21" hidden="1">#REF!</definedName>
    <definedName name="Z_1BB02CF5_D326_11D3_9812_00A0C9DF29C4_.wvu.PrintArea" localSheetId="22" hidden="1">#REF!</definedName>
    <definedName name="Z_1BB02CF5_D326_11D3_9812_00A0C9DF29C4_.wvu.PrintArea" localSheetId="23" hidden="1">#REF!</definedName>
    <definedName name="Z_1BB02CF5_D326_11D3_9812_00A0C9DF29C4_.wvu.PrintArea" localSheetId="1" hidden="1">#REF!</definedName>
    <definedName name="Z_1BB02CF5_D326_11D3_9812_00A0C9DF29C4_.wvu.PrintArea" localSheetId="16" hidden="1">#REF!</definedName>
    <definedName name="Z_1BB02CF5_D326_11D3_9812_00A0C9DF29C4_.wvu.PrintArea" localSheetId="0" hidden="1">#REF!</definedName>
    <definedName name="Z_1BB02CF5_D326_11D3_9812_00A0C9DF29C4_.wvu.PrintArea" hidden="1">#REF!</definedName>
    <definedName name="Z_1BB02CF6_D326_11D3_9812_00A0C9DF29C4_.wvu.PrintArea" localSheetId="17" hidden="1">#REF!</definedName>
    <definedName name="Z_1BB02CF6_D326_11D3_9812_00A0C9DF29C4_.wvu.PrintArea" localSheetId="18" hidden="1">#REF!</definedName>
    <definedName name="Z_1BB02CF6_D326_11D3_9812_00A0C9DF29C4_.wvu.PrintArea" localSheetId="19" hidden="1">#REF!</definedName>
    <definedName name="Z_1BB02CF6_D326_11D3_9812_00A0C9DF29C4_.wvu.PrintArea" localSheetId="20" hidden="1">#REF!</definedName>
    <definedName name="Z_1BB02CF6_D326_11D3_9812_00A0C9DF29C4_.wvu.PrintArea" localSheetId="21" hidden="1">#REF!</definedName>
    <definedName name="Z_1BB02CF6_D326_11D3_9812_00A0C9DF29C4_.wvu.PrintArea" localSheetId="22" hidden="1">#REF!</definedName>
    <definedName name="Z_1BB02CF6_D326_11D3_9812_00A0C9DF29C4_.wvu.PrintArea" localSheetId="23" hidden="1">#REF!</definedName>
    <definedName name="Z_1BB02CF6_D326_11D3_9812_00A0C9DF29C4_.wvu.PrintArea" localSheetId="1" hidden="1">#REF!</definedName>
    <definedName name="Z_1BB02CF6_D326_11D3_9812_00A0C9DF29C4_.wvu.PrintArea" localSheetId="16" hidden="1">#REF!</definedName>
    <definedName name="Z_1BB02CF6_D326_11D3_9812_00A0C9DF29C4_.wvu.PrintArea" localSheetId="0" hidden="1">#REF!</definedName>
    <definedName name="Z_1BB02CF6_D326_11D3_9812_00A0C9DF29C4_.wvu.PrintArea" hidden="1">#REF!</definedName>
    <definedName name="Z_1BB02CF7_D326_11D3_9812_00A0C9DF29C4_.wvu.PrintArea" localSheetId="17" hidden="1">#REF!</definedName>
    <definedName name="Z_1BB02CF7_D326_11D3_9812_00A0C9DF29C4_.wvu.PrintArea" localSheetId="18" hidden="1">#REF!</definedName>
    <definedName name="Z_1BB02CF7_D326_11D3_9812_00A0C9DF29C4_.wvu.PrintArea" localSheetId="19" hidden="1">#REF!</definedName>
    <definedName name="Z_1BB02CF7_D326_11D3_9812_00A0C9DF29C4_.wvu.PrintArea" localSheetId="20" hidden="1">#REF!</definedName>
    <definedName name="Z_1BB02CF7_D326_11D3_9812_00A0C9DF29C4_.wvu.PrintArea" localSheetId="21" hidden="1">#REF!</definedName>
    <definedName name="Z_1BB02CF7_D326_11D3_9812_00A0C9DF29C4_.wvu.PrintArea" localSheetId="22" hidden="1">#REF!</definedName>
    <definedName name="Z_1BB02CF7_D326_11D3_9812_00A0C9DF29C4_.wvu.PrintArea" localSheetId="23" hidden="1">#REF!</definedName>
    <definedName name="Z_1BB02CF7_D326_11D3_9812_00A0C9DF29C4_.wvu.PrintArea" localSheetId="1" hidden="1">#REF!</definedName>
    <definedName name="Z_1BB02CF7_D326_11D3_9812_00A0C9DF29C4_.wvu.PrintArea" localSheetId="16" hidden="1">#REF!</definedName>
    <definedName name="Z_1BB02CF7_D326_11D3_9812_00A0C9DF29C4_.wvu.PrintArea" localSheetId="0" hidden="1">#REF!</definedName>
    <definedName name="Z_1BB02CF7_D326_11D3_9812_00A0C9DF29C4_.wvu.PrintArea" hidden="1">#REF!</definedName>
    <definedName name="Z_1BB02CF8_D326_11D3_9812_00A0C9DF29C4_.wvu.PrintArea" localSheetId="17" hidden="1">#REF!</definedName>
    <definedName name="Z_1BB02CF8_D326_11D3_9812_00A0C9DF29C4_.wvu.PrintArea" localSheetId="18" hidden="1">#REF!</definedName>
    <definedName name="Z_1BB02CF8_D326_11D3_9812_00A0C9DF29C4_.wvu.PrintArea" localSheetId="19" hidden="1">#REF!</definedName>
    <definedName name="Z_1BB02CF8_D326_11D3_9812_00A0C9DF29C4_.wvu.PrintArea" localSheetId="20" hidden="1">#REF!</definedName>
    <definedName name="Z_1BB02CF8_D326_11D3_9812_00A0C9DF29C4_.wvu.PrintArea" localSheetId="21" hidden="1">#REF!</definedName>
    <definedName name="Z_1BB02CF8_D326_11D3_9812_00A0C9DF29C4_.wvu.PrintArea" localSheetId="22" hidden="1">#REF!</definedName>
    <definedName name="Z_1BB02CF8_D326_11D3_9812_00A0C9DF29C4_.wvu.PrintArea" localSheetId="23" hidden="1">#REF!</definedName>
    <definedName name="Z_1BB02CF8_D326_11D3_9812_00A0C9DF29C4_.wvu.PrintArea" localSheetId="1" hidden="1">#REF!</definedName>
    <definedName name="Z_1BB02CF8_D326_11D3_9812_00A0C9DF29C4_.wvu.PrintArea" localSheetId="16" hidden="1">#REF!</definedName>
    <definedName name="Z_1BB02CF8_D326_11D3_9812_00A0C9DF29C4_.wvu.PrintArea" localSheetId="0" hidden="1">#REF!</definedName>
    <definedName name="Z_1BB02CF8_D326_11D3_9812_00A0C9DF29C4_.wvu.PrintArea" hidden="1">#REF!</definedName>
    <definedName name="Z_1BB02CFA_D326_11D3_9812_00A0C9DF29C4_.wvu.PrintArea" localSheetId="17" hidden="1">#REF!</definedName>
    <definedName name="Z_1BB02CFA_D326_11D3_9812_00A0C9DF29C4_.wvu.PrintArea" localSheetId="18" hidden="1">#REF!</definedName>
    <definedName name="Z_1BB02CFA_D326_11D3_9812_00A0C9DF29C4_.wvu.PrintArea" localSheetId="19" hidden="1">#REF!</definedName>
    <definedName name="Z_1BB02CFA_D326_11D3_9812_00A0C9DF29C4_.wvu.PrintArea" localSheetId="20" hidden="1">#REF!</definedName>
    <definedName name="Z_1BB02CFA_D326_11D3_9812_00A0C9DF29C4_.wvu.PrintArea" localSheetId="21" hidden="1">#REF!</definedName>
    <definedName name="Z_1BB02CFA_D326_11D3_9812_00A0C9DF29C4_.wvu.PrintArea" localSheetId="22" hidden="1">#REF!</definedName>
    <definedName name="Z_1BB02CFA_D326_11D3_9812_00A0C9DF29C4_.wvu.PrintArea" localSheetId="23" hidden="1">#REF!</definedName>
    <definedName name="Z_1BB02CFA_D326_11D3_9812_00A0C9DF29C4_.wvu.PrintArea" localSheetId="1" hidden="1">#REF!</definedName>
    <definedName name="Z_1BB02CFA_D326_11D3_9812_00A0C9DF29C4_.wvu.PrintArea" localSheetId="16" hidden="1">#REF!</definedName>
    <definedName name="Z_1BB02CFA_D326_11D3_9812_00A0C9DF29C4_.wvu.PrintArea" localSheetId="0" hidden="1">#REF!</definedName>
    <definedName name="Z_1BB02CFA_D326_11D3_9812_00A0C9DF29C4_.wvu.PrintArea" hidden="1">#REF!</definedName>
    <definedName name="Z_1BB02CFB_D326_11D3_9812_00A0C9DF29C4_.wvu.PrintArea" localSheetId="17" hidden="1">#REF!</definedName>
    <definedName name="Z_1BB02CFB_D326_11D3_9812_00A0C9DF29C4_.wvu.PrintArea" localSheetId="18" hidden="1">#REF!</definedName>
    <definedName name="Z_1BB02CFB_D326_11D3_9812_00A0C9DF29C4_.wvu.PrintArea" localSheetId="19" hidden="1">#REF!</definedName>
    <definedName name="Z_1BB02CFB_D326_11D3_9812_00A0C9DF29C4_.wvu.PrintArea" localSheetId="20" hidden="1">#REF!</definedName>
    <definedName name="Z_1BB02CFB_D326_11D3_9812_00A0C9DF29C4_.wvu.PrintArea" localSheetId="21" hidden="1">#REF!</definedName>
    <definedName name="Z_1BB02CFB_D326_11D3_9812_00A0C9DF29C4_.wvu.PrintArea" localSheetId="22" hidden="1">#REF!</definedName>
    <definedName name="Z_1BB02CFB_D326_11D3_9812_00A0C9DF29C4_.wvu.PrintArea" localSheetId="23" hidden="1">#REF!</definedName>
    <definedName name="Z_1BB02CFB_D326_11D3_9812_00A0C9DF29C4_.wvu.PrintArea" localSheetId="1" hidden="1">#REF!</definedName>
    <definedName name="Z_1BB02CFB_D326_11D3_9812_00A0C9DF29C4_.wvu.PrintArea" localSheetId="16" hidden="1">#REF!</definedName>
    <definedName name="Z_1BB02CFB_D326_11D3_9812_00A0C9DF29C4_.wvu.PrintArea" localSheetId="0" hidden="1">#REF!</definedName>
    <definedName name="Z_1BB02CFB_D326_11D3_9812_00A0C9DF29C4_.wvu.PrintArea" hidden="1">#REF!</definedName>
    <definedName name="Z_1BB02CFC_D326_11D3_9812_00A0C9DF29C4_.wvu.PrintArea" localSheetId="17" hidden="1">#REF!</definedName>
    <definedName name="Z_1BB02CFC_D326_11D3_9812_00A0C9DF29C4_.wvu.PrintArea" localSheetId="18" hidden="1">#REF!</definedName>
    <definedName name="Z_1BB02CFC_D326_11D3_9812_00A0C9DF29C4_.wvu.PrintArea" localSheetId="19" hidden="1">#REF!</definedName>
    <definedName name="Z_1BB02CFC_D326_11D3_9812_00A0C9DF29C4_.wvu.PrintArea" localSheetId="20" hidden="1">#REF!</definedName>
    <definedName name="Z_1BB02CFC_D326_11D3_9812_00A0C9DF29C4_.wvu.PrintArea" localSheetId="21" hidden="1">#REF!</definedName>
    <definedName name="Z_1BB02CFC_D326_11D3_9812_00A0C9DF29C4_.wvu.PrintArea" localSheetId="22" hidden="1">#REF!</definedName>
    <definedName name="Z_1BB02CFC_D326_11D3_9812_00A0C9DF29C4_.wvu.PrintArea" localSheetId="23" hidden="1">#REF!</definedName>
    <definedName name="Z_1BB02CFC_D326_11D3_9812_00A0C9DF29C4_.wvu.PrintArea" localSheetId="1" hidden="1">#REF!</definedName>
    <definedName name="Z_1BB02CFC_D326_11D3_9812_00A0C9DF29C4_.wvu.PrintArea" localSheetId="16" hidden="1">#REF!</definedName>
    <definedName name="Z_1BB02CFC_D326_11D3_9812_00A0C9DF29C4_.wvu.PrintArea" localSheetId="0" hidden="1">#REF!</definedName>
    <definedName name="Z_1BB02CFC_D326_11D3_9812_00A0C9DF29C4_.wvu.PrintArea" hidden="1">#REF!</definedName>
    <definedName name="Z_1BB02CFD_D326_11D3_9812_00A0C9DF29C4_.wvu.PrintArea" localSheetId="17" hidden="1">#REF!</definedName>
    <definedName name="Z_1BB02CFD_D326_11D3_9812_00A0C9DF29C4_.wvu.PrintArea" localSheetId="18" hidden="1">#REF!</definedName>
    <definedName name="Z_1BB02CFD_D326_11D3_9812_00A0C9DF29C4_.wvu.PrintArea" localSheetId="19" hidden="1">#REF!</definedName>
    <definedName name="Z_1BB02CFD_D326_11D3_9812_00A0C9DF29C4_.wvu.PrintArea" localSheetId="20" hidden="1">#REF!</definedName>
    <definedName name="Z_1BB02CFD_D326_11D3_9812_00A0C9DF29C4_.wvu.PrintArea" localSheetId="21" hidden="1">#REF!</definedName>
    <definedName name="Z_1BB02CFD_D326_11D3_9812_00A0C9DF29C4_.wvu.PrintArea" localSheetId="22" hidden="1">#REF!</definedName>
    <definedName name="Z_1BB02CFD_D326_11D3_9812_00A0C9DF29C4_.wvu.PrintArea" localSheetId="23" hidden="1">#REF!</definedName>
    <definedName name="Z_1BB02CFD_D326_11D3_9812_00A0C9DF29C4_.wvu.PrintArea" localSheetId="1" hidden="1">#REF!</definedName>
    <definedName name="Z_1BB02CFD_D326_11D3_9812_00A0C9DF29C4_.wvu.PrintArea" localSheetId="16" hidden="1">#REF!</definedName>
    <definedName name="Z_1BB02CFD_D326_11D3_9812_00A0C9DF29C4_.wvu.PrintArea" localSheetId="0" hidden="1">#REF!</definedName>
    <definedName name="Z_1BB02CFD_D326_11D3_9812_00A0C9DF29C4_.wvu.PrintArea" hidden="1">#REF!</definedName>
    <definedName name="Z_1BB02CFF_D326_11D3_9812_00A0C9DF29C4_.wvu.PrintArea" localSheetId="17" hidden="1">#REF!</definedName>
    <definedName name="Z_1BB02CFF_D326_11D3_9812_00A0C9DF29C4_.wvu.PrintArea" localSheetId="18" hidden="1">#REF!</definedName>
    <definedName name="Z_1BB02CFF_D326_11D3_9812_00A0C9DF29C4_.wvu.PrintArea" localSheetId="19" hidden="1">#REF!</definedName>
    <definedName name="Z_1BB02CFF_D326_11D3_9812_00A0C9DF29C4_.wvu.PrintArea" localSheetId="20" hidden="1">#REF!</definedName>
    <definedName name="Z_1BB02CFF_D326_11D3_9812_00A0C9DF29C4_.wvu.PrintArea" localSheetId="21" hidden="1">#REF!</definedName>
    <definedName name="Z_1BB02CFF_D326_11D3_9812_00A0C9DF29C4_.wvu.PrintArea" localSheetId="22" hidden="1">#REF!</definedName>
    <definedName name="Z_1BB02CFF_D326_11D3_9812_00A0C9DF29C4_.wvu.PrintArea" localSheetId="23" hidden="1">#REF!</definedName>
    <definedName name="Z_1BB02CFF_D326_11D3_9812_00A0C9DF29C4_.wvu.PrintArea" localSheetId="1" hidden="1">#REF!</definedName>
    <definedName name="Z_1BB02CFF_D326_11D3_9812_00A0C9DF29C4_.wvu.PrintArea" localSheetId="16" hidden="1">#REF!</definedName>
    <definedName name="Z_1BB02CFF_D326_11D3_9812_00A0C9DF29C4_.wvu.PrintArea" localSheetId="0" hidden="1">#REF!</definedName>
    <definedName name="Z_1BB02CFF_D326_11D3_9812_00A0C9DF29C4_.wvu.PrintArea" hidden="1">#REF!</definedName>
    <definedName name="Z_1BB02D00_D326_11D3_9812_00A0C9DF29C4_.wvu.PrintArea" localSheetId="17" hidden="1">#REF!</definedName>
    <definedName name="Z_1BB02D00_D326_11D3_9812_00A0C9DF29C4_.wvu.PrintArea" localSheetId="18" hidden="1">#REF!</definedName>
    <definedName name="Z_1BB02D00_D326_11D3_9812_00A0C9DF29C4_.wvu.PrintArea" localSheetId="19" hidden="1">#REF!</definedName>
    <definedName name="Z_1BB02D00_D326_11D3_9812_00A0C9DF29C4_.wvu.PrintArea" localSheetId="20" hidden="1">#REF!</definedName>
    <definedName name="Z_1BB02D00_D326_11D3_9812_00A0C9DF29C4_.wvu.PrintArea" localSheetId="21" hidden="1">#REF!</definedName>
    <definedName name="Z_1BB02D00_D326_11D3_9812_00A0C9DF29C4_.wvu.PrintArea" localSheetId="22" hidden="1">#REF!</definedName>
    <definedName name="Z_1BB02D00_D326_11D3_9812_00A0C9DF29C4_.wvu.PrintArea" localSheetId="23" hidden="1">#REF!</definedName>
    <definedName name="Z_1BB02D00_D326_11D3_9812_00A0C9DF29C4_.wvu.PrintArea" localSheetId="1" hidden="1">#REF!</definedName>
    <definedName name="Z_1BB02D00_D326_11D3_9812_00A0C9DF29C4_.wvu.PrintArea" localSheetId="16" hidden="1">#REF!</definedName>
    <definedName name="Z_1BB02D00_D326_11D3_9812_00A0C9DF29C4_.wvu.PrintArea" localSheetId="0" hidden="1">#REF!</definedName>
    <definedName name="Z_1BB02D00_D326_11D3_9812_00A0C9DF29C4_.wvu.PrintArea" hidden="1">#REF!</definedName>
    <definedName name="Z_1BB02D02_D326_11D3_9812_00A0C9DF29C4_.wvu.PrintArea" localSheetId="17" hidden="1">#REF!</definedName>
    <definedName name="Z_1BB02D02_D326_11D3_9812_00A0C9DF29C4_.wvu.PrintArea" localSheetId="18" hidden="1">#REF!</definedName>
    <definedName name="Z_1BB02D02_D326_11D3_9812_00A0C9DF29C4_.wvu.PrintArea" localSheetId="19" hidden="1">#REF!</definedName>
    <definedName name="Z_1BB02D02_D326_11D3_9812_00A0C9DF29C4_.wvu.PrintArea" localSheetId="20" hidden="1">#REF!</definedName>
    <definedName name="Z_1BB02D02_D326_11D3_9812_00A0C9DF29C4_.wvu.PrintArea" localSheetId="21" hidden="1">#REF!</definedName>
    <definedName name="Z_1BB02D02_D326_11D3_9812_00A0C9DF29C4_.wvu.PrintArea" localSheetId="22" hidden="1">#REF!</definedName>
    <definedName name="Z_1BB02D02_D326_11D3_9812_00A0C9DF29C4_.wvu.PrintArea" localSheetId="23" hidden="1">#REF!</definedName>
    <definedName name="Z_1BB02D02_D326_11D3_9812_00A0C9DF29C4_.wvu.PrintArea" localSheetId="1" hidden="1">#REF!</definedName>
    <definedName name="Z_1BB02D02_D326_11D3_9812_00A0C9DF29C4_.wvu.PrintArea" localSheetId="16" hidden="1">#REF!</definedName>
    <definedName name="Z_1BB02D02_D326_11D3_9812_00A0C9DF29C4_.wvu.PrintArea" localSheetId="0" hidden="1">#REF!</definedName>
    <definedName name="Z_1BB02D02_D326_11D3_9812_00A0C9DF29C4_.wvu.PrintArea" hidden="1">#REF!</definedName>
    <definedName name="Z_1BB02D03_D326_11D3_9812_00A0C9DF29C4_.wvu.PrintArea" localSheetId="17" hidden="1">#REF!</definedName>
    <definedName name="Z_1BB02D03_D326_11D3_9812_00A0C9DF29C4_.wvu.PrintArea" localSheetId="18" hidden="1">#REF!</definedName>
    <definedName name="Z_1BB02D03_D326_11D3_9812_00A0C9DF29C4_.wvu.PrintArea" localSheetId="19" hidden="1">#REF!</definedName>
    <definedName name="Z_1BB02D03_D326_11D3_9812_00A0C9DF29C4_.wvu.PrintArea" localSheetId="20" hidden="1">#REF!</definedName>
    <definedName name="Z_1BB02D03_D326_11D3_9812_00A0C9DF29C4_.wvu.PrintArea" localSheetId="21" hidden="1">#REF!</definedName>
    <definedName name="Z_1BB02D03_D326_11D3_9812_00A0C9DF29C4_.wvu.PrintArea" localSheetId="22" hidden="1">#REF!</definedName>
    <definedName name="Z_1BB02D03_D326_11D3_9812_00A0C9DF29C4_.wvu.PrintArea" localSheetId="23" hidden="1">#REF!</definedName>
    <definedName name="Z_1BB02D03_D326_11D3_9812_00A0C9DF29C4_.wvu.PrintArea" localSheetId="1" hidden="1">#REF!</definedName>
    <definedName name="Z_1BB02D03_D326_11D3_9812_00A0C9DF29C4_.wvu.PrintArea" localSheetId="16" hidden="1">#REF!</definedName>
    <definedName name="Z_1BB02D03_D326_11D3_9812_00A0C9DF29C4_.wvu.PrintArea" localSheetId="0" hidden="1">#REF!</definedName>
    <definedName name="Z_1BB02D03_D326_11D3_9812_00A0C9DF29C4_.wvu.PrintArea" hidden="1">#REF!</definedName>
    <definedName name="Z_1BB02D05_D326_11D3_9812_00A0C9DF29C4_.wvu.PrintArea" localSheetId="17" hidden="1">#REF!</definedName>
    <definedName name="Z_1BB02D05_D326_11D3_9812_00A0C9DF29C4_.wvu.PrintArea" localSheetId="18" hidden="1">#REF!</definedName>
    <definedName name="Z_1BB02D05_D326_11D3_9812_00A0C9DF29C4_.wvu.PrintArea" localSheetId="19" hidden="1">#REF!</definedName>
    <definedName name="Z_1BB02D05_D326_11D3_9812_00A0C9DF29C4_.wvu.PrintArea" localSheetId="20" hidden="1">#REF!</definedName>
    <definedName name="Z_1BB02D05_D326_11D3_9812_00A0C9DF29C4_.wvu.PrintArea" localSheetId="21" hidden="1">#REF!</definedName>
    <definedName name="Z_1BB02D05_D326_11D3_9812_00A0C9DF29C4_.wvu.PrintArea" localSheetId="22" hidden="1">#REF!</definedName>
    <definedName name="Z_1BB02D05_D326_11D3_9812_00A0C9DF29C4_.wvu.PrintArea" localSheetId="23" hidden="1">#REF!</definedName>
    <definedName name="Z_1BB02D05_D326_11D3_9812_00A0C9DF29C4_.wvu.PrintArea" localSheetId="1" hidden="1">#REF!</definedName>
    <definedName name="Z_1BB02D05_D326_11D3_9812_00A0C9DF29C4_.wvu.PrintArea" localSheetId="16" hidden="1">#REF!</definedName>
    <definedName name="Z_1BB02D05_D326_11D3_9812_00A0C9DF29C4_.wvu.PrintArea" localSheetId="0" hidden="1">#REF!</definedName>
    <definedName name="Z_1BB02D05_D326_11D3_9812_00A0C9DF29C4_.wvu.PrintArea" hidden="1">#REF!</definedName>
    <definedName name="Z_1BB02D06_D326_11D3_9812_00A0C9DF29C4_.wvu.PrintArea" localSheetId="17" hidden="1">#REF!</definedName>
    <definedName name="Z_1BB02D06_D326_11D3_9812_00A0C9DF29C4_.wvu.PrintArea" localSheetId="18" hidden="1">#REF!</definedName>
    <definedName name="Z_1BB02D06_D326_11D3_9812_00A0C9DF29C4_.wvu.PrintArea" localSheetId="19" hidden="1">#REF!</definedName>
    <definedName name="Z_1BB02D06_D326_11D3_9812_00A0C9DF29C4_.wvu.PrintArea" localSheetId="20" hidden="1">#REF!</definedName>
    <definedName name="Z_1BB02D06_D326_11D3_9812_00A0C9DF29C4_.wvu.PrintArea" localSheetId="21" hidden="1">#REF!</definedName>
    <definedName name="Z_1BB02D06_D326_11D3_9812_00A0C9DF29C4_.wvu.PrintArea" localSheetId="22" hidden="1">#REF!</definedName>
    <definedName name="Z_1BB02D06_D326_11D3_9812_00A0C9DF29C4_.wvu.PrintArea" localSheetId="23" hidden="1">#REF!</definedName>
    <definedName name="Z_1BB02D06_D326_11D3_9812_00A0C9DF29C4_.wvu.PrintArea" localSheetId="1" hidden="1">#REF!</definedName>
    <definedName name="Z_1BB02D06_D326_11D3_9812_00A0C9DF29C4_.wvu.PrintArea" localSheetId="16" hidden="1">#REF!</definedName>
    <definedName name="Z_1BB02D06_D326_11D3_9812_00A0C9DF29C4_.wvu.PrintArea" localSheetId="0" hidden="1">#REF!</definedName>
    <definedName name="Z_1BB02D06_D326_11D3_9812_00A0C9DF29C4_.wvu.PrintArea" hidden="1">#REF!</definedName>
    <definedName name="Z_1BB02D07_D326_11D3_9812_00A0C9DF29C4_.wvu.PrintArea" localSheetId="17" hidden="1">#REF!</definedName>
    <definedName name="Z_1BB02D07_D326_11D3_9812_00A0C9DF29C4_.wvu.PrintArea" localSheetId="18" hidden="1">#REF!</definedName>
    <definedName name="Z_1BB02D07_D326_11D3_9812_00A0C9DF29C4_.wvu.PrintArea" localSheetId="19" hidden="1">#REF!</definedName>
    <definedName name="Z_1BB02D07_D326_11D3_9812_00A0C9DF29C4_.wvu.PrintArea" localSheetId="20" hidden="1">#REF!</definedName>
    <definedName name="Z_1BB02D07_D326_11D3_9812_00A0C9DF29C4_.wvu.PrintArea" localSheetId="21" hidden="1">#REF!</definedName>
    <definedName name="Z_1BB02D07_D326_11D3_9812_00A0C9DF29C4_.wvu.PrintArea" localSheetId="22" hidden="1">#REF!</definedName>
    <definedName name="Z_1BB02D07_D326_11D3_9812_00A0C9DF29C4_.wvu.PrintArea" localSheetId="23" hidden="1">#REF!</definedName>
    <definedName name="Z_1BB02D07_D326_11D3_9812_00A0C9DF29C4_.wvu.PrintArea" localSheetId="1" hidden="1">#REF!</definedName>
    <definedName name="Z_1BB02D07_D326_11D3_9812_00A0C9DF29C4_.wvu.PrintArea" localSheetId="16" hidden="1">#REF!</definedName>
    <definedName name="Z_1BB02D07_D326_11D3_9812_00A0C9DF29C4_.wvu.PrintArea" localSheetId="0" hidden="1">#REF!</definedName>
    <definedName name="Z_1BB02D07_D326_11D3_9812_00A0C9DF29C4_.wvu.PrintArea" hidden="1">#REF!</definedName>
    <definedName name="Z_1BB02D08_D326_11D3_9812_00A0C9DF29C4_.wvu.PrintArea" localSheetId="17" hidden="1">#REF!</definedName>
    <definedName name="Z_1BB02D08_D326_11D3_9812_00A0C9DF29C4_.wvu.PrintArea" localSheetId="18" hidden="1">#REF!</definedName>
    <definedName name="Z_1BB02D08_D326_11D3_9812_00A0C9DF29C4_.wvu.PrintArea" localSheetId="19" hidden="1">#REF!</definedName>
    <definedName name="Z_1BB02D08_D326_11D3_9812_00A0C9DF29C4_.wvu.PrintArea" localSheetId="20" hidden="1">#REF!</definedName>
    <definedName name="Z_1BB02D08_D326_11D3_9812_00A0C9DF29C4_.wvu.PrintArea" localSheetId="21" hidden="1">#REF!</definedName>
    <definedName name="Z_1BB02D08_D326_11D3_9812_00A0C9DF29C4_.wvu.PrintArea" localSheetId="22" hidden="1">#REF!</definedName>
    <definedName name="Z_1BB02D08_D326_11D3_9812_00A0C9DF29C4_.wvu.PrintArea" localSheetId="23" hidden="1">#REF!</definedName>
    <definedName name="Z_1BB02D08_D326_11D3_9812_00A0C9DF29C4_.wvu.PrintArea" localSheetId="1" hidden="1">#REF!</definedName>
    <definedName name="Z_1BB02D08_D326_11D3_9812_00A0C9DF29C4_.wvu.PrintArea" localSheetId="16" hidden="1">#REF!</definedName>
    <definedName name="Z_1BB02D08_D326_11D3_9812_00A0C9DF29C4_.wvu.PrintArea" localSheetId="0" hidden="1">#REF!</definedName>
    <definedName name="Z_1BB02D08_D326_11D3_9812_00A0C9DF29C4_.wvu.PrintArea" hidden="1">#REF!</definedName>
    <definedName name="Z_1BB02D0A_D326_11D3_9812_00A0C9DF29C4_.wvu.PrintArea" localSheetId="17" hidden="1">#REF!</definedName>
    <definedName name="Z_1BB02D0A_D326_11D3_9812_00A0C9DF29C4_.wvu.PrintArea" localSheetId="18" hidden="1">#REF!</definedName>
    <definedName name="Z_1BB02D0A_D326_11D3_9812_00A0C9DF29C4_.wvu.PrintArea" localSheetId="19" hidden="1">#REF!</definedName>
    <definedName name="Z_1BB02D0A_D326_11D3_9812_00A0C9DF29C4_.wvu.PrintArea" localSheetId="20" hidden="1">#REF!</definedName>
    <definedName name="Z_1BB02D0A_D326_11D3_9812_00A0C9DF29C4_.wvu.PrintArea" localSheetId="21" hidden="1">#REF!</definedName>
    <definedName name="Z_1BB02D0A_D326_11D3_9812_00A0C9DF29C4_.wvu.PrintArea" localSheetId="22" hidden="1">#REF!</definedName>
    <definedName name="Z_1BB02D0A_D326_11D3_9812_00A0C9DF29C4_.wvu.PrintArea" localSheetId="23" hidden="1">#REF!</definedName>
    <definedName name="Z_1BB02D0A_D326_11D3_9812_00A0C9DF29C4_.wvu.PrintArea" localSheetId="1" hidden="1">#REF!</definedName>
    <definedName name="Z_1BB02D0A_D326_11D3_9812_00A0C9DF29C4_.wvu.PrintArea" localSheetId="16" hidden="1">#REF!</definedName>
    <definedName name="Z_1BB02D0A_D326_11D3_9812_00A0C9DF29C4_.wvu.PrintArea" localSheetId="0" hidden="1">#REF!</definedName>
    <definedName name="Z_1BB02D0A_D326_11D3_9812_00A0C9DF29C4_.wvu.PrintArea" hidden="1">#REF!</definedName>
    <definedName name="Z_1BB02D0B_D326_11D3_9812_00A0C9DF29C4_.wvu.PrintArea" localSheetId="17" hidden="1">#REF!</definedName>
    <definedName name="Z_1BB02D0B_D326_11D3_9812_00A0C9DF29C4_.wvu.PrintArea" localSheetId="18" hidden="1">#REF!</definedName>
    <definedName name="Z_1BB02D0B_D326_11D3_9812_00A0C9DF29C4_.wvu.PrintArea" localSheetId="19" hidden="1">#REF!</definedName>
    <definedName name="Z_1BB02D0B_D326_11D3_9812_00A0C9DF29C4_.wvu.PrintArea" localSheetId="20" hidden="1">#REF!</definedName>
    <definedName name="Z_1BB02D0B_D326_11D3_9812_00A0C9DF29C4_.wvu.PrintArea" localSheetId="21" hidden="1">#REF!</definedName>
    <definedName name="Z_1BB02D0B_D326_11D3_9812_00A0C9DF29C4_.wvu.PrintArea" localSheetId="22" hidden="1">#REF!</definedName>
    <definedName name="Z_1BB02D0B_D326_11D3_9812_00A0C9DF29C4_.wvu.PrintArea" localSheetId="23" hidden="1">#REF!</definedName>
    <definedName name="Z_1BB02D0B_D326_11D3_9812_00A0C9DF29C4_.wvu.PrintArea" localSheetId="1" hidden="1">#REF!</definedName>
    <definedName name="Z_1BB02D0B_D326_11D3_9812_00A0C9DF29C4_.wvu.PrintArea" localSheetId="16" hidden="1">#REF!</definedName>
    <definedName name="Z_1BB02D0B_D326_11D3_9812_00A0C9DF29C4_.wvu.PrintArea" localSheetId="0" hidden="1">#REF!</definedName>
    <definedName name="Z_1BB02D0B_D326_11D3_9812_00A0C9DF29C4_.wvu.PrintArea" hidden="1">#REF!</definedName>
    <definedName name="Z_1BB02D0C_D326_11D3_9812_00A0C9DF29C4_.wvu.PrintArea" localSheetId="17" hidden="1">#REF!</definedName>
    <definedName name="Z_1BB02D0C_D326_11D3_9812_00A0C9DF29C4_.wvu.PrintArea" localSheetId="18" hidden="1">#REF!</definedName>
    <definedName name="Z_1BB02D0C_D326_11D3_9812_00A0C9DF29C4_.wvu.PrintArea" localSheetId="19" hidden="1">#REF!</definedName>
    <definedName name="Z_1BB02D0C_D326_11D3_9812_00A0C9DF29C4_.wvu.PrintArea" localSheetId="20" hidden="1">#REF!</definedName>
    <definedName name="Z_1BB02D0C_D326_11D3_9812_00A0C9DF29C4_.wvu.PrintArea" localSheetId="21" hidden="1">#REF!</definedName>
    <definedName name="Z_1BB02D0C_D326_11D3_9812_00A0C9DF29C4_.wvu.PrintArea" localSheetId="22" hidden="1">#REF!</definedName>
    <definedName name="Z_1BB02D0C_D326_11D3_9812_00A0C9DF29C4_.wvu.PrintArea" localSheetId="23" hidden="1">#REF!</definedName>
    <definedName name="Z_1BB02D0C_D326_11D3_9812_00A0C9DF29C4_.wvu.PrintArea" localSheetId="1" hidden="1">#REF!</definedName>
    <definedName name="Z_1BB02D0C_D326_11D3_9812_00A0C9DF29C4_.wvu.PrintArea" localSheetId="16" hidden="1">#REF!</definedName>
    <definedName name="Z_1BB02D0C_D326_11D3_9812_00A0C9DF29C4_.wvu.PrintArea" localSheetId="0" hidden="1">#REF!</definedName>
    <definedName name="Z_1BB02D0C_D326_11D3_9812_00A0C9DF29C4_.wvu.PrintArea" hidden="1">#REF!</definedName>
    <definedName name="Z_1BB02D0D_D326_11D3_9812_00A0C9DF29C4_.wvu.PrintArea" localSheetId="17" hidden="1">#REF!</definedName>
    <definedName name="Z_1BB02D0D_D326_11D3_9812_00A0C9DF29C4_.wvu.PrintArea" localSheetId="18" hidden="1">#REF!</definedName>
    <definedName name="Z_1BB02D0D_D326_11D3_9812_00A0C9DF29C4_.wvu.PrintArea" localSheetId="19" hidden="1">#REF!</definedName>
    <definedName name="Z_1BB02D0D_D326_11D3_9812_00A0C9DF29C4_.wvu.PrintArea" localSheetId="20" hidden="1">#REF!</definedName>
    <definedName name="Z_1BB02D0D_D326_11D3_9812_00A0C9DF29C4_.wvu.PrintArea" localSheetId="21" hidden="1">#REF!</definedName>
    <definedName name="Z_1BB02D0D_D326_11D3_9812_00A0C9DF29C4_.wvu.PrintArea" localSheetId="22" hidden="1">#REF!</definedName>
    <definedName name="Z_1BB02D0D_D326_11D3_9812_00A0C9DF29C4_.wvu.PrintArea" localSheetId="23" hidden="1">#REF!</definedName>
    <definedName name="Z_1BB02D0D_D326_11D3_9812_00A0C9DF29C4_.wvu.PrintArea" localSheetId="1" hidden="1">#REF!</definedName>
    <definedName name="Z_1BB02D0D_D326_11D3_9812_00A0C9DF29C4_.wvu.PrintArea" localSheetId="16" hidden="1">#REF!</definedName>
    <definedName name="Z_1BB02D0D_D326_11D3_9812_00A0C9DF29C4_.wvu.PrintArea" localSheetId="0" hidden="1">#REF!</definedName>
    <definedName name="Z_1BB02D0D_D326_11D3_9812_00A0C9DF29C4_.wvu.PrintArea" hidden="1">#REF!</definedName>
    <definedName name="Z_1BB02D0F_D326_11D3_9812_00A0C9DF29C4_.wvu.PrintArea" localSheetId="17" hidden="1">#REF!</definedName>
    <definedName name="Z_1BB02D0F_D326_11D3_9812_00A0C9DF29C4_.wvu.PrintArea" localSheetId="18" hidden="1">#REF!</definedName>
    <definedName name="Z_1BB02D0F_D326_11D3_9812_00A0C9DF29C4_.wvu.PrintArea" localSheetId="19" hidden="1">#REF!</definedName>
    <definedName name="Z_1BB02D0F_D326_11D3_9812_00A0C9DF29C4_.wvu.PrintArea" localSheetId="20" hidden="1">#REF!</definedName>
    <definedName name="Z_1BB02D0F_D326_11D3_9812_00A0C9DF29C4_.wvu.PrintArea" localSheetId="21" hidden="1">#REF!</definedName>
    <definedName name="Z_1BB02D0F_D326_11D3_9812_00A0C9DF29C4_.wvu.PrintArea" localSheetId="22" hidden="1">#REF!</definedName>
    <definedName name="Z_1BB02D0F_D326_11D3_9812_00A0C9DF29C4_.wvu.PrintArea" localSheetId="23" hidden="1">#REF!</definedName>
    <definedName name="Z_1BB02D0F_D326_11D3_9812_00A0C9DF29C4_.wvu.PrintArea" localSheetId="1" hidden="1">#REF!</definedName>
    <definedName name="Z_1BB02D0F_D326_11D3_9812_00A0C9DF29C4_.wvu.PrintArea" localSheetId="16" hidden="1">#REF!</definedName>
    <definedName name="Z_1BB02D0F_D326_11D3_9812_00A0C9DF29C4_.wvu.PrintArea" localSheetId="0" hidden="1">#REF!</definedName>
    <definedName name="Z_1BB02D0F_D326_11D3_9812_00A0C9DF29C4_.wvu.PrintArea" hidden="1">#REF!</definedName>
    <definedName name="Z_1BB02D10_D326_11D3_9812_00A0C9DF29C4_.wvu.PrintArea" localSheetId="17" hidden="1">#REF!</definedName>
    <definedName name="Z_1BB02D10_D326_11D3_9812_00A0C9DF29C4_.wvu.PrintArea" localSheetId="18" hidden="1">#REF!</definedName>
    <definedName name="Z_1BB02D10_D326_11D3_9812_00A0C9DF29C4_.wvu.PrintArea" localSheetId="19" hidden="1">#REF!</definedName>
    <definedName name="Z_1BB02D10_D326_11D3_9812_00A0C9DF29C4_.wvu.PrintArea" localSheetId="20" hidden="1">#REF!</definedName>
    <definedName name="Z_1BB02D10_D326_11D3_9812_00A0C9DF29C4_.wvu.PrintArea" localSheetId="21" hidden="1">#REF!</definedName>
    <definedName name="Z_1BB02D10_D326_11D3_9812_00A0C9DF29C4_.wvu.PrintArea" localSheetId="22" hidden="1">#REF!</definedName>
    <definedName name="Z_1BB02D10_D326_11D3_9812_00A0C9DF29C4_.wvu.PrintArea" localSheetId="23" hidden="1">#REF!</definedName>
    <definedName name="Z_1BB02D10_D326_11D3_9812_00A0C9DF29C4_.wvu.PrintArea" localSheetId="1" hidden="1">#REF!</definedName>
    <definedName name="Z_1BB02D10_D326_11D3_9812_00A0C9DF29C4_.wvu.PrintArea" localSheetId="16" hidden="1">#REF!</definedName>
    <definedName name="Z_1BB02D10_D326_11D3_9812_00A0C9DF29C4_.wvu.PrintArea" localSheetId="0" hidden="1">#REF!</definedName>
    <definedName name="Z_1BB02D10_D326_11D3_9812_00A0C9DF29C4_.wvu.PrintArea" hidden="1">#REF!</definedName>
    <definedName name="Z_1D18DB46_65F5_11D3_9DAB_00A0C9DF29FD_.wvu.PrintArea" localSheetId="17" hidden="1">#REF!</definedName>
    <definedName name="Z_1D18DB46_65F5_11D3_9DAB_00A0C9DF29FD_.wvu.PrintArea" localSheetId="18" hidden="1">#REF!</definedName>
    <definedName name="Z_1D18DB46_65F5_11D3_9DAB_00A0C9DF29FD_.wvu.PrintArea" localSheetId="19" hidden="1">#REF!</definedName>
    <definedName name="Z_1D18DB46_65F5_11D3_9DAB_00A0C9DF29FD_.wvu.PrintArea" localSheetId="20" hidden="1">#REF!</definedName>
    <definedName name="Z_1D18DB46_65F5_11D3_9DAB_00A0C9DF29FD_.wvu.PrintArea" localSheetId="21" hidden="1">#REF!</definedName>
    <definedName name="Z_1D18DB46_65F5_11D3_9DAB_00A0C9DF29FD_.wvu.PrintArea" localSheetId="22" hidden="1">#REF!</definedName>
    <definedName name="Z_1D18DB46_65F5_11D3_9DAB_00A0C9DF29FD_.wvu.PrintArea" localSheetId="23" hidden="1">#REF!</definedName>
    <definedName name="Z_1D18DB46_65F5_11D3_9DAB_00A0C9DF29FD_.wvu.PrintArea" localSheetId="1" hidden="1">#REF!</definedName>
    <definedName name="Z_1D18DB46_65F5_11D3_9DAB_00A0C9DF29FD_.wvu.PrintArea" localSheetId="16" hidden="1">#REF!</definedName>
    <definedName name="Z_1D18DB46_65F5_11D3_9DAB_00A0C9DF29FD_.wvu.PrintArea" localSheetId="0" hidden="1">#REF!</definedName>
    <definedName name="Z_1D18DB46_65F5_11D3_9DAB_00A0C9DF29FD_.wvu.PrintArea" hidden="1">#REF!</definedName>
    <definedName name="Z_1D18DB47_65F5_11D3_9DAB_00A0C9DF29FD_.wvu.PrintArea" localSheetId="17" hidden="1">#REF!</definedName>
    <definedName name="Z_1D18DB47_65F5_11D3_9DAB_00A0C9DF29FD_.wvu.PrintArea" localSheetId="18" hidden="1">#REF!</definedName>
    <definedName name="Z_1D18DB47_65F5_11D3_9DAB_00A0C9DF29FD_.wvu.PrintArea" localSheetId="19" hidden="1">#REF!</definedName>
    <definedName name="Z_1D18DB47_65F5_11D3_9DAB_00A0C9DF29FD_.wvu.PrintArea" localSheetId="20" hidden="1">#REF!</definedName>
    <definedName name="Z_1D18DB47_65F5_11D3_9DAB_00A0C9DF29FD_.wvu.PrintArea" localSheetId="21" hidden="1">#REF!</definedName>
    <definedName name="Z_1D18DB47_65F5_11D3_9DAB_00A0C9DF29FD_.wvu.PrintArea" localSheetId="22" hidden="1">#REF!</definedName>
    <definedName name="Z_1D18DB47_65F5_11D3_9DAB_00A0C9DF29FD_.wvu.PrintArea" localSheetId="23" hidden="1">#REF!</definedName>
    <definedName name="Z_1D18DB47_65F5_11D3_9DAB_00A0C9DF29FD_.wvu.PrintArea" localSheetId="1" hidden="1">#REF!</definedName>
    <definedName name="Z_1D18DB47_65F5_11D3_9DAB_00A0C9DF29FD_.wvu.PrintArea" localSheetId="16" hidden="1">#REF!</definedName>
    <definedName name="Z_1D18DB47_65F5_11D3_9DAB_00A0C9DF29FD_.wvu.PrintArea" localSheetId="0" hidden="1">#REF!</definedName>
    <definedName name="Z_1D18DB47_65F5_11D3_9DAB_00A0C9DF29FD_.wvu.PrintArea" hidden="1">#REF!</definedName>
    <definedName name="Z_1D18DB49_65F5_11D3_9DAB_00A0C9DF29FD_.wvu.PrintArea" localSheetId="17" hidden="1">#REF!</definedName>
    <definedName name="Z_1D18DB49_65F5_11D3_9DAB_00A0C9DF29FD_.wvu.PrintArea" localSheetId="18" hidden="1">#REF!</definedName>
    <definedName name="Z_1D18DB49_65F5_11D3_9DAB_00A0C9DF29FD_.wvu.PrintArea" localSheetId="19" hidden="1">#REF!</definedName>
    <definedName name="Z_1D18DB49_65F5_11D3_9DAB_00A0C9DF29FD_.wvu.PrintArea" localSheetId="20" hidden="1">#REF!</definedName>
    <definedName name="Z_1D18DB49_65F5_11D3_9DAB_00A0C9DF29FD_.wvu.PrintArea" localSheetId="21" hidden="1">#REF!</definedName>
    <definedName name="Z_1D18DB49_65F5_11D3_9DAB_00A0C9DF29FD_.wvu.PrintArea" localSheetId="22" hidden="1">#REF!</definedName>
    <definedName name="Z_1D18DB49_65F5_11D3_9DAB_00A0C9DF29FD_.wvu.PrintArea" localSheetId="23" hidden="1">#REF!</definedName>
    <definedName name="Z_1D18DB49_65F5_11D3_9DAB_00A0C9DF29FD_.wvu.PrintArea" localSheetId="1" hidden="1">#REF!</definedName>
    <definedName name="Z_1D18DB49_65F5_11D3_9DAB_00A0C9DF29FD_.wvu.PrintArea" localSheetId="16" hidden="1">#REF!</definedName>
    <definedName name="Z_1D18DB49_65F5_11D3_9DAB_00A0C9DF29FD_.wvu.PrintArea" localSheetId="0" hidden="1">#REF!</definedName>
    <definedName name="Z_1D18DB49_65F5_11D3_9DAB_00A0C9DF29FD_.wvu.PrintArea" hidden="1">#REF!</definedName>
    <definedName name="Z_1D18DB4A_65F5_11D3_9DAB_00A0C9DF29FD_.wvu.PrintArea" localSheetId="17" hidden="1">#REF!</definedName>
    <definedName name="Z_1D18DB4A_65F5_11D3_9DAB_00A0C9DF29FD_.wvu.PrintArea" localSheetId="18" hidden="1">#REF!</definedName>
    <definedName name="Z_1D18DB4A_65F5_11D3_9DAB_00A0C9DF29FD_.wvu.PrintArea" localSheetId="19" hidden="1">#REF!</definedName>
    <definedName name="Z_1D18DB4A_65F5_11D3_9DAB_00A0C9DF29FD_.wvu.PrintArea" localSheetId="20" hidden="1">#REF!</definedName>
    <definedName name="Z_1D18DB4A_65F5_11D3_9DAB_00A0C9DF29FD_.wvu.PrintArea" localSheetId="21" hidden="1">#REF!</definedName>
    <definedName name="Z_1D18DB4A_65F5_11D3_9DAB_00A0C9DF29FD_.wvu.PrintArea" localSheetId="22" hidden="1">#REF!</definedName>
    <definedName name="Z_1D18DB4A_65F5_11D3_9DAB_00A0C9DF29FD_.wvu.PrintArea" localSheetId="23" hidden="1">#REF!</definedName>
    <definedName name="Z_1D18DB4A_65F5_11D3_9DAB_00A0C9DF29FD_.wvu.PrintArea" localSheetId="1" hidden="1">#REF!</definedName>
    <definedName name="Z_1D18DB4A_65F5_11D3_9DAB_00A0C9DF29FD_.wvu.PrintArea" localSheetId="16" hidden="1">#REF!</definedName>
    <definedName name="Z_1D18DB4A_65F5_11D3_9DAB_00A0C9DF29FD_.wvu.PrintArea" localSheetId="0" hidden="1">#REF!</definedName>
    <definedName name="Z_1D18DB4A_65F5_11D3_9DAB_00A0C9DF29FD_.wvu.PrintArea" hidden="1">#REF!</definedName>
    <definedName name="Z_1D18DB4B_65F5_11D3_9DAB_00A0C9DF29FD_.wvu.PrintArea" localSheetId="17" hidden="1">#REF!</definedName>
    <definedName name="Z_1D18DB4B_65F5_11D3_9DAB_00A0C9DF29FD_.wvu.PrintArea" localSheetId="18" hidden="1">#REF!</definedName>
    <definedName name="Z_1D18DB4B_65F5_11D3_9DAB_00A0C9DF29FD_.wvu.PrintArea" localSheetId="19" hidden="1">#REF!</definedName>
    <definedName name="Z_1D18DB4B_65F5_11D3_9DAB_00A0C9DF29FD_.wvu.PrintArea" localSheetId="20" hidden="1">#REF!</definedName>
    <definedName name="Z_1D18DB4B_65F5_11D3_9DAB_00A0C9DF29FD_.wvu.PrintArea" localSheetId="21" hidden="1">#REF!</definedName>
    <definedName name="Z_1D18DB4B_65F5_11D3_9DAB_00A0C9DF29FD_.wvu.PrintArea" localSheetId="22" hidden="1">#REF!</definedName>
    <definedName name="Z_1D18DB4B_65F5_11D3_9DAB_00A0C9DF29FD_.wvu.PrintArea" localSheetId="23" hidden="1">#REF!</definedName>
    <definedName name="Z_1D18DB4B_65F5_11D3_9DAB_00A0C9DF29FD_.wvu.PrintArea" localSheetId="1" hidden="1">#REF!</definedName>
    <definedName name="Z_1D18DB4B_65F5_11D3_9DAB_00A0C9DF29FD_.wvu.PrintArea" localSheetId="16" hidden="1">#REF!</definedName>
    <definedName name="Z_1D18DB4B_65F5_11D3_9DAB_00A0C9DF29FD_.wvu.PrintArea" localSheetId="0" hidden="1">#REF!</definedName>
    <definedName name="Z_1D18DB4B_65F5_11D3_9DAB_00A0C9DF29FD_.wvu.PrintArea" hidden="1">#REF!</definedName>
    <definedName name="Z_1D18DB4C_65F5_11D3_9DAB_00A0C9DF29FD_.wvu.PrintArea" localSheetId="17" hidden="1">#REF!</definedName>
    <definedName name="Z_1D18DB4C_65F5_11D3_9DAB_00A0C9DF29FD_.wvu.PrintArea" localSheetId="18" hidden="1">#REF!</definedName>
    <definedName name="Z_1D18DB4C_65F5_11D3_9DAB_00A0C9DF29FD_.wvu.PrintArea" localSheetId="19" hidden="1">#REF!</definedName>
    <definedName name="Z_1D18DB4C_65F5_11D3_9DAB_00A0C9DF29FD_.wvu.PrintArea" localSheetId="20" hidden="1">#REF!</definedName>
    <definedName name="Z_1D18DB4C_65F5_11D3_9DAB_00A0C9DF29FD_.wvu.PrintArea" localSheetId="21" hidden="1">#REF!</definedName>
    <definedName name="Z_1D18DB4C_65F5_11D3_9DAB_00A0C9DF29FD_.wvu.PrintArea" localSheetId="22" hidden="1">#REF!</definedName>
    <definedName name="Z_1D18DB4C_65F5_11D3_9DAB_00A0C9DF29FD_.wvu.PrintArea" localSheetId="23" hidden="1">#REF!</definedName>
    <definedName name="Z_1D18DB4C_65F5_11D3_9DAB_00A0C9DF29FD_.wvu.PrintArea" localSheetId="1" hidden="1">#REF!</definedName>
    <definedName name="Z_1D18DB4C_65F5_11D3_9DAB_00A0C9DF29FD_.wvu.PrintArea" localSheetId="16" hidden="1">#REF!</definedName>
    <definedName name="Z_1D18DB4C_65F5_11D3_9DAB_00A0C9DF29FD_.wvu.PrintArea" localSheetId="0" hidden="1">#REF!</definedName>
    <definedName name="Z_1D18DB4C_65F5_11D3_9DAB_00A0C9DF29FD_.wvu.PrintArea" hidden="1">#REF!</definedName>
    <definedName name="Z_1D18DB4E_65F5_11D3_9DAB_00A0C9DF29FD_.wvu.PrintArea" localSheetId="17" hidden="1">#REF!</definedName>
    <definedName name="Z_1D18DB4E_65F5_11D3_9DAB_00A0C9DF29FD_.wvu.PrintArea" localSheetId="18" hidden="1">#REF!</definedName>
    <definedName name="Z_1D18DB4E_65F5_11D3_9DAB_00A0C9DF29FD_.wvu.PrintArea" localSheetId="19" hidden="1">#REF!</definedName>
    <definedName name="Z_1D18DB4E_65F5_11D3_9DAB_00A0C9DF29FD_.wvu.PrintArea" localSheetId="20" hidden="1">#REF!</definedName>
    <definedName name="Z_1D18DB4E_65F5_11D3_9DAB_00A0C9DF29FD_.wvu.PrintArea" localSheetId="21" hidden="1">#REF!</definedName>
    <definedName name="Z_1D18DB4E_65F5_11D3_9DAB_00A0C9DF29FD_.wvu.PrintArea" localSheetId="22" hidden="1">#REF!</definedName>
    <definedName name="Z_1D18DB4E_65F5_11D3_9DAB_00A0C9DF29FD_.wvu.PrintArea" localSheetId="23" hidden="1">#REF!</definedName>
    <definedName name="Z_1D18DB4E_65F5_11D3_9DAB_00A0C9DF29FD_.wvu.PrintArea" localSheetId="1" hidden="1">#REF!</definedName>
    <definedName name="Z_1D18DB4E_65F5_11D3_9DAB_00A0C9DF29FD_.wvu.PrintArea" localSheetId="16" hidden="1">#REF!</definedName>
    <definedName name="Z_1D18DB4E_65F5_11D3_9DAB_00A0C9DF29FD_.wvu.PrintArea" localSheetId="0" hidden="1">#REF!</definedName>
    <definedName name="Z_1D18DB4E_65F5_11D3_9DAB_00A0C9DF29FD_.wvu.PrintArea" hidden="1">#REF!</definedName>
    <definedName name="Z_1D18DB4F_65F5_11D3_9DAB_00A0C9DF29FD_.wvu.PrintArea" localSheetId="17" hidden="1">#REF!</definedName>
    <definedName name="Z_1D18DB4F_65F5_11D3_9DAB_00A0C9DF29FD_.wvu.PrintArea" localSheetId="18" hidden="1">#REF!</definedName>
    <definedName name="Z_1D18DB4F_65F5_11D3_9DAB_00A0C9DF29FD_.wvu.PrintArea" localSheetId="19" hidden="1">#REF!</definedName>
    <definedName name="Z_1D18DB4F_65F5_11D3_9DAB_00A0C9DF29FD_.wvu.PrintArea" localSheetId="20" hidden="1">#REF!</definedName>
    <definedName name="Z_1D18DB4F_65F5_11D3_9DAB_00A0C9DF29FD_.wvu.PrintArea" localSheetId="21" hidden="1">#REF!</definedName>
    <definedName name="Z_1D18DB4F_65F5_11D3_9DAB_00A0C9DF29FD_.wvu.PrintArea" localSheetId="22" hidden="1">#REF!</definedName>
    <definedName name="Z_1D18DB4F_65F5_11D3_9DAB_00A0C9DF29FD_.wvu.PrintArea" localSheetId="23" hidden="1">#REF!</definedName>
    <definedName name="Z_1D18DB4F_65F5_11D3_9DAB_00A0C9DF29FD_.wvu.PrintArea" localSheetId="1" hidden="1">#REF!</definedName>
    <definedName name="Z_1D18DB4F_65F5_11D3_9DAB_00A0C9DF29FD_.wvu.PrintArea" localSheetId="16" hidden="1">#REF!</definedName>
    <definedName name="Z_1D18DB4F_65F5_11D3_9DAB_00A0C9DF29FD_.wvu.PrintArea" localSheetId="0" hidden="1">#REF!</definedName>
    <definedName name="Z_1D18DB4F_65F5_11D3_9DAB_00A0C9DF29FD_.wvu.PrintArea" hidden="1">#REF!</definedName>
    <definedName name="Z_1D18DB50_65F5_11D3_9DAB_00A0C9DF29FD_.wvu.PrintArea" localSheetId="17" hidden="1">#REF!</definedName>
    <definedName name="Z_1D18DB50_65F5_11D3_9DAB_00A0C9DF29FD_.wvu.PrintArea" localSheetId="18" hidden="1">#REF!</definedName>
    <definedName name="Z_1D18DB50_65F5_11D3_9DAB_00A0C9DF29FD_.wvu.PrintArea" localSheetId="19" hidden="1">#REF!</definedName>
    <definedName name="Z_1D18DB50_65F5_11D3_9DAB_00A0C9DF29FD_.wvu.PrintArea" localSheetId="20" hidden="1">#REF!</definedName>
    <definedName name="Z_1D18DB50_65F5_11D3_9DAB_00A0C9DF29FD_.wvu.PrintArea" localSheetId="21" hidden="1">#REF!</definedName>
    <definedName name="Z_1D18DB50_65F5_11D3_9DAB_00A0C9DF29FD_.wvu.PrintArea" localSheetId="22" hidden="1">#REF!</definedName>
    <definedName name="Z_1D18DB50_65F5_11D3_9DAB_00A0C9DF29FD_.wvu.PrintArea" localSheetId="23" hidden="1">#REF!</definedName>
    <definedName name="Z_1D18DB50_65F5_11D3_9DAB_00A0C9DF29FD_.wvu.PrintArea" localSheetId="1" hidden="1">#REF!</definedName>
    <definedName name="Z_1D18DB50_65F5_11D3_9DAB_00A0C9DF29FD_.wvu.PrintArea" localSheetId="16" hidden="1">#REF!</definedName>
    <definedName name="Z_1D18DB50_65F5_11D3_9DAB_00A0C9DF29FD_.wvu.PrintArea" localSheetId="0" hidden="1">#REF!</definedName>
    <definedName name="Z_1D18DB50_65F5_11D3_9DAB_00A0C9DF29FD_.wvu.PrintArea" hidden="1">#REF!</definedName>
    <definedName name="Z_1D18DB51_65F5_11D3_9DAB_00A0C9DF29FD_.wvu.PrintArea" localSheetId="17" hidden="1">#REF!</definedName>
    <definedName name="Z_1D18DB51_65F5_11D3_9DAB_00A0C9DF29FD_.wvu.PrintArea" localSheetId="18" hidden="1">#REF!</definedName>
    <definedName name="Z_1D18DB51_65F5_11D3_9DAB_00A0C9DF29FD_.wvu.PrintArea" localSheetId="19" hidden="1">#REF!</definedName>
    <definedName name="Z_1D18DB51_65F5_11D3_9DAB_00A0C9DF29FD_.wvu.PrintArea" localSheetId="20" hidden="1">#REF!</definedName>
    <definedName name="Z_1D18DB51_65F5_11D3_9DAB_00A0C9DF29FD_.wvu.PrintArea" localSheetId="21" hidden="1">#REF!</definedName>
    <definedName name="Z_1D18DB51_65F5_11D3_9DAB_00A0C9DF29FD_.wvu.PrintArea" localSheetId="22" hidden="1">#REF!</definedName>
    <definedName name="Z_1D18DB51_65F5_11D3_9DAB_00A0C9DF29FD_.wvu.PrintArea" localSheetId="23" hidden="1">#REF!</definedName>
    <definedName name="Z_1D18DB51_65F5_11D3_9DAB_00A0C9DF29FD_.wvu.PrintArea" localSheetId="1" hidden="1">#REF!</definedName>
    <definedName name="Z_1D18DB51_65F5_11D3_9DAB_00A0C9DF29FD_.wvu.PrintArea" localSheetId="16" hidden="1">#REF!</definedName>
    <definedName name="Z_1D18DB51_65F5_11D3_9DAB_00A0C9DF29FD_.wvu.PrintArea" localSheetId="0" hidden="1">#REF!</definedName>
    <definedName name="Z_1D18DB51_65F5_11D3_9DAB_00A0C9DF29FD_.wvu.PrintArea" hidden="1">#REF!</definedName>
    <definedName name="Z_1D18DB53_65F5_11D3_9DAB_00A0C9DF29FD_.wvu.PrintArea" localSheetId="17" hidden="1">#REF!</definedName>
    <definedName name="Z_1D18DB53_65F5_11D3_9DAB_00A0C9DF29FD_.wvu.PrintArea" localSheetId="18" hidden="1">#REF!</definedName>
    <definedName name="Z_1D18DB53_65F5_11D3_9DAB_00A0C9DF29FD_.wvu.PrintArea" localSheetId="19" hidden="1">#REF!</definedName>
    <definedName name="Z_1D18DB53_65F5_11D3_9DAB_00A0C9DF29FD_.wvu.PrintArea" localSheetId="20" hidden="1">#REF!</definedName>
    <definedName name="Z_1D18DB53_65F5_11D3_9DAB_00A0C9DF29FD_.wvu.PrintArea" localSheetId="21" hidden="1">#REF!</definedName>
    <definedName name="Z_1D18DB53_65F5_11D3_9DAB_00A0C9DF29FD_.wvu.PrintArea" localSheetId="22" hidden="1">#REF!</definedName>
    <definedName name="Z_1D18DB53_65F5_11D3_9DAB_00A0C9DF29FD_.wvu.PrintArea" localSheetId="23" hidden="1">#REF!</definedName>
    <definedName name="Z_1D18DB53_65F5_11D3_9DAB_00A0C9DF29FD_.wvu.PrintArea" localSheetId="1" hidden="1">#REF!</definedName>
    <definedName name="Z_1D18DB53_65F5_11D3_9DAB_00A0C9DF29FD_.wvu.PrintArea" localSheetId="16" hidden="1">#REF!</definedName>
    <definedName name="Z_1D18DB53_65F5_11D3_9DAB_00A0C9DF29FD_.wvu.PrintArea" localSheetId="0" hidden="1">#REF!</definedName>
    <definedName name="Z_1D18DB53_65F5_11D3_9DAB_00A0C9DF29FD_.wvu.PrintArea" hidden="1">#REF!</definedName>
    <definedName name="Z_1D18DB54_65F5_11D3_9DAB_00A0C9DF29FD_.wvu.PrintArea" localSheetId="17" hidden="1">#REF!</definedName>
    <definedName name="Z_1D18DB54_65F5_11D3_9DAB_00A0C9DF29FD_.wvu.PrintArea" localSheetId="18" hidden="1">#REF!</definedName>
    <definedName name="Z_1D18DB54_65F5_11D3_9DAB_00A0C9DF29FD_.wvu.PrintArea" localSheetId="19" hidden="1">#REF!</definedName>
    <definedName name="Z_1D18DB54_65F5_11D3_9DAB_00A0C9DF29FD_.wvu.PrintArea" localSheetId="20" hidden="1">#REF!</definedName>
    <definedName name="Z_1D18DB54_65F5_11D3_9DAB_00A0C9DF29FD_.wvu.PrintArea" localSheetId="21" hidden="1">#REF!</definedName>
    <definedName name="Z_1D18DB54_65F5_11D3_9DAB_00A0C9DF29FD_.wvu.PrintArea" localSheetId="22" hidden="1">#REF!</definedName>
    <definedName name="Z_1D18DB54_65F5_11D3_9DAB_00A0C9DF29FD_.wvu.PrintArea" localSheetId="23" hidden="1">#REF!</definedName>
    <definedName name="Z_1D18DB54_65F5_11D3_9DAB_00A0C9DF29FD_.wvu.PrintArea" localSheetId="1" hidden="1">#REF!</definedName>
    <definedName name="Z_1D18DB54_65F5_11D3_9DAB_00A0C9DF29FD_.wvu.PrintArea" localSheetId="16" hidden="1">#REF!</definedName>
    <definedName name="Z_1D18DB54_65F5_11D3_9DAB_00A0C9DF29FD_.wvu.PrintArea" localSheetId="0" hidden="1">#REF!</definedName>
    <definedName name="Z_1D18DB54_65F5_11D3_9DAB_00A0C9DF29FD_.wvu.PrintArea" hidden="1">#REF!</definedName>
    <definedName name="Z_1D18DB56_65F5_11D3_9DAB_00A0C9DF29FD_.wvu.PrintArea" localSheetId="17" hidden="1">#REF!</definedName>
    <definedName name="Z_1D18DB56_65F5_11D3_9DAB_00A0C9DF29FD_.wvu.PrintArea" localSheetId="18" hidden="1">#REF!</definedName>
    <definedName name="Z_1D18DB56_65F5_11D3_9DAB_00A0C9DF29FD_.wvu.PrintArea" localSheetId="19" hidden="1">#REF!</definedName>
    <definedName name="Z_1D18DB56_65F5_11D3_9DAB_00A0C9DF29FD_.wvu.PrintArea" localSheetId="20" hidden="1">#REF!</definedName>
    <definedName name="Z_1D18DB56_65F5_11D3_9DAB_00A0C9DF29FD_.wvu.PrintArea" localSheetId="21" hidden="1">#REF!</definedName>
    <definedName name="Z_1D18DB56_65F5_11D3_9DAB_00A0C9DF29FD_.wvu.PrintArea" localSheetId="22" hidden="1">#REF!</definedName>
    <definedName name="Z_1D18DB56_65F5_11D3_9DAB_00A0C9DF29FD_.wvu.PrintArea" localSheetId="23" hidden="1">#REF!</definedName>
    <definedName name="Z_1D18DB56_65F5_11D3_9DAB_00A0C9DF29FD_.wvu.PrintArea" localSheetId="1" hidden="1">#REF!</definedName>
    <definedName name="Z_1D18DB56_65F5_11D3_9DAB_00A0C9DF29FD_.wvu.PrintArea" localSheetId="16" hidden="1">#REF!</definedName>
    <definedName name="Z_1D18DB56_65F5_11D3_9DAB_00A0C9DF29FD_.wvu.PrintArea" localSheetId="0" hidden="1">#REF!</definedName>
    <definedName name="Z_1D18DB56_65F5_11D3_9DAB_00A0C9DF29FD_.wvu.PrintArea" hidden="1">#REF!</definedName>
    <definedName name="Z_1D18DB57_65F5_11D3_9DAB_00A0C9DF29FD_.wvu.PrintArea" localSheetId="17" hidden="1">#REF!</definedName>
    <definedName name="Z_1D18DB57_65F5_11D3_9DAB_00A0C9DF29FD_.wvu.PrintArea" localSheetId="18" hidden="1">#REF!</definedName>
    <definedName name="Z_1D18DB57_65F5_11D3_9DAB_00A0C9DF29FD_.wvu.PrintArea" localSheetId="19" hidden="1">#REF!</definedName>
    <definedName name="Z_1D18DB57_65F5_11D3_9DAB_00A0C9DF29FD_.wvu.PrintArea" localSheetId="20" hidden="1">#REF!</definedName>
    <definedName name="Z_1D18DB57_65F5_11D3_9DAB_00A0C9DF29FD_.wvu.PrintArea" localSheetId="21" hidden="1">#REF!</definedName>
    <definedName name="Z_1D18DB57_65F5_11D3_9DAB_00A0C9DF29FD_.wvu.PrintArea" localSheetId="22" hidden="1">#REF!</definedName>
    <definedName name="Z_1D18DB57_65F5_11D3_9DAB_00A0C9DF29FD_.wvu.PrintArea" localSheetId="23" hidden="1">#REF!</definedName>
    <definedName name="Z_1D18DB57_65F5_11D3_9DAB_00A0C9DF29FD_.wvu.PrintArea" localSheetId="1" hidden="1">#REF!</definedName>
    <definedName name="Z_1D18DB57_65F5_11D3_9DAB_00A0C9DF29FD_.wvu.PrintArea" localSheetId="16" hidden="1">#REF!</definedName>
    <definedName name="Z_1D18DB57_65F5_11D3_9DAB_00A0C9DF29FD_.wvu.PrintArea" localSheetId="0" hidden="1">#REF!</definedName>
    <definedName name="Z_1D18DB57_65F5_11D3_9DAB_00A0C9DF29FD_.wvu.PrintArea" hidden="1">#REF!</definedName>
    <definedName name="Z_1D18DB59_65F5_11D3_9DAB_00A0C9DF29FD_.wvu.PrintArea" localSheetId="17" hidden="1">#REF!</definedName>
    <definedName name="Z_1D18DB59_65F5_11D3_9DAB_00A0C9DF29FD_.wvu.PrintArea" localSheetId="18" hidden="1">#REF!</definedName>
    <definedName name="Z_1D18DB59_65F5_11D3_9DAB_00A0C9DF29FD_.wvu.PrintArea" localSheetId="19" hidden="1">#REF!</definedName>
    <definedName name="Z_1D18DB59_65F5_11D3_9DAB_00A0C9DF29FD_.wvu.PrintArea" localSheetId="20" hidden="1">#REF!</definedName>
    <definedName name="Z_1D18DB59_65F5_11D3_9DAB_00A0C9DF29FD_.wvu.PrintArea" localSheetId="21" hidden="1">#REF!</definedName>
    <definedName name="Z_1D18DB59_65F5_11D3_9DAB_00A0C9DF29FD_.wvu.PrintArea" localSheetId="22" hidden="1">#REF!</definedName>
    <definedName name="Z_1D18DB59_65F5_11D3_9DAB_00A0C9DF29FD_.wvu.PrintArea" localSheetId="23" hidden="1">#REF!</definedName>
    <definedName name="Z_1D18DB59_65F5_11D3_9DAB_00A0C9DF29FD_.wvu.PrintArea" localSheetId="1" hidden="1">#REF!</definedName>
    <definedName name="Z_1D18DB59_65F5_11D3_9DAB_00A0C9DF29FD_.wvu.PrintArea" localSheetId="16" hidden="1">#REF!</definedName>
    <definedName name="Z_1D18DB59_65F5_11D3_9DAB_00A0C9DF29FD_.wvu.PrintArea" localSheetId="0" hidden="1">#REF!</definedName>
    <definedName name="Z_1D18DB59_65F5_11D3_9DAB_00A0C9DF29FD_.wvu.PrintArea" hidden="1">#REF!</definedName>
    <definedName name="Z_1D18DB5A_65F5_11D3_9DAB_00A0C9DF29FD_.wvu.PrintArea" localSheetId="17" hidden="1">#REF!</definedName>
    <definedName name="Z_1D18DB5A_65F5_11D3_9DAB_00A0C9DF29FD_.wvu.PrintArea" localSheetId="18" hidden="1">#REF!</definedName>
    <definedName name="Z_1D18DB5A_65F5_11D3_9DAB_00A0C9DF29FD_.wvu.PrintArea" localSheetId="19" hidden="1">#REF!</definedName>
    <definedName name="Z_1D18DB5A_65F5_11D3_9DAB_00A0C9DF29FD_.wvu.PrintArea" localSheetId="20" hidden="1">#REF!</definedName>
    <definedName name="Z_1D18DB5A_65F5_11D3_9DAB_00A0C9DF29FD_.wvu.PrintArea" localSheetId="21" hidden="1">#REF!</definedName>
    <definedName name="Z_1D18DB5A_65F5_11D3_9DAB_00A0C9DF29FD_.wvu.PrintArea" localSheetId="22" hidden="1">#REF!</definedName>
    <definedName name="Z_1D18DB5A_65F5_11D3_9DAB_00A0C9DF29FD_.wvu.PrintArea" localSheetId="23" hidden="1">#REF!</definedName>
    <definedName name="Z_1D18DB5A_65F5_11D3_9DAB_00A0C9DF29FD_.wvu.PrintArea" localSheetId="1" hidden="1">#REF!</definedName>
    <definedName name="Z_1D18DB5A_65F5_11D3_9DAB_00A0C9DF29FD_.wvu.PrintArea" localSheetId="16" hidden="1">#REF!</definedName>
    <definedName name="Z_1D18DB5A_65F5_11D3_9DAB_00A0C9DF29FD_.wvu.PrintArea" localSheetId="0" hidden="1">#REF!</definedName>
    <definedName name="Z_1D18DB5A_65F5_11D3_9DAB_00A0C9DF29FD_.wvu.PrintArea" hidden="1">#REF!</definedName>
    <definedName name="Z_1D18DB5B_65F5_11D3_9DAB_00A0C9DF29FD_.wvu.PrintArea" localSheetId="17" hidden="1">#REF!</definedName>
    <definedName name="Z_1D18DB5B_65F5_11D3_9DAB_00A0C9DF29FD_.wvu.PrintArea" localSheetId="18" hidden="1">#REF!</definedName>
    <definedName name="Z_1D18DB5B_65F5_11D3_9DAB_00A0C9DF29FD_.wvu.PrintArea" localSheetId="19" hidden="1">#REF!</definedName>
    <definedName name="Z_1D18DB5B_65F5_11D3_9DAB_00A0C9DF29FD_.wvu.PrintArea" localSheetId="20" hidden="1">#REF!</definedName>
    <definedName name="Z_1D18DB5B_65F5_11D3_9DAB_00A0C9DF29FD_.wvu.PrintArea" localSheetId="21" hidden="1">#REF!</definedName>
    <definedName name="Z_1D18DB5B_65F5_11D3_9DAB_00A0C9DF29FD_.wvu.PrintArea" localSheetId="22" hidden="1">#REF!</definedName>
    <definedName name="Z_1D18DB5B_65F5_11D3_9DAB_00A0C9DF29FD_.wvu.PrintArea" localSheetId="23" hidden="1">#REF!</definedName>
    <definedName name="Z_1D18DB5B_65F5_11D3_9DAB_00A0C9DF29FD_.wvu.PrintArea" localSheetId="1" hidden="1">#REF!</definedName>
    <definedName name="Z_1D18DB5B_65F5_11D3_9DAB_00A0C9DF29FD_.wvu.PrintArea" localSheetId="16" hidden="1">#REF!</definedName>
    <definedName name="Z_1D18DB5B_65F5_11D3_9DAB_00A0C9DF29FD_.wvu.PrintArea" localSheetId="0" hidden="1">#REF!</definedName>
    <definedName name="Z_1D18DB5B_65F5_11D3_9DAB_00A0C9DF29FD_.wvu.PrintArea" hidden="1">#REF!</definedName>
    <definedName name="Z_1D18DB5C_65F5_11D3_9DAB_00A0C9DF29FD_.wvu.PrintArea" localSheetId="17" hidden="1">#REF!</definedName>
    <definedName name="Z_1D18DB5C_65F5_11D3_9DAB_00A0C9DF29FD_.wvu.PrintArea" localSheetId="18" hidden="1">#REF!</definedName>
    <definedName name="Z_1D18DB5C_65F5_11D3_9DAB_00A0C9DF29FD_.wvu.PrintArea" localSheetId="19" hidden="1">#REF!</definedName>
    <definedName name="Z_1D18DB5C_65F5_11D3_9DAB_00A0C9DF29FD_.wvu.PrintArea" localSheetId="20" hidden="1">#REF!</definedName>
    <definedName name="Z_1D18DB5C_65F5_11D3_9DAB_00A0C9DF29FD_.wvu.PrintArea" localSheetId="21" hidden="1">#REF!</definedName>
    <definedName name="Z_1D18DB5C_65F5_11D3_9DAB_00A0C9DF29FD_.wvu.PrintArea" localSheetId="22" hidden="1">#REF!</definedName>
    <definedName name="Z_1D18DB5C_65F5_11D3_9DAB_00A0C9DF29FD_.wvu.PrintArea" localSheetId="23" hidden="1">#REF!</definedName>
    <definedName name="Z_1D18DB5C_65F5_11D3_9DAB_00A0C9DF29FD_.wvu.PrintArea" localSheetId="1" hidden="1">#REF!</definedName>
    <definedName name="Z_1D18DB5C_65F5_11D3_9DAB_00A0C9DF29FD_.wvu.PrintArea" localSheetId="16" hidden="1">#REF!</definedName>
    <definedName name="Z_1D18DB5C_65F5_11D3_9DAB_00A0C9DF29FD_.wvu.PrintArea" localSheetId="0" hidden="1">#REF!</definedName>
    <definedName name="Z_1D18DB5C_65F5_11D3_9DAB_00A0C9DF29FD_.wvu.PrintArea" hidden="1">#REF!</definedName>
    <definedName name="Z_1D18DB5E_65F5_11D3_9DAB_00A0C9DF29FD_.wvu.PrintArea" localSheetId="17" hidden="1">#REF!</definedName>
    <definedName name="Z_1D18DB5E_65F5_11D3_9DAB_00A0C9DF29FD_.wvu.PrintArea" localSheetId="18" hidden="1">#REF!</definedName>
    <definedName name="Z_1D18DB5E_65F5_11D3_9DAB_00A0C9DF29FD_.wvu.PrintArea" localSheetId="19" hidden="1">#REF!</definedName>
    <definedName name="Z_1D18DB5E_65F5_11D3_9DAB_00A0C9DF29FD_.wvu.PrintArea" localSheetId="20" hidden="1">#REF!</definedName>
    <definedName name="Z_1D18DB5E_65F5_11D3_9DAB_00A0C9DF29FD_.wvu.PrintArea" localSheetId="21" hidden="1">#REF!</definedName>
    <definedName name="Z_1D18DB5E_65F5_11D3_9DAB_00A0C9DF29FD_.wvu.PrintArea" localSheetId="22" hidden="1">#REF!</definedName>
    <definedName name="Z_1D18DB5E_65F5_11D3_9DAB_00A0C9DF29FD_.wvu.PrintArea" localSheetId="23" hidden="1">#REF!</definedName>
    <definedName name="Z_1D18DB5E_65F5_11D3_9DAB_00A0C9DF29FD_.wvu.PrintArea" localSheetId="1" hidden="1">#REF!</definedName>
    <definedName name="Z_1D18DB5E_65F5_11D3_9DAB_00A0C9DF29FD_.wvu.PrintArea" localSheetId="16" hidden="1">#REF!</definedName>
    <definedName name="Z_1D18DB5E_65F5_11D3_9DAB_00A0C9DF29FD_.wvu.PrintArea" localSheetId="0" hidden="1">#REF!</definedName>
    <definedName name="Z_1D18DB5E_65F5_11D3_9DAB_00A0C9DF29FD_.wvu.PrintArea" hidden="1">#REF!</definedName>
    <definedName name="Z_1D18DB5F_65F5_11D3_9DAB_00A0C9DF29FD_.wvu.PrintArea" localSheetId="17" hidden="1">#REF!</definedName>
    <definedName name="Z_1D18DB5F_65F5_11D3_9DAB_00A0C9DF29FD_.wvu.PrintArea" localSheetId="18" hidden="1">#REF!</definedName>
    <definedName name="Z_1D18DB5F_65F5_11D3_9DAB_00A0C9DF29FD_.wvu.PrintArea" localSheetId="19" hidden="1">#REF!</definedName>
    <definedName name="Z_1D18DB5F_65F5_11D3_9DAB_00A0C9DF29FD_.wvu.PrintArea" localSheetId="20" hidden="1">#REF!</definedName>
    <definedName name="Z_1D18DB5F_65F5_11D3_9DAB_00A0C9DF29FD_.wvu.PrintArea" localSheetId="21" hidden="1">#REF!</definedName>
    <definedName name="Z_1D18DB5F_65F5_11D3_9DAB_00A0C9DF29FD_.wvu.PrintArea" localSheetId="22" hidden="1">#REF!</definedName>
    <definedName name="Z_1D18DB5F_65F5_11D3_9DAB_00A0C9DF29FD_.wvu.PrintArea" localSheetId="23" hidden="1">#REF!</definedName>
    <definedName name="Z_1D18DB5F_65F5_11D3_9DAB_00A0C9DF29FD_.wvu.PrintArea" localSheetId="1" hidden="1">#REF!</definedName>
    <definedName name="Z_1D18DB5F_65F5_11D3_9DAB_00A0C9DF29FD_.wvu.PrintArea" localSheetId="16" hidden="1">#REF!</definedName>
    <definedName name="Z_1D18DB5F_65F5_11D3_9DAB_00A0C9DF29FD_.wvu.PrintArea" localSheetId="0" hidden="1">#REF!</definedName>
    <definedName name="Z_1D18DB5F_65F5_11D3_9DAB_00A0C9DF29FD_.wvu.PrintArea" hidden="1">#REF!</definedName>
    <definedName name="Z_1D18DB60_65F5_11D3_9DAB_00A0C9DF29FD_.wvu.PrintArea" localSheetId="17" hidden="1">#REF!</definedName>
    <definedName name="Z_1D18DB60_65F5_11D3_9DAB_00A0C9DF29FD_.wvu.PrintArea" localSheetId="18" hidden="1">#REF!</definedName>
    <definedName name="Z_1D18DB60_65F5_11D3_9DAB_00A0C9DF29FD_.wvu.PrintArea" localSheetId="19" hidden="1">#REF!</definedName>
    <definedName name="Z_1D18DB60_65F5_11D3_9DAB_00A0C9DF29FD_.wvu.PrintArea" localSheetId="20" hidden="1">#REF!</definedName>
    <definedName name="Z_1D18DB60_65F5_11D3_9DAB_00A0C9DF29FD_.wvu.PrintArea" localSheetId="21" hidden="1">#REF!</definedName>
    <definedName name="Z_1D18DB60_65F5_11D3_9DAB_00A0C9DF29FD_.wvu.PrintArea" localSheetId="22" hidden="1">#REF!</definedName>
    <definedName name="Z_1D18DB60_65F5_11D3_9DAB_00A0C9DF29FD_.wvu.PrintArea" localSheetId="23" hidden="1">#REF!</definedName>
    <definedName name="Z_1D18DB60_65F5_11D3_9DAB_00A0C9DF29FD_.wvu.PrintArea" localSheetId="1" hidden="1">#REF!</definedName>
    <definedName name="Z_1D18DB60_65F5_11D3_9DAB_00A0C9DF29FD_.wvu.PrintArea" localSheetId="16" hidden="1">#REF!</definedName>
    <definedName name="Z_1D18DB60_65F5_11D3_9DAB_00A0C9DF29FD_.wvu.PrintArea" localSheetId="0" hidden="1">#REF!</definedName>
    <definedName name="Z_1D18DB60_65F5_11D3_9DAB_00A0C9DF29FD_.wvu.PrintArea" hidden="1">#REF!</definedName>
    <definedName name="Z_1D18DB61_65F5_11D3_9DAB_00A0C9DF29FD_.wvu.PrintArea" localSheetId="17" hidden="1">#REF!</definedName>
    <definedName name="Z_1D18DB61_65F5_11D3_9DAB_00A0C9DF29FD_.wvu.PrintArea" localSheetId="18" hidden="1">#REF!</definedName>
    <definedName name="Z_1D18DB61_65F5_11D3_9DAB_00A0C9DF29FD_.wvu.PrintArea" localSheetId="19" hidden="1">#REF!</definedName>
    <definedName name="Z_1D18DB61_65F5_11D3_9DAB_00A0C9DF29FD_.wvu.PrintArea" localSheetId="20" hidden="1">#REF!</definedName>
    <definedName name="Z_1D18DB61_65F5_11D3_9DAB_00A0C9DF29FD_.wvu.PrintArea" localSheetId="21" hidden="1">#REF!</definedName>
    <definedName name="Z_1D18DB61_65F5_11D3_9DAB_00A0C9DF29FD_.wvu.PrintArea" localSheetId="22" hidden="1">#REF!</definedName>
    <definedName name="Z_1D18DB61_65F5_11D3_9DAB_00A0C9DF29FD_.wvu.PrintArea" localSheetId="23" hidden="1">#REF!</definedName>
    <definedName name="Z_1D18DB61_65F5_11D3_9DAB_00A0C9DF29FD_.wvu.PrintArea" localSheetId="1" hidden="1">#REF!</definedName>
    <definedName name="Z_1D18DB61_65F5_11D3_9DAB_00A0C9DF29FD_.wvu.PrintArea" localSheetId="16" hidden="1">#REF!</definedName>
    <definedName name="Z_1D18DB61_65F5_11D3_9DAB_00A0C9DF29FD_.wvu.PrintArea" localSheetId="0" hidden="1">#REF!</definedName>
    <definedName name="Z_1D18DB61_65F5_11D3_9DAB_00A0C9DF29FD_.wvu.PrintArea" hidden="1">#REF!</definedName>
    <definedName name="Z_1D18DB63_65F5_11D3_9DAB_00A0C9DF29FD_.wvu.PrintArea" localSheetId="17" hidden="1">#REF!</definedName>
    <definedName name="Z_1D18DB63_65F5_11D3_9DAB_00A0C9DF29FD_.wvu.PrintArea" localSheetId="18" hidden="1">#REF!</definedName>
    <definedName name="Z_1D18DB63_65F5_11D3_9DAB_00A0C9DF29FD_.wvu.PrintArea" localSheetId="19" hidden="1">#REF!</definedName>
    <definedName name="Z_1D18DB63_65F5_11D3_9DAB_00A0C9DF29FD_.wvu.PrintArea" localSheetId="20" hidden="1">#REF!</definedName>
    <definedName name="Z_1D18DB63_65F5_11D3_9DAB_00A0C9DF29FD_.wvu.PrintArea" localSheetId="21" hidden="1">#REF!</definedName>
    <definedName name="Z_1D18DB63_65F5_11D3_9DAB_00A0C9DF29FD_.wvu.PrintArea" localSheetId="22" hidden="1">#REF!</definedName>
    <definedName name="Z_1D18DB63_65F5_11D3_9DAB_00A0C9DF29FD_.wvu.PrintArea" localSheetId="23" hidden="1">#REF!</definedName>
    <definedName name="Z_1D18DB63_65F5_11D3_9DAB_00A0C9DF29FD_.wvu.PrintArea" localSheetId="1" hidden="1">#REF!</definedName>
    <definedName name="Z_1D18DB63_65F5_11D3_9DAB_00A0C9DF29FD_.wvu.PrintArea" localSheetId="16" hidden="1">#REF!</definedName>
    <definedName name="Z_1D18DB63_65F5_11D3_9DAB_00A0C9DF29FD_.wvu.PrintArea" localSheetId="0" hidden="1">#REF!</definedName>
    <definedName name="Z_1D18DB63_65F5_11D3_9DAB_00A0C9DF29FD_.wvu.PrintArea" hidden="1">#REF!</definedName>
    <definedName name="Z_1D18DB64_65F5_11D3_9DAB_00A0C9DF29FD_.wvu.PrintArea" localSheetId="17" hidden="1">#REF!</definedName>
    <definedName name="Z_1D18DB64_65F5_11D3_9DAB_00A0C9DF29FD_.wvu.PrintArea" localSheetId="18" hidden="1">#REF!</definedName>
    <definedName name="Z_1D18DB64_65F5_11D3_9DAB_00A0C9DF29FD_.wvu.PrintArea" localSheetId="19" hidden="1">#REF!</definedName>
    <definedName name="Z_1D18DB64_65F5_11D3_9DAB_00A0C9DF29FD_.wvu.PrintArea" localSheetId="20" hidden="1">#REF!</definedName>
    <definedName name="Z_1D18DB64_65F5_11D3_9DAB_00A0C9DF29FD_.wvu.PrintArea" localSheetId="21" hidden="1">#REF!</definedName>
    <definedName name="Z_1D18DB64_65F5_11D3_9DAB_00A0C9DF29FD_.wvu.PrintArea" localSheetId="22" hidden="1">#REF!</definedName>
    <definedName name="Z_1D18DB64_65F5_11D3_9DAB_00A0C9DF29FD_.wvu.PrintArea" localSheetId="23" hidden="1">#REF!</definedName>
    <definedName name="Z_1D18DB64_65F5_11D3_9DAB_00A0C9DF29FD_.wvu.PrintArea" localSheetId="1" hidden="1">#REF!</definedName>
    <definedName name="Z_1D18DB64_65F5_11D3_9DAB_00A0C9DF29FD_.wvu.PrintArea" localSheetId="16" hidden="1">#REF!</definedName>
    <definedName name="Z_1D18DB64_65F5_11D3_9DAB_00A0C9DF29FD_.wvu.PrintArea" localSheetId="0" hidden="1">#REF!</definedName>
    <definedName name="Z_1D18DB64_65F5_11D3_9DAB_00A0C9DF29FD_.wvu.PrintArea" hidden="1">#REF!</definedName>
    <definedName name="Z_1EE9C873_3396_11D3_97FD_00A0C9DF29C4_.wvu.PrintArea" localSheetId="17" hidden="1">#REF!</definedName>
    <definedName name="Z_1EE9C873_3396_11D3_97FD_00A0C9DF29C4_.wvu.PrintArea" localSheetId="18" hidden="1">#REF!</definedName>
    <definedName name="Z_1EE9C873_3396_11D3_97FD_00A0C9DF29C4_.wvu.PrintArea" localSheetId="19" hidden="1">#REF!</definedName>
    <definedName name="Z_1EE9C873_3396_11D3_97FD_00A0C9DF29C4_.wvu.PrintArea" localSheetId="20" hidden="1">#REF!</definedName>
    <definedName name="Z_1EE9C873_3396_11D3_97FD_00A0C9DF29C4_.wvu.PrintArea" localSheetId="21" hidden="1">#REF!</definedName>
    <definedName name="Z_1EE9C873_3396_11D3_97FD_00A0C9DF29C4_.wvu.PrintArea" localSheetId="22" hidden="1">#REF!</definedName>
    <definedName name="Z_1EE9C873_3396_11D3_97FD_00A0C9DF29C4_.wvu.PrintArea" localSheetId="23" hidden="1">#REF!</definedName>
    <definedName name="Z_1EE9C873_3396_11D3_97FD_00A0C9DF29C4_.wvu.PrintArea" localSheetId="1" hidden="1">#REF!</definedName>
    <definedName name="Z_1EE9C873_3396_11D3_97FD_00A0C9DF29C4_.wvu.PrintArea" localSheetId="16" hidden="1">#REF!</definedName>
    <definedName name="Z_1EE9C873_3396_11D3_97FD_00A0C9DF29C4_.wvu.PrintArea" localSheetId="0" hidden="1">#REF!</definedName>
    <definedName name="Z_1EE9C873_3396_11D3_97FD_00A0C9DF29C4_.wvu.PrintArea" hidden="1">#REF!</definedName>
    <definedName name="Z_1EE9C874_3396_11D3_97FD_00A0C9DF29C4_.wvu.PrintArea" localSheetId="17" hidden="1">#REF!</definedName>
    <definedName name="Z_1EE9C874_3396_11D3_97FD_00A0C9DF29C4_.wvu.PrintArea" localSheetId="18" hidden="1">#REF!</definedName>
    <definedName name="Z_1EE9C874_3396_11D3_97FD_00A0C9DF29C4_.wvu.PrintArea" localSheetId="19" hidden="1">#REF!</definedName>
    <definedName name="Z_1EE9C874_3396_11D3_97FD_00A0C9DF29C4_.wvu.PrintArea" localSheetId="20" hidden="1">#REF!</definedName>
    <definedName name="Z_1EE9C874_3396_11D3_97FD_00A0C9DF29C4_.wvu.PrintArea" localSheetId="21" hidden="1">#REF!</definedName>
    <definedName name="Z_1EE9C874_3396_11D3_97FD_00A0C9DF29C4_.wvu.PrintArea" localSheetId="22" hidden="1">#REF!</definedName>
    <definedName name="Z_1EE9C874_3396_11D3_97FD_00A0C9DF29C4_.wvu.PrintArea" localSheetId="23" hidden="1">#REF!</definedName>
    <definedName name="Z_1EE9C874_3396_11D3_97FD_00A0C9DF29C4_.wvu.PrintArea" localSheetId="1" hidden="1">#REF!</definedName>
    <definedName name="Z_1EE9C874_3396_11D3_97FD_00A0C9DF29C4_.wvu.PrintArea" localSheetId="16" hidden="1">#REF!</definedName>
    <definedName name="Z_1EE9C874_3396_11D3_97FD_00A0C9DF29C4_.wvu.PrintArea" localSheetId="0" hidden="1">#REF!</definedName>
    <definedName name="Z_1EE9C874_3396_11D3_97FD_00A0C9DF29C4_.wvu.PrintArea" hidden="1">#REF!</definedName>
    <definedName name="Z_1EE9C876_3396_11D3_97FD_00A0C9DF29C4_.wvu.PrintArea" localSheetId="17" hidden="1">#REF!</definedName>
    <definedName name="Z_1EE9C876_3396_11D3_97FD_00A0C9DF29C4_.wvu.PrintArea" localSheetId="18" hidden="1">#REF!</definedName>
    <definedName name="Z_1EE9C876_3396_11D3_97FD_00A0C9DF29C4_.wvu.PrintArea" localSheetId="19" hidden="1">#REF!</definedName>
    <definedName name="Z_1EE9C876_3396_11D3_97FD_00A0C9DF29C4_.wvu.PrintArea" localSheetId="20" hidden="1">#REF!</definedName>
    <definedName name="Z_1EE9C876_3396_11D3_97FD_00A0C9DF29C4_.wvu.PrintArea" localSheetId="21" hidden="1">#REF!</definedName>
    <definedName name="Z_1EE9C876_3396_11D3_97FD_00A0C9DF29C4_.wvu.PrintArea" localSheetId="22" hidden="1">#REF!</definedName>
    <definedName name="Z_1EE9C876_3396_11D3_97FD_00A0C9DF29C4_.wvu.PrintArea" localSheetId="23" hidden="1">#REF!</definedName>
    <definedName name="Z_1EE9C876_3396_11D3_97FD_00A0C9DF29C4_.wvu.PrintArea" localSheetId="1" hidden="1">#REF!</definedName>
    <definedName name="Z_1EE9C876_3396_11D3_97FD_00A0C9DF29C4_.wvu.PrintArea" localSheetId="16" hidden="1">#REF!</definedName>
    <definedName name="Z_1EE9C876_3396_11D3_97FD_00A0C9DF29C4_.wvu.PrintArea" localSheetId="0" hidden="1">#REF!</definedName>
    <definedName name="Z_1EE9C876_3396_11D3_97FD_00A0C9DF29C4_.wvu.PrintArea" hidden="1">#REF!</definedName>
    <definedName name="Z_1EE9C877_3396_11D3_97FD_00A0C9DF29C4_.wvu.PrintArea" localSheetId="17" hidden="1">#REF!</definedName>
    <definedName name="Z_1EE9C877_3396_11D3_97FD_00A0C9DF29C4_.wvu.PrintArea" localSheetId="18" hidden="1">#REF!</definedName>
    <definedName name="Z_1EE9C877_3396_11D3_97FD_00A0C9DF29C4_.wvu.PrintArea" localSheetId="19" hidden="1">#REF!</definedName>
    <definedName name="Z_1EE9C877_3396_11D3_97FD_00A0C9DF29C4_.wvu.PrintArea" localSheetId="20" hidden="1">#REF!</definedName>
    <definedName name="Z_1EE9C877_3396_11D3_97FD_00A0C9DF29C4_.wvu.PrintArea" localSheetId="21" hidden="1">#REF!</definedName>
    <definedName name="Z_1EE9C877_3396_11D3_97FD_00A0C9DF29C4_.wvu.PrintArea" localSheetId="22" hidden="1">#REF!</definedName>
    <definedName name="Z_1EE9C877_3396_11D3_97FD_00A0C9DF29C4_.wvu.PrintArea" localSheetId="23" hidden="1">#REF!</definedName>
    <definedName name="Z_1EE9C877_3396_11D3_97FD_00A0C9DF29C4_.wvu.PrintArea" localSheetId="1" hidden="1">#REF!</definedName>
    <definedName name="Z_1EE9C877_3396_11D3_97FD_00A0C9DF29C4_.wvu.PrintArea" localSheetId="16" hidden="1">#REF!</definedName>
    <definedName name="Z_1EE9C877_3396_11D3_97FD_00A0C9DF29C4_.wvu.PrintArea" localSheetId="0" hidden="1">#REF!</definedName>
    <definedName name="Z_1EE9C877_3396_11D3_97FD_00A0C9DF29C4_.wvu.PrintArea" hidden="1">#REF!</definedName>
    <definedName name="Z_1EE9C878_3396_11D3_97FD_00A0C9DF29C4_.wvu.PrintArea" localSheetId="17" hidden="1">#REF!</definedName>
    <definedName name="Z_1EE9C878_3396_11D3_97FD_00A0C9DF29C4_.wvu.PrintArea" localSheetId="18" hidden="1">#REF!</definedName>
    <definedName name="Z_1EE9C878_3396_11D3_97FD_00A0C9DF29C4_.wvu.PrintArea" localSheetId="19" hidden="1">#REF!</definedName>
    <definedName name="Z_1EE9C878_3396_11D3_97FD_00A0C9DF29C4_.wvu.PrintArea" localSheetId="20" hidden="1">#REF!</definedName>
    <definedName name="Z_1EE9C878_3396_11D3_97FD_00A0C9DF29C4_.wvu.PrintArea" localSheetId="21" hidden="1">#REF!</definedName>
    <definedName name="Z_1EE9C878_3396_11D3_97FD_00A0C9DF29C4_.wvu.PrintArea" localSheetId="22" hidden="1">#REF!</definedName>
    <definedName name="Z_1EE9C878_3396_11D3_97FD_00A0C9DF29C4_.wvu.PrintArea" localSheetId="23" hidden="1">#REF!</definedName>
    <definedName name="Z_1EE9C878_3396_11D3_97FD_00A0C9DF29C4_.wvu.PrintArea" localSheetId="1" hidden="1">#REF!</definedName>
    <definedName name="Z_1EE9C878_3396_11D3_97FD_00A0C9DF29C4_.wvu.PrintArea" localSheetId="16" hidden="1">#REF!</definedName>
    <definedName name="Z_1EE9C878_3396_11D3_97FD_00A0C9DF29C4_.wvu.PrintArea" localSheetId="0" hidden="1">#REF!</definedName>
    <definedName name="Z_1EE9C878_3396_11D3_97FD_00A0C9DF29C4_.wvu.PrintArea" hidden="1">#REF!</definedName>
    <definedName name="Z_1EE9C879_3396_11D3_97FD_00A0C9DF29C4_.wvu.PrintArea" localSheetId="17" hidden="1">#REF!</definedName>
    <definedName name="Z_1EE9C879_3396_11D3_97FD_00A0C9DF29C4_.wvu.PrintArea" localSheetId="18" hidden="1">#REF!</definedName>
    <definedName name="Z_1EE9C879_3396_11D3_97FD_00A0C9DF29C4_.wvu.PrintArea" localSheetId="19" hidden="1">#REF!</definedName>
    <definedName name="Z_1EE9C879_3396_11D3_97FD_00A0C9DF29C4_.wvu.PrintArea" localSheetId="20" hidden="1">#REF!</definedName>
    <definedName name="Z_1EE9C879_3396_11D3_97FD_00A0C9DF29C4_.wvu.PrintArea" localSheetId="21" hidden="1">#REF!</definedName>
    <definedName name="Z_1EE9C879_3396_11D3_97FD_00A0C9DF29C4_.wvu.PrintArea" localSheetId="22" hidden="1">#REF!</definedName>
    <definedName name="Z_1EE9C879_3396_11D3_97FD_00A0C9DF29C4_.wvu.PrintArea" localSheetId="23" hidden="1">#REF!</definedName>
    <definedName name="Z_1EE9C879_3396_11D3_97FD_00A0C9DF29C4_.wvu.PrintArea" localSheetId="1" hidden="1">#REF!</definedName>
    <definedName name="Z_1EE9C879_3396_11D3_97FD_00A0C9DF29C4_.wvu.PrintArea" localSheetId="16" hidden="1">#REF!</definedName>
    <definedName name="Z_1EE9C879_3396_11D3_97FD_00A0C9DF29C4_.wvu.PrintArea" localSheetId="0" hidden="1">#REF!</definedName>
    <definedName name="Z_1EE9C879_3396_11D3_97FD_00A0C9DF29C4_.wvu.PrintArea" hidden="1">#REF!</definedName>
    <definedName name="Z_1EE9C87B_3396_11D3_97FD_00A0C9DF29C4_.wvu.PrintArea" localSheetId="17" hidden="1">#REF!</definedName>
    <definedName name="Z_1EE9C87B_3396_11D3_97FD_00A0C9DF29C4_.wvu.PrintArea" localSheetId="18" hidden="1">#REF!</definedName>
    <definedName name="Z_1EE9C87B_3396_11D3_97FD_00A0C9DF29C4_.wvu.PrintArea" localSheetId="19" hidden="1">#REF!</definedName>
    <definedName name="Z_1EE9C87B_3396_11D3_97FD_00A0C9DF29C4_.wvu.PrintArea" localSheetId="20" hidden="1">#REF!</definedName>
    <definedName name="Z_1EE9C87B_3396_11D3_97FD_00A0C9DF29C4_.wvu.PrintArea" localSheetId="21" hidden="1">#REF!</definedName>
    <definedName name="Z_1EE9C87B_3396_11D3_97FD_00A0C9DF29C4_.wvu.PrintArea" localSheetId="22" hidden="1">#REF!</definedName>
    <definedName name="Z_1EE9C87B_3396_11D3_97FD_00A0C9DF29C4_.wvu.PrintArea" localSheetId="23" hidden="1">#REF!</definedName>
    <definedName name="Z_1EE9C87B_3396_11D3_97FD_00A0C9DF29C4_.wvu.PrintArea" localSheetId="1" hidden="1">#REF!</definedName>
    <definedName name="Z_1EE9C87B_3396_11D3_97FD_00A0C9DF29C4_.wvu.PrintArea" localSheetId="16" hidden="1">#REF!</definedName>
    <definedName name="Z_1EE9C87B_3396_11D3_97FD_00A0C9DF29C4_.wvu.PrintArea" localSheetId="0" hidden="1">#REF!</definedName>
    <definedName name="Z_1EE9C87B_3396_11D3_97FD_00A0C9DF29C4_.wvu.PrintArea" hidden="1">#REF!</definedName>
    <definedName name="Z_1EE9C87C_3396_11D3_97FD_00A0C9DF29C4_.wvu.PrintArea" localSheetId="17" hidden="1">#REF!</definedName>
    <definedName name="Z_1EE9C87C_3396_11D3_97FD_00A0C9DF29C4_.wvu.PrintArea" localSheetId="18" hidden="1">#REF!</definedName>
    <definedName name="Z_1EE9C87C_3396_11D3_97FD_00A0C9DF29C4_.wvu.PrintArea" localSheetId="19" hidden="1">#REF!</definedName>
    <definedName name="Z_1EE9C87C_3396_11D3_97FD_00A0C9DF29C4_.wvu.PrintArea" localSheetId="20" hidden="1">#REF!</definedName>
    <definedName name="Z_1EE9C87C_3396_11D3_97FD_00A0C9DF29C4_.wvu.PrintArea" localSheetId="21" hidden="1">#REF!</definedName>
    <definedName name="Z_1EE9C87C_3396_11D3_97FD_00A0C9DF29C4_.wvu.PrintArea" localSheetId="22" hidden="1">#REF!</definedName>
    <definedName name="Z_1EE9C87C_3396_11D3_97FD_00A0C9DF29C4_.wvu.PrintArea" localSheetId="23" hidden="1">#REF!</definedName>
    <definedName name="Z_1EE9C87C_3396_11D3_97FD_00A0C9DF29C4_.wvu.PrintArea" localSheetId="1" hidden="1">#REF!</definedName>
    <definedName name="Z_1EE9C87C_3396_11D3_97FD_00A0C9DF29C4_.wvu.PrintArea" localSheetId="16" hidden="1">#REF!</definedName>
    <definedName name="Z_1EE9C87C_3396_11D3_97FD_00A0C9DF29C4_.wvu.PrintArea" localSheetId="0" hidden="1">#REF!</definedName>
    <definedName name="Z_1EE9C87C_3396_11D3_97FD_00A0C9DF29C4_.wvu.PrintArea" hidden="1">#REF!</definedName>
    <definedName name="Z_1EE9C87D_3396_11D3_97FD_00A0C9DF29C4_.wvu.PrintArea" localSheetId="17" hidden="1">#REF!</definedName>
    <definedName name="Z_1EE9C87D_3396_11D3_97FD_00A0C9DF29C4_.wvu.PrintArea" localSheetId="18" hidden="1">#REF!</definedName>
    <definedName name="Z_1EE9C87D_3396_11D3_97FD_00A0C9DF29C4_.wvu.PrintArea" localSheetId="19" hidden="1">#REF!</definedName>
    <definedName name="Z_1EE9C87D_3396_11D3_97FD_00A0C9DF29C4_.wvu.PrintArea" localSheetId="20" hidden="1">#REF!</definedName>
    <definedName name="Z_1EE9C87D_3396_11D3_97FD_00A0C9DF29C4_.wvu.PrintArea" localSheetId="21" hidden="1">#REF!</definedName>
    <definedName name="Z_1EE9C87D_3396_11D3_97FD_00A0C9DF29C4_.wvu.PrintArea" localSheetId="22" hidden="1">#REF!</definedName>
    <definedName name="Z_1EE9C87D_3396_11D3_97FD_00A0C9DF29C4_.wvu.PrintArea" localSheetId="23" hidden="1">#REF!</definedName>
    <definedName name="Z_1EE9C87D_3396_11D3_97FD_00A0C9DF29C4_.wvu.PrintArea" localSheetId="1" hidden="1">#REF!</definedName>
    <definedName name="Z_1EE9C87D_3396_11D3_97FD_00A0C9DF29C4_.wvu.PrintArea" localSheetId="16" hidden="1">#REF!</definedName>
    <definedName name="Z_1EE9C87D_3396_11D3_97FD_00A0C9DF29C4_.wvu.PrintArea" localSheetId="0" hidden="1">#REF!</definedName>
    <definedName name="Z_1EE9C87D_3396_11D3_97FD_00A0C9DF29C4_.wvu.PrintArea" hidden="1">#REF!</definedName>
    <definedName name="Z_1EE9C87E_3396_11D3_97FD_00A0C9DF29C4_.wvu.PrintArea" localSheetId="17" hidden="1">#REF!</definedName>
    <definedName name="Z_1EE9C87E_3396_11D3_97FD_00A0C9DF29C4_.wvu.PrintArea" localSheetId="18" hidden="1">#REF!</definedName>
    <definedName name="Z_1EE9C87E_3396_11D3_97FD_00A0C9DF29C4_.wvu.PrintArea" localSheetId="19" hidden="1">#REF!</definedName>
    <definedName name="Z_1EE9C87E_3396_11D3_97FD_00A0C9DF29C4_.wvu.PrintArea" localSheetId="20" hidden="1">#REF!</definedName>
    <definedName name="Z_1EE9C87E_3396_11D3_97FD_00A0C9DF29C4_.wvu.PrintArea" localSheetId="21" hidden="1">#REF!</definedName>
    <definedName name="Z_1EE9C87E_3396_11D3_97FD_00A0C9DF29C4_.wvu.PrintArea" localSheetId="22" hidden="1">#REF!</definedName>
    <definedName name="Z_1EE9C87E_3396_11D3_97FD_00A0C9DF29C4_.wvu.PrintArea" localSheetId="23" hidden="1">#REF!</definedName>
    <definedName name="Z_1EE9C87E_3396_11D3_97FD_00A0C9DF29C4_.wvu.PrintArea" localSheetId="1" hidden="1">#REF!</definedName>
    <definedName name="Z_1EE9C87E_3396_11D3_97FD_00A0C9DF29C4_.wvu.PrintArea" localSheetId="16" hidden="1">#REF!</definedName>
    <definedName name="Z_1EE9C87E_3396_11D3_97FD_00A0C9DF29C4_.wvu.PrintArea" localSheetId="0" hidden="1">#REF!</definedName>
    <definedName name="Z_1EE9C87E_3396_11D3_97FD_00A0C9DF29C4_.wvu.PrintArea" hidden="1">#REF!</definedName>
    <definedName name="Z_1EE9C880_3396_11D3_97FD_00A0C9DF29C4_.wvu.PrintArea" localSheetId="17" hidden="1">#REF!</definedName>
    <definedName name="Z_1EE9C880_3396_11D3_97FD_00A0C9DF29C4_.wvu.PrintArea" localSheetId="18" hidden="1">#REF!</definedName>
    <definedName name="Z_1EE9C880_3396_11D3_97FD_00A0C9DF29C4_.wvu.PrintArea" localSheetId="19" hidden="1">#REF!</definedName>
    <definedName name="Z_1EE9C880_3396_11D3_97FD_00A0C9DF29C4_.wvu.PrintArea" localSheetId="20" hidden="1">#REF!</definedName>
    <definedName name="Z_1EE9C880_3396_11D3_97FD_00A0C9DF29C4_.wvu.PrintArea" localSheetId="21" hidden="1">#REF!</definedName>
    <definedName name="Z_1EE9C880_3396_11D3_97FD_00A0C9DF29C4_.wvu.PrintArea" localSheetId="22" hidden="1">#REF!</definedName>
    <definedName name="Z_1EE9C880_3396_11D3_97FD_00A0C9DF29C4_.wvu.PrintArea" localSheetId="23" hidden="1">#REF!</definedName>
    <definedName name="Z_1EE9C880_3396_11D3_97FD_00A0C9DF29C4_.wvu.PrintArea" localSheetId="1" hidden="1">#REF!</definedName>
    <definedName name="Z_1EE9C880_3396_11D3_97FD_00A0C9DF29C4_.wvu.PrintArea" localSheetId="16" hidden="1">#REF!</definedName>
    <definedName name="Z_1EE9C880_3396_11D3_97FD_00A0C9DF29C4_.wvu.PrintArea" localSheetId="0" hidden="1">#REF!</definedName>
    <definedName name="Z_1EE9C880_3396_11D3_97FD_00A0C9DF29C4_.wvu.PrintArea" hidden="1">#REF!</definedName>
    <definedName name="Z_1EE9C881_3396_11D3_97FD_00A0C9DF29C4_.wvu.PrintArea" localSheetId="17" hidden="1">#REF!</definedName>
    <definedName name="Z_1EE9C881_3396_11D3_97FD_00A0C9DF29C4_.wvu.PrintArea" localSheetId="18" hidden="1">#REF!</definedName>
    <definedName name="Z_1EE9C881_3396_11D3_97FD_00A0C9DF29C4_.wvu.PrintArea" localSheetId="19" hidden="1">#REF!</definedName>
    <definedName name="Z_1EE9C881_3396_11D3_97FD_00A0C9DF29C4_.wvu.PrintArea" localSheetId="20" hidden="1">#REF!</definedName>
    <definedName name="Z_1EE9C881_3396_11D3_97FD_00A0C9DF29C4_.wvu.PrintArea" localSheetId="21" hidden="1">#REF!</definedName>
    <definedName name="Z_1EE9C881_3396_11D3_97FD_00A0C9DF29C4_.wvu.PrintArea" localSheetId="22" hidden="1">#REF!</definedName>
    <definedName name="Z_1EE9C881_3396_11D3_97FD_00A0C9DF29C4_.wvu.PrintArea" localSheetId="23" hidden="1">#REF!</definedName>
    <definedName name="Z_1EE9C881_3396_11D3_97FD_00A0C9DF29C4_.wvu.PrintArea" localSheetId="1" hidden="1">#REF!</definedName>
    <definedName name="Z_1EE9C881_3396_11D3_97FD_00A0C9DF29C4_.wvu.PrintArea" localSheetId="16" hidden="1">#REF!</definedName>
    <definedName name="Z_1EE9C881_3396_11D3_97FD_00A0C9DF29C4_.wvu.PrintArea" localSheetId="0" hidden="1">#REF!</definedName>
    <definedName name="Z_1EE9C881_3396_11D3_97FD_00A0C9DF29C4_.wvu.PrintArea" hidden="1">#REF!</definedName>
    <definedName name="Z_1EE9C883_3396_11D3_97FD_00A0C9DF29C4_.wvu.PrintArea" localSheetId="17" hidden="1">#REF!</definedName>
    <definedName name="Z_1EE9C883_3396_11D3_97FD_00A0C9DF29C4_.wvu.PrintArea" localSheetId="18" hidden="1">#REF!</definedName>
    <definedName name="Z_1EE9C883_3396_11D3_97FD_00A0C9DF29C4_.wvu.PrintArea" localSheetId="19" hidden="1">#REF!</definedName>
    <definedName name="Z_1EE9C883_3396_11D3_97FD_00A0C9DF29C4_.wvu.PrintArea" localSheetId="20" hidden="1">#REF!</definedName>
    <definedName name="Z_1EE9C883_3396_11D3_97FD_00A0C9DF29C4_.wvu.PrintArea" localSheetId="21" hidden="1">#REF!</definedName>
    <definedName name="Z_1EE9C883_3396_11D3_97FD_00A0C9DF29C4_.wvu.PrintArea" localSheetId="22" hidden="1">#REF!</definedName>
    <definedName name="Z_1EE9C883_3396_11D3_97FD_00A0C9DF29C4_.wvu.PrintArea" localSheetId="23" hidden="1">#REF!</definedName>
    <definedName name="Z_1EE9C883_3396_11D3_97FD_00A0C9DF29C4_.wvu.PrintArea" localSheetId="1" hidden="1">#REF!</definedName>
    <definedName name="Z_1EE9C883_3396_11D3_97FD_00A0C9DF29C4_.wvu.PrintArea" localSheetId="16" hidden="1">#REF!</definedName>
    <definedName name="Z_1EE9C883_3396_11D3_97FD_00A0C9DF29C4_.wvu.PrintArea" localSheetId="0" hidden="1">#REF!</definedName>
    <definedName name="Z_1EE9C883_3396_11D3_97FD_00A0C9DF29C4_.wvu.PrintArea" hidden="1">#REF!</definedName>
    <definedName name="Z_1EE9C884_3396_11D3_97FD_00A0C9DF29C4_.wvu.PrintArea" localSheetId="17" hidden="1">#REF!</definedName>
    <definedName name="Z_1EE9C884_3396_11D3_97FD_00A0C9DF29C4_.wvu.PrintArea" localSheetId="18" hidden="1">#REF!</definedName>
    <definedName name="Z_1EE9C884_3396_11D3_97FD_00A0C9DF29C4_.wvu.PrintArea" localSheetId="19" hidden="1">#REF!</definedName>
    <definedName name="Z_1EE9C884_3396_11D3_97FD_00A0C9DF29C4_.wvu.PrintArea" localSheetId="20" hidden="1">#REF!</definedName>
    <definedName name="Z_1EE9C884_3396_11D3_97FD_00A0C9DF29C4_.wvu.PrintArea" localSheetId="21" hidden="1">#REF!</definedName>
    <definedName name="Z_1EE9C884_3396_11D3_97FD_00A0C9DF29C4_.wvu.PrintArea" localSheetId="22" hidden="1">#REF!</definedName>
    <definedName name="Z_1EE9C884_3396_11D3_97FD_00A0C9DF29C4_.wvu.PrintArea" localSheetId="23" hidden="1">#REF!</definedName>
    <definedName name="Z_1EE9C884_3396_11D3_97FD_00A0C9DF29C4_.wvu.PrintArea" localSheetId="1" hidden="1">#REF!</definedName>
    <definedName name="Z_1EE9C884_3396_11D3_97FD_00A0C9DF29C4_.wvu.PrintArea" localSheetId="16" hidden="1">#REF!</definedName>
    <definedName name="Z_1EE9C884_3396_11D3_97FD_00A0C9DF29C4_.wvu.PrintArea" localSheetId="0" hidden="1">#REF!</definedName>
    <definedName name="Z_1EE9C884_3396_11D3_97FD_00A0C9DF29C4_.wvu.PrintArea" hidden="1">#REF!</definedName>
    <definedName name="Z_1EE9C886_3396_11D3_97FD_00A0C9DF29C4_.wvu.PrintArea" localSheetId="17" hidden="1">#REF!</definedName>
    <definedName name="Z_1EE9C886_3396_11D3_97FD_00A0C9DF29C4_.wvu.PrintArea" localSheetId="18" hidden="1">#REF!</definedName>
    <definedName name="Z_1EE9C886_3396_11D3_97FD_00A0C9DF29C4_.wvu.PrintArea" localSheetId="19" hidden="1">#REF!</definedName>
    <definedName name="Z_1EE9C886_3396_11D3_97FD_00A0C9DF29C4_.wvu.PrintArea" localSheetId="20" hidden="1">#REF!</definedName>
    <definedName name="Z_1EE9C886_3396_11D3_97FD_00A0C9DF29C4_.wvu.PrintArea" localSheetId="21" hidden="1">#REF!</definedName>
    <definedName name="Z_1EE9C886_3396_11D3_97FD_00A0C9DF29C4_.wvu.PrintArea" localSheetId="22" hidden="1">#REF!</definedName>
    <definedName name="Z_1EE9C886_3396_11D3_97FD_00A0C9DF29C4_.wvu.PrintArea" localSheetId="23" hidden="1">#REF!</definedName>
    <definedName name="Z_1EE9C886_3396_11D3_97FD_00A0C9DF29C4_.wvu.PrintArea" localSheetId="1" hidden="1">#REF!</definedName>
    <definedName name="Z_1EE9C886_3396_11D3_97FD_00A0C9DF29C4_.wvu.PrintArea" localSheetId="16" hidden="1">#REF!</definedName>
    <definedName name="Z_1EE9C886_3396_11D3_97FD_00A0C9DF29C4_.wvu.PrintArea" localSheetId="0" hidden="1">#REF!</definedName>
    <definedName name="Z_1EE9C886_3396_11D3_97FD_00A0C9DF29C4_.wvu.PrintArea" hidden="1">#REF!</definedName>
    <definedName name="Z_1EE9C887_3396_11D3_97FD_00A0C9DF29C4_.wvu.PrintArea" localSheetId="17" hidden="1">#REF!</definedName>
    <definedName name="Z_1EE9C887_3396_11D3_97FD_00A0C9DF29C4_.wvu.PrintArea" localSheetId="18" hidden="1">#REF!</definedName>
    <definedName name="Z_1EE9C887_3396_11D3_97FD_00A0C9DF29C4_.wvu.PrintArea" localSheetId="19" hidden="1">#REF!</definedName>
    <definedName name="Z_1EE9C887_3396_11D3_97FD_00A0C9DF29C4_.wvu.PrintArea" localSheetId="20" hidden="1">#REF!</definedName>
    <definedName name="Z_1EE9C887_3396_11D3_97FD_00A0C9DF29C4_.wvu.PrintArea" localSheetId="21" hidden="1">#REF!</definedName>
    <definedName name="Z_1EE9C887_3396_11D3_97FD_00A0C9DF29C4_.wvu.PrintArea" localSheetId="22" hidden="1">#REF!</definedName>
    <definedName name="Z_1EE9C887_3396_11D3_97FD_00A0C9DF29C4_.wvu.PrintArea" localSheetId="23" hidden="1">#REF!</definedName>
    <definedName name="Z_1EE9C887_3396_11D3_97FD_00A0C9DF29C4_.wvu.PrintArea" localSheetId="1" hidden="1">#REF!</definedName>
    <definedName name="Z_1EE9C887_3396_11D3_97FD_00A0C9DF29C4_.wvu.PrintArea" localSheetId="16" hidden="1">#REF!</definedName>
    <definedName name="Z_1EE9C887_3396_11D3_97FD_00A0C9DF29C4_.wvu.PrintArea" localSheetId="0" hidden="1">#REF!</definedName>
    <definedName name="Z_1EE9C887_3396_11D3_97FD_00A0C9DF29C4_.wvu.PrintArea" hidden="1">#REF!</definedName>
    <definedName name="Z_1EE9C888_3396_11D3_97FD_00A0C9DF29C4_.wvu.PrintArea" localSheetId="17" hidden="1">#REF!</definedName>
    <definedName name="Z_1EE9C888_3396_11D3_97FD_00A0C9DF29C4_.wvu.PrintArea" localSheetId="18" hidden="1">#REF!</definedName>
    <definedName name="Z_1EE9C888_3396_11D3_97FD_00A0C9DF29C4_.wvu.PrintArea" localSheetId="19" hidden="1">#REF!</definedName>
    <definedName name="Z_1EE9C888_3396_11D3_97FD_00A0C9DF29C4_.wvu.PrintArea" localSheetId="20" hidden="1">#REF!</definedName>
    <definedName name="Z_1EE9C888_3396_11D3_97FD_00A0C9DF29C4_.wvu.PrintArea" localSheetId="21" hidden="1">#REF!</definedName>
    <definedName name="Z_1EE9C888_3396_11D3_97FD_00A0C9DF29C4_.wvu.PrintArea" localSheetId="22" hidden="1">#REF!</definedName>
    <definedName name="Z_1EE9C888_3396_11D3_97FD_00A0C9DF29C4_.wvu.PrintArea" localSheetId="23" hidden="1">#REF!</definedName>
    <definedName name="Z_1EE9C888_3396_11D3_97FD_00A0C9DF29C4_.wvu.PrintArea" localSheetId="1" hidden="1">#REF!</definedName>
    <definedName name="Z_1EE9C888_3396_11D3_97FD_00A0C9DF29C4_.wvu.PrintArea" localSheetId="16" hidden="1">#REF!</definedName>
    <definedName name="Z_1EE9C888_3396_11D3_97FD_00A0C9DF29C4_.wvu.PrintArea" localSheetId="0" hidden="1">#REF!</definedName>
    <definedName name="Z_1EE9C888_3396_11D3_97FD_00A0C9DF29C4_.wvu.PrintArea" hidden="1">#REF!</definedName>
    <definedName name="Z_1EE9C889_3396_11D3_97FD_00A0C9DF29C4_.wvu.PrintArea" localSheetId="17" hidden="1">#REF!</definedName>
    <definedName name="Z_1EE9C889_3396_11D3_97FD_00A0C9DF29C4_.wvu.PrintArea" localSheetId="18" hidden="1">#REF!</definedName>
    <definedName name="Z_1EE9C889_3396_11D3_97FD_00A0C9DF29C4_.wvu.PrintArea" localSheetId="19" hidden="1">#REF!</definedName>
    <definedName name="Z_1EE9C889_3396_11D3_97FD_00A0C9DF29C4_.wvu.PrintArea" localSheetId="20" hidden="1">#REF!</definedName>
    <definedName name="Z_1EE9C889_3396_11D3_97FD_00A0C9DF29C4_.wvu.PrintArea" localSheetId="21" hidden="1">#REF!</definedName>
    <definedName name="Z_1EE9C889_3396_11D3_97FD_00A0C9DF29C4_.wvu.PrintArea" localSheetId="22" hidden="1">#REF!</definedName>
    <definedName name="Z_1EE9C889_3396_11D3_97FD_00A0C9DF29C4_.wvu.PrintArea" localSheetId="23" hidden="1">#REF!</definedName>
    <definedName name="Z_1EE9C889_3396_11D3_97FD_00A0C9DF29C4_.wvu.PrintArea" localSheetId="1" hidden="1">#REF!</definedName>
    <definedName name="Z_1EE9C889_3396_11D3_97FD_00A0C9DF29C4_.wvu.PrintArea" localSheetId="16" hidden="1">#REF!</definedName>
    <definedName name="Z_1EE9C889_3396_11D3_97FD_00A0C9DF29C4_.wvu.PrintArea" localSheetId="0" hidden="1">#REF!</definedName>
    <definedName name="Z_1EE9C889_3396_11D3_97FD_00A0C9DF29C4_.wvu.PrintArea" hidden="1">#REF!</definedName>
    <definedName name="Z_1EE9C88B_3396_11D3_97FD_00A0C9DF29C4_.wvu.PrintArea" localSheetId="17" hidden="1">#REF!</definedName>
    <definedName name="Z_1EE9C88B_3396_11D3_97FD_00A0C9DF29C4_.wvu.PrintArea" localSheetId="18" hidden="1">#REF!</definedName>
    <definedName name="Z_1EE9C88B_3396_11D3_97FD_00A0C9DF29C4_.wvu.PrintArea" localSheetId="19" hidden="1">#REF!</definedName>
    <definedName name="Z_1EE9C88B_3396_11D3_97FD_00A0C9DF29C4_.wvu.PrintArea" localSheetId="20" hidden="1">#REF!</definedName>
    <definedName name="Z_1EE9C88B_3396_11D3_97FD_00A0C9DF29C4_.wvu.PrintArea" localSheetId="21" hidden="1">#REF!</definedName>
    <definedName name="Z_1EE9C88B_3396_11D3_97FD_00A0C9DF29C4_.wvu.PrintArea" localSheetId="22" hidden="1">#REF!</definedName>
    <definedName name="Z_1EE9C88B_3396_11D3_97FD_00A0C9DF29C4_.wvu.PrintArea" localSheetId="23" hidden="1">#REF!</definedName>
    <definedName name="Z_1EE9C88B_3396_11D3_97FD_00A0C9DF29C4_.wvu.PrintArea" localSheetId="1" hidden="1">#REF!</definedName>
    <definedName name="Z_1EE9C88B_3396_11D3_97FD_00A0C9DF29C4_.wvu.PrintArea" localSheetId="16" hidden="1">#REF!</definedName>
    <definedName name="Z_1EE9C88B_3396_11D3_97FD_00A0C9DF29C4_.wvu.PrintArea" localSheetId="0" hidden="1">#REF!</definedName>
    <definedName name="Z_1EE9C88B_3396_11D3_97FD_00A0C9DF29C4_.wvu.PrintArea" hidden="1">#REF!</definedName>
    <definedName name="Z_1EE9C88C_3396_11D3_97FD_00A0C9DF29C4_.wvu.PrintArea" localSheetId="17" hidden="1">#REF!</definedName>
    <definedName name="Z_1EE9C88C_3396_11D3_97FD_00A0C9DF29C4_.wvu.PrintArea" localSheetId="18" hidden="1">#REF!</definedName>
    <definedName name="Z_1EE9C88C_3396_11D3_97FD_00A0C9DF29C4_.wvu.PrintArea" localSheetId="19" hidden="1">#REF!</definedName>
    <definedName name="Z_1EE9C88C_3396_11D3_97FD_00A0C9DF29C4_.wvu.PrintArea" localSheetId="20" hidden="1">#REF!</definedName>
    <definedName name="Z_1EE9C88C_3396_11D3_97FD_00A0C9DF29C4_.wvu.PrintArea" localSheetId="21" hidden="1">#REF!</definedName>
    <definedName name="Z_1EE9C88C_3396_11D3_97FD_00A0C9DF29C4_.wvu.PrintArea" localSheetId="22" hidden="1">#REF!</definedName>
    <definedName name="Z_1EE9C88C_3396_11D3_97FD_00A0C9DF29C4_.wvu.PrintArea" localSheetId="23" hidden="1">#REF!</definedName>
    <definedName name="Z_1EE9C88C_3396_11D3_97FD_00A0C9DF29C4_.wvu.PrintArea" localSheetId="1" hidden="1">#REF!</definedName>
    <definedName name="Z_1EE9C88C_3396_11D3_97FD_00A0C9DF29C4_.wvu.PrintArea" localSheetId="16" hidden="1">#REF!</definedName>
    <definedName name="Z_1EE9C88C_3396_11D3_97FD_00A0C9DF29C4_.wvu.PrintArea" localSheetId="0" hidden="1">#REF!</definedName>
    <definedName name="Z_1EE9C88C_3396_11D3_97FD_00A0C9DF29C4_.wvu.PrintArea" hidden="1">#REF!</definedName>
    <definedName name="Z_1EE9C88D_3396_11D3_97FD_00A0C9DF29C4_.wvu.PrintArea" localSheetId="17" hidden="1">#REF!</definedName>
    <definedName name="Z_1EE9C88D_3396_11D3_97FD_00A0C9DF29C4_.wvu.PrintArea" localSheetId="18" hidden="1">#REF!</definedName>
    <definedName name="Z_1EE9C88D_3396_11D3_97FD_00A0C9DF29C4_.wvu.PrintArea" localSheetId="19" hidden="1">#REF!</definedName>
    <definedName name="Z_1EE9C88D_3396_11D3_97FD_00A0C9DF29C4_.wvu.PrintArea" localSheetId="20" hidden="1">#REF!</definedName>
    <definedName name="Z_1EE9C88D_3396_11D3_97FD_00A0C9DF29C4_.wvu.PrintArea" localSheetId="21" hidden="1">#REF!</definedName>
    <definedName name="Z_1EE9C88D_3396_11D3_97FD_00A0C9DF29C4_.wvu.PrintArea" localSheetId="22" hidden="1">#REF!</definedName>
    <definedName name="Z_1EE9C88D_3396_11D3_97FD_00A0C9DF29C4_.wvu.PrintArea" localSheetId="23" hidden="1">#REF!</definedName>
    <definedName name="Z_1EE9C88D_3396_11D3_97FD_00A0C9DF29C4_.wvu.PrintArea" localSheetId="1" hidden="1">#REF!</definedName>
    <definedName name="Z_1EE9C88D_3396_11D3_97FD_00A0C9DF29C4_.wvu.PrintArea" localSheetId="16" hidden="1">#REF!</definedName>
    <definedName name="Z_1EE9C88D_3396_11D3_97FD_00A0C9DF29C4_.wvu.PrintArea" localSheetId="0" hidden="1">#REF!</definedName>
    <definedName name="Z_1EE9C88D_3396_11D3_97FD_00A0C9DF29C4_.wvu.PrintArea" hidden="1">#REF!</definedName>
    <definedName name="Z_1EE9C88E_3396_11D3_97FD_00A0C9DF29C4_.wvu.PrintArea" localSheetId="17" hidden="1">#REF!</definedName>
    <definedName name="Z_1EE9C88E_3396_11D3_97FD_00A0C9DF29C4_.wvu.PrintArea" localSheetId="18" hidden="1">#REF!</definedName>
    <definedName name="Z_1EE9C88E_3396_11D3_97FD_00A0C9DF29C4_.wvu.PrintArea" localSheetId="19" hidden="1">#REF!</definedName>
    <definedName name="Z_1EE9C88E_3396_11D3_97FD_00A0C9DF29C4_.wvu.PrintArea" localSheetId="20" hidden="1">#REF!</definedName>
    <definedName name="Z_1EE9C88E_3396_11D3_97FD_00A0C9DF29C4_.wvu.PrintArea" localSheetId="21" hidden="1">#REF!</definedName>
    <definedName name="Z_1EE9C88E_3396_11D3_97FD_00A0C9DF29C4_.wvu.PrintArea" localSheetId="22" hidden="1">#REF!</definedName>
    <definedName name="Z_1EE9C88E_3396_11D3_97FD_00A0C9DF29C4_.wvu.PrintArea" localSheetId="23" hidden="1">#REF!</definedName>
    <definedName name="Z_1EE9C88E_3396_11D3_97FD_00A0C9DF29C4_.wvu.PrintArea" localSheetId="1" hidden="1">#REF!</definedName>
    <definedName name="Z_1EE9C88E_3396_11D3_97FD_00A0C9DF29C4_.wvu.PrintArea" localSheetId="16" hidden="1">#REF!</definedName>
    <definedName name="Z_1EE9C88E_3396_11D3_97FD_00A0C9DF29C4_.wvu.PrintArea" localSheetId="0" hidden="1">#REF!</definedName>
    <definedName name="Z_1EE9C88E_3396_11D3_97FD_00A0C9DF29C4_.wvu.PrintArea" hidden="1">#REF!</definedName>
    <definedName name="Z_1EE9C890_3396_11D3_97FD_00A0C9DF29C4_.wvu.PrintArea" localSheetId="17" hidden="1">#REF!</definedName>
    <definedName name="Z_1EE9C890_3396_11D3_97FD_00A0C9DF29C4_.wvu.PrintArea" localSheetId="18" hidden="1">#REF!</definedName>
    <definedName name="Z_1EE9C890_3396_11D3_97FD_00A0C9DF29C4_.wvu.PrintArea" localSheetId="19" hidden="1">#REF!</definedName>
    <definedName name="Z_1EE9C890_3396_11D3_97FD_00A0C9DF29C4_.wvu.PrintArea" localSheetId="20" hidden="1">#REF!</definedName>
    <definedName name="Z_1EE9C890_3396_11D3_97FD_00A0C9DF29C4_.wvu.PrintArea" localSheetId="21" hidden="1">#REF!</definedName>
    <definedName name="Z_1EE9C890_3396_11D3_97FD_00A0C9DF29C4_.wvu.PrintArea" localSheetId="22" hidden="1">#REF!</definedName>
    <definedName name="Z_1EE9C890_3396_11D3_97FD_00A0C9DF29C4_.wvu.PrintArea" localSheetId="23" hidden="1">#REF!</definedName>
    <definedName name="Z_1EE9C890_3396_11D3_97FD_00A0C9DF29C4_.wvu.PrintArea" localSheetId="1" hidden="1">#REF!</definedName>
    <definedName name="Z_1EE9C890_3396_11D3_97FD_00A0C9DF29C4_.wvu.PrintArea" localSheetId="16" hidden="1">#REF!</definedName>
    <definedName name="Z_1EE9C890_3396_11D3_97FD_00A0C9DF29C4_.wvu.PrintArea" localSheetId="0" hidden="1">#REF!</definedName>
    <definedName name="Z_1EE9C890_3396_11D3_97FD_00A0C9DF29C4_.wvu.PrintArea" hidden="1">#REF!</definedName>
    <definedName name="Z_1EE9C891_3396_11D3_97FD_00A0C9DF29C4_.wvu.PrintArea" localSheetId="17" hidden="1">#REF!</definedName>
    <definedName name="Z_1EE9C891_3396_11D3_97FD_00A0C9DF29C4_.wvu.PrintArea" localSheetId="18" hidden="1">#REF!</definedName>
    <definedName name="Z_1EE9C891_3396_11D3_97FD_00A0C9DF29C4_.wvu.PrintArea" localSheetId="19" hidden="1">#REF!</definedName>
    <definedName name="Z_1EE9C891_3396_11D3_97FD_00A0C9DF29C4_.wvu.PrintArea" localSheetId="20" hidden="1">#REF!</definedName>
    <definedName name="Z_1EE9C891_3396_11D3_97FD_00A0C9DF29C4_.wvu.PrintArea" localSheetId="21" hidden="1">#REF!</definedName>
    <definedName name="Z_1EE9C891_3396_11D3_97FD_00A0C9DF29C4_.wvu.PrintArea" localSheetId="22" hidden="1">#REF!</definedName>
    <definedName name="Z_1EE9C891_3396_11D3_97FD_00A0C9DF29C4_.wvu.PrintArea" localSheetId="23" hidden="1">#REF!</definedName>
    <definedName name="Z_1EE9C891_3396_11D3_97FD_00A0C9DF29C4_.wvu.PrintArea" localSheetId="1" hidden="1">#REF!</definedName>
    <definedName name="Z_1EE9C891_3396_11D3_97FD_00A0C9DF29C4_.wvu.PrintArea" localSheetId="16" hidden="1">#REF!</definedName>
    <definedName name="Z_1EE9C891_3396_11D3_97FD_00A0C9DF29C4_.wvu.PrintArea" localSheetId="0" hidden="1">#REF!</definedName>
    <definedName name="Z_1EE9C891_3396_11D3_97FD_00A0C9DF29C4_.wvu.PrintArea" hidden="1">#REF!</definedName>
    <definedName name="Z_254F9381_AE38_11D3_9DB4_00A0C9DF29FD_.wvu.PrintArea" localSheetId="17" hidden="1">#REF!</definedName>
    <definedName name="Z_254F9381_AE38_11D3_9DB4_00A0C9DF29FD_.wvu.PrintArea" localSheetId="18" hidden="1">#REF!</definedName>
    <definedName name="Z_254F9381_AE38_11D3_9DB4_00A0C9DF29FD_.wvu.PrintArea" localSheetId="19" hidden="1">#REF!</definedName>
    <definedName name="Z_254F9381_AE38_11D3_9DB4_00A0C9DF29FD_.wvu.PrintArea" localSheetId="20" hidden="1">#REF!</definedName>
    <definedName name="Z_254F9381_AE38_11D3_9DB4_00A0C9DF29FD_.wvu.PrintArea" localSheetId="21" hidden="1">#REF!</definedName>
    <definedName name="Z_254F9381_AE38_11D3_9DB4_00A0C9DF29FD_.wvu.PrintArea" localSheetId="22" hidden="1">#REF!</definedName>
    <definedName name="Z_254F9381_AE38_11D3_9DB4_00A0C9DF29FD_.wvu.PrintArea" localSheetId="23" hidden="1">#REF!</definedName>
    <definedName name="Z_254F9381_AE38_11D3_9DB4_00A0C9DF29FD_.wvu.PrintArea" localSheetId="1" hidden="1">#REF!</definedName>
    <definedName name="Z_254F9381_AE38_11D3_9DB4_00A0C9DF29FD_.wvu.PrintArea" localSheetId="16" hidden="1">#REF!</definedName>
    <definedName name="Z_254F9381_AE38_11D3_9DB4_00A0C9DF29FD_.wvu.PrintArea" localSheetId="0" hidden="1">#REF!</definedName>
    <definedName name="Z_254F9381_AE38_11D3_9DB4_00A0C9DF29FD_.wvu.PrintArea" hidden="1">#REF!</definedName>
    <definedName name="Z_254F9382_AE38_11D3_9DB4_00A0C9DF29FD_.wvu.PrintArea" localSheetId="17" hidden="1">#REF!</definedName>
    <definedName name="Z_254F9382_AE38_11D3_9DB4_00A0C9DF29FD_.wvu.PrintArea" localSheetId="18" hidden="1">#REF!</definedName>
    <definedName name="Z_254F9382_AE38_11D3_9DB4_00A0C9DF29FD_.wvu.PrintArea" localSheetId="19" hidden="1">#REF!</definedName>
    <definedName name="Z_254F9382_AE38_11D3_9DB4_00A0C9DF29FD_.wvu.PrintArea" localSheetId="20" hidden="1">#REF!</definedName>
    <definedName name="Z_254F9382_AE38_11D3_9DB4_00A0C9DF29FD_.wvu.PrintArea" localSheetId="21" hidden="1">#REF!</definedName>
    <definedName name="Z_254F9382_AE38_11D3_9DB4_00A0C9DF29FD_.wvu.PrintArea" localSheetId="22" hidden="1">#REF!</definedName>
    <definedName name="Z_254F9382_AE38_11D3_9DB4_00A0C9DF29FD_.wvu.PrintArea" localSheetId="23" hidden="1">#REF!</definedName>
    <definedName name="Z_254F9382_AE38_11D3_9DB4_00A0C9DF29FD_.wvu.PrintArea" localSheetId="1" hidden="1">#REF!</definedName>
    <definedName name="Z_254F9382_AE38_11D3_9DB4_00A0C9DF29FD_.wvu.PrintArea" localSheetId="16" hidden="1">#REF!</definedName>
    <definedName name="Z_254F9382_AE38_11D3_9DB4_00A0C9DF29FD_.wvu.PrintArea" localSheetId="0" hidden="1">#REF!</definedName>
    <definedName name="Z_254F9382_AE38_11D3_9DB4_00A0C9DF29FD_.wvu.PrintArea" hidden="1">#REF!</definedName>
    <definedName name="Z_254F9384_AE38_11D3_9DB4_00A0C9DF29FD_.wvu.PrintArea" localSheetId="17" hidden="1">#REF!</definedName>
    <definedName name="Z_254F9384_AE38_11D3_9DB4_00A0C9DF29FD_.wvu.PrintArea" localSheetId="18" hidden="1">#REF!</definedName>
    <definedName name="Z_254F9384_AE38_11D3_9DB4_00A0C9DF29FD_.wvu.PrintArea" localSheetId="19" hidden="1">#REF!</definedName>
    <definedName name="Z_254F9384_AE38_11D3_9DB4_00A0C9DF29FD_.wvu.PrintArea" localSheetId="20" hidden="1">#REF!</definedName>
    <definedName name="Z_254F9384_AE38_11D3_9DB4_00A0C9DF29FD_.wvu.PrintArea" localSheetId="21" hidden="1">#REF!</definedName>
    <definedName name="Z_254F9384_AE38_11D3_9DB4_00A0C9DF29FD_.wvu.PrintArea" localSheetId="22" hidden="1">#REF!</definedName>
    <definedName name="Z_254F9384_AE38_11D3_9DB4_00A0C9DF29FD_.wvu.PrintArea" localSheetId="23" hidden="1">#REF!</definedName>
    <definedName name="Z_254F9384_AE38_11D3_9DB4_00A0C9DF29FD_.wvu.PrintArea" localSheetId="1" hidden="1">#REF!</definedName>
    <definedName name="Z_254F9384_AE38_11D3_9DB4_00A0C9DF29FD_.wvu.PrintArea" localSheetId="16" hidden="1">#REF!</definedName>
    <definedName name="Z_254F9384_AE38_11D3_9DB4_00A0C9DF29FD_.wvu.PrintArea" localSheetId="0" hidden="1">#REF!</definedName>
    <definedName name="Z_254F9384_AE38_11D3_9DB4_00A0C9DF29FD_.wvu.PrintArea" hidden="1">#REF!</definedName>
    <definedName name="Z_254F9385_AE38_11D3_9DB4_00A0C9DF29FD_.wvu.PrintArea" localSheetId="17" hidden="1">#REF!</definedName>
    <definedName name="Z_254F9385_AE38_11D3_9DB4_00A0C9DF29FD_.wvu.PrintArea" localSheetId="18" hidden="1">#REF!</definedName>
    <definedName name="Z_254F9385_AE38_11D3_9DB4_00A0C9DF29FD_.wvu.PrintArea" localSheetId="19" hidden="1">#REF!</definedName>
    <definedName name="Z_254F9385_AE38_11D3_9DB4_00A0C9DF29FD_.wvu.PrintArea" localSheetId="20" hidden="1">#REF!</definedName>
    <definedName name="Z_254F9385_AE38_11D3_9DB4_00A0C9DF29FD_.wvu.PrintArea" localSheetId="21" hidden="1">#REF!</definedName>
    <definedName name="Z_254F9385_AE38_11D3_9DB4_00A0C9DF29FD_.wvu.PrintArea" localSheetId="22" hidden="1">#REF!</definedName>
    <definedName name="Z_254F9385_AE38_11D3_9DB4_00A0C9DF29FD_.wvu.PrintArea" localSheetId="23" hidden="1">#REF!</definedName>
    <definedName name="Z_254F9385_AE38_11D3_9DB4_00A0C9DF29FD_.wvu.PrintArea" localSheetId="1" hidden="1">#REF!</definedName>
    <definedName name="Z_254F9385_AE38_11D3_9DB4_00A0C9DF29FD_.wvu.PrintArea" localSheetId="16" hidden="1">#REF!</definedName>
    <definedName name="Z_254F9385_AE38_11D3_9DB4_00A0C9DF29FD_.wvu.PrintArea" localSheetId="0" hidden="1">#REF!</definedName>
    <definedName name="Z_254F9385_AE38_11D3_9DB4_00A0C9DF29FD_.wvu.PrintArea" hidden="1">#REF!</definedName>
    <definedName name="Z_254F9386_AE38_11D3_9DB4_00A0C9DF29FD_.wvu.PrintArea" localSheetId="17" hidden="1">#REF!</definedName>
    <definedName name="Z_254F9386_AE38_11D3_9DB4_00A0C9DF29FD_.wvu.PrintArea" localSheetId="18" hidden="1">#REF!</definedName>
    <definedName name="Z_254F9386_AE38_11D3_9DB4_00A0C9DF29FD_.wvu.PrintArea" localSheetId="19" hidden="1">#REF!</definedName>
    <definedName name="Z_254F9386_AE38_11D3_9DB4_00A0C9DF29FD_.wvu.PrintArea" localSheetId="20" hidden="1">#REF!</definedName>
    <definedName name="Z_254F9386_AE38_11D3_9DB4_00A0C9DF29FD_.wvu.PrintArea" localSheetId="21" hidden="1">#REF!</definedName>
    <definedName name="Z_254F9386_AE38_11D3_9DB4_00A0C9DF29FD_.wvu.PrintArea" localSheetId="22" hidden="1">#REF!</definedName>
    <definedName name="Z_254F9386_AE38_11D3_9DB4_00A0C9DF29FD_.wvu.PrintArea" localSheetId="23" hidden="1">#REF!</definedName>
    <definedName name="Z_254F9386_AE38_11D3_9DB4_00A0C9DF29FD_.wvu.PrintArea" localSheetId="1" hidden="1">#REF!</definedName>
    <definedName name="Z_254F9386_AE38_11D3_9DB4_00A0C9DF29FD_.wvu.PrintArea" localSheetId="16" hidden="1">#REF!</definedName>
    <definedName name="Z_254F9386_AE38_11D3_9DB4_00A0C9DF29FD_.wvu.PrintArea" localSheetId="0" hidden="1">#REF!</definedName>
    <definedName name="Z_254F9386_AE38_11D3_9DB4_00A0C9DF29FD_.wvu.PrintArea" hidden="1">#REF!</definedName>
    <definedName name="Z_254F9387_AE38_11D3_9DB4_00A0C9DF29FD_.wvu.PrintArea" localSheetId="17" hidden="1">#REF!</definedName>
    <definedName name="Z_254F9387_AE38_11D3_9DB4_00A0C9DF29FD_.wvu.PrintArea" localSheetId="18" hidden="1">#REF!</definedName>
    <definedName name="Z_254F9387_AE38_11D3_9DB4_00A0C9DF29FD_.wvu.PrintArea" localSheetId="19" hidden="1">#REF!</definedName>
    <definedName name="Z_254F9387_AE38_11D3_9DB4_00A0C9DF29FD_.wvu.PrintArea" localSheetId="20" hidden="1">#REF!</definedName>
    <definedName name="Z_254F9387_AE38_11D3_9DB4_00A0C9DF29FD_.wvu.PrintArea" localSheetId="21" hidden="1">#REF!</definedName>
    <definedName name="Z_254F9387_AE38_11D3_9DB4_00A0C9DF29FD_.wvu.PrintArea" localSheetId="22" hidden="1">#REF!</definedName>
    <definedName name="Z_254F9387_AE38_11D3_9DB4_00A0C9DF29FD_.wvu.PrintArea" localSheetId="23" hidden="1">#REF!</definedName>
    <definedName name="Z_254F9387_AE38_11D3_9DB4_00A0C9DF29FD_.wvu.PrintArea" localSheetId="1" hidden="1">#REF!</definedName>
    <definedName name="Z_254F9387_AE38_11D3_9DB4_00A0C9DF29FD_.wvu.PrintArea" localSheetId="16" hidden="1">#REF!</definedName>
    <definedName name="Z_254F9387_AE38_11D3_9DB4_00A0C9DF29FD_.wvu.PrintArea" localSheetId="0" hidden="1">#REF!</definedName>
    <definedName name="Z_254F9387_AE38_11D3_9DB4_00A0C9DF29FD_.wvu.PrintArea" hidden="1">#REF!</definedName>
    <definedName name="Z_254F9389_AE38_11D3_9DB4_00A0C9DF29FD_.wvu.PrintArea" localSheetId="17" hidden="1">#REF!</definedName>
    <definedName name="Z_254F9389_AE38_11D3_9DB4_00A0C9DF29FD_.wvu.PrintArea" localSheetId="18" hidden="1">#REF!</definedName>
    <definedName name="Z_254F9389_AE38_11D3_9DB4_00A0C9DF29FD_.wvu.PrintArea" localSheetId="19" hidden="1">#REF!</definedName>
    <definedName name="Z_254F9389_AE38_11D3_9DB4_00A0C9DF29FD_.wvu.PrintArea" localSheetId="20" hidden="1">#REF!</definedName>
    <definedName name="Z_254F9389_AE38_11D3_9DB4_00A0C9DF29FD_.wvu.PrintArea" localSheetId="21" hidden="1">#REF!</definedName>
    <definedName name="Z_254F9389_AE38_11D3_9DB4_00A0C9DF29FD_.wvu.PrintArea" localSheetId="22" hidden="1">#REF!</definedName>
    <definedName name="Z_254F9389_AE38_11D3_9DB4_00A0C9DF29FD_.wvu.PrintArea" localSheetId="23" hidden="1">#REF!</definedName>
    <definedName name="Z_254F9389_AE38_11D3_9DB4_00A0C9DF29FD_.wvu.PrintArea" localSheetId="1" hidden="1">#REF!</definedName>
    <definedName name="Z_254F9389_AE38_11D3_9DB4_00A0C9DF29FD_.wvu.PrintArea" localSheetId="16" hidden="1">#REF!</definedName>
    <definedName name="Z_254F9389_AE38_11D3_9DB4_00A0C9DF29FD_.wvu.PrintArea" localSheetId="0" hidden="1">#REF!</definedName>
    <definedName name="Z_254F9389_AE38_11D3_9DB4_00A0C9DF29FD_.wvu.PrintArea" hidden="1">#REF!</definedName>
    <definedName name="Z_254F938A_AE38_11D3_9DB4_00A0C9DF29FD_.wvu.PrintArea" localSheetId="17" hidden="1">#REF!</definedName>
    <definedName name="Z_254F938A_AE38_11D3_9DB4_00A0C9DF29FD_.wvu.PrintArea" localSheetId="18" hidden="1">#REF!</definedName>
    <definedName name="Z_254F938A_AE38_11D3_9DB4_00A0C9DF29FD_.wvu.PrintArea" localSheetId="19" hidden="1">#REF!</definedName>
    <definedName name="Z_254F938A_AE38_11D3_9DB4_00A0C9DF29FD_.wvu.PrintArea" localSheetId="20" hidden="1">#REF!</definedName>
    <definedName name="Z_254F938A_AE38_11D3_9DB4_00A0C9DF29FD_.wvu.PrintArea" localSheetId="21" hidden="1">#REF!</definedName>
    <definedName name="Z_254F938A_AE38_11D3_9DB4_00A0C9DF29FD_.wvu.PrintArea" localSheetId="22" hidden="1">#REF!</definedName>
    <definedName name="Z_254F938A_AE38_11D3_9DB4_00A0C9DF29FD_.wvu.PrintArea" localSheetId="23" hidden="1">#REF!</definedName>
    <definedName name="Z_254F938A_AE38_11D3_9DB4_00A0C9DF29FD_.wvu.PrintArea" localSheetId="1" hidden="1">#REF!</definedName>
    <definedName name="Z_254F938A_AE38_11D3_9DB4_00A0C9DF29FD_.wvu.PrintArea" localSheetId="16" hidden="1">#REF!</definedName>
    <definedName name="Z_254F938A_AE38_11D3_9DB4_00A0C9DF29FD_.wvu.PrintArea" localSheetId="0" hidden="1">#REF!</definedName>
    <definedName name="Z_254F938A_AE38_11D3_9DB4_00A0C9DF29FD_.wvu.PrintArea" hidden="1">#REF!</definedName>
    <definedName name="Z_254F938B_AE38_11D3_9DB4_00A0C9DF29FD_.wvu.PrintArea" localSheetId="17" hidden="1">#REF!</definedName>
    <definedName name="Z_254F938B_AE38_11D3_9DB4_00A0C9DF29FD_.wvu.PrintArea" localSheetId="18" hidden="1">#REF!</definedName>
    <definedName name="Z_254F938B_AE38_11D3_9DB4_00A0C9DF29FD_.wvu.PrintArea" localSheetId="19" hidden="1">#REF!</definedName>
    <definedName name="Z_254F938B_AE38_11D3_9DB4_00A0C9DF29FD_.wvu.PrintArea" localSheetId="20" hidden="1">#REF!</definedName>
    <definedName name="Z_254F938B_AE38_11D3_9DB4_00A0C9DF29FD_.wvu.PrintArea" localSheetId="21" hidden="1">#REF!</definedName>
    <definedName name="Z_254F938B_AE38_11D3_9DB4_00A0C9DF29FD_.wvu.PrintArea" localSheetId="22" hidden="1">#REF!</definedName>
    <definedName name="Z_254F938B_AE38_11D3_9DB4_00A0C9DF29FD_.wvu.PrintArea" localSheetId="23" hidden="1">#REF!</definedName>
    <definedName name="Z_254F938B_AE38_11D3_9DB4_00A0C9DF29FD_.wvu.PrintArea" localSheetId="1" hidden="1">#REF!</definedName>
    <definedName name="Z_254F938B_AE38_11D3_9DB4_00A0C9DF29FD_.wvu.PrintArea" localSheetId="16" hidden="1">#REF!</definedName>
    <definedName name="Z_254F938B_AE38_11D3_9DB4_00A0C9DF29FD_.wvu.PrintArea" localSheetId="0" hidden="1">#REF!</definedName>
    <definedName name="Z_254F938B_AE38_11D3_9DB4_00A0C9DF29FD_.wvu.PrintArea" hidden="1">#REF!</definedName>
    <definedName name="Z_254F938C_AE38_11D3_9DB4_00A0C9DF29FD_.wvu.PrintArea" localSheetId="17" hidden="1">#REF!</definedName>
    <definedName name="Z_254F938C_AE38_11D3_9DB4_00A0C9DF29FD_.wvu.PrintArea" localSheetId="18" hidden="1">#REF!</definedName>
    <definedName name="Z_254F938C_AE38_11D3_9DB4_00A0C9DF29FD_.wvu.PrintArea" localSheetId="19" hidden="1">#REF!</definedName>
    <definedName name="Z_254F938C_AE38_11D3_9DB4_00A0C9DF29FD_.wvu.PrintArea" localSheetId="20" hidden="1">#REF!</definedName>
    <definedName name="Z_254F938C_AE38_11D3_9DB4_00A0C9DF29FD_.wvu.PrintArea" localSheetId="21" hidden="1">#REF!</definedName>
    <definedName name="Z_254F938C_AE38_11D3_9DB4_00A0C9DF29FD_.wvu.PrintArea" localSheetId="22" hidden="1">#REF!</definedName>
    <definedName name="Z_254F938C_AE38_11D3_9DB4_00A0C9DF29FD_.wvu.PrintArea" localSheetId="23" hidden="1">#REF!</definedName>
    <definedName name="Z_254F938C_AE38_11D3_9DB4_00A0C9DF29FD_.wvu.PrintArea" localSheetId="1" hidden="1">#REF!</definedName>
    <definedName name="Z_254F938C_AE38_11D3_9DB4_00A0C9DF29FD_.wvu.PrintArea" localSheetId="16" hidden="1">#REF!</definedName>
    <definedName name="Z_254F938C_AE38_11D3_9DB4_00A0C9DF29FD_.wvu.PrintArea" localSheetId="0" hidden="1">#REF!</definedName>
    <definedName name="Z_254F938C_AE38_11D3_9DB4_00A0C9DF29FD_.wvu.PrintArea" hidden="1">#REF!</definedName>
    <definedName name="Z_254F938E_AE38_11D3_9DB4_00A0C9DF29FD_.wvu.PrintArea" localSheetId="17" hidden="1">#REF!</definedName>
    <definedName name="Z_254F938E_AE38_11D3_9DB4_00A0C9DF29FD_.wvu.PrintArea" localSheetId="18" hidden="1">#REF!</definedName>
    <definedName name="Z_254F938E_AE38_11D3_9DB4_00A0C9DF29FD_.wvu.PrintArea" localSheetId="19" hidden="1">#REF!</definedName>
    <definedName name="Z_254F938E_AE38_11D3_9DB4_00A0C9DF29FD_.wvu.PrintArea" localSheetId="20" hidden="1">#REF!</definedName>
    <definedName name="Z_254F938E_AE38_11D3_9DB4_00A0C9DF29FD_.wvu.PrintArea" localSheetId="21" hidden="1">#REF!</definedName>
    <definedName name="Z_254F938E_AE38_11D3_9DB4_00A0C9DF29FD_.wvu.PrintArea" localSheetId="22" hidden="1">#REF!</definedName>
    <definedName name="Z_254F938E_AE38_11D3_9DB4_00A0C9DF29FD_.wvu.PrintArea" localSheetId="23" hidden="1">#REF!</definedName>
    <definedName name="Z_254F938E_AE38_11D3_9DB4_00A0C9DF29FD_.wvu.PrintArea" localSheetId="1" hidden="1">#REF!</definedName>
    <definedName name="Z_254F938E_AE38_11D3_9DB4_00A0C9DF29FD_.wvu.PrintArea" localSheetId="16" hidden="1">#REF!</definedName>
    <definedName name="Z_254F938E_AE38_11D3_9DB4_00A0C9DF29FD_.wvu.PrintArea" localSheetId="0" hidden="1">#REF!</definedName>
    <definedName name="Z_254F938E_AE38_11D3_9DB4_00A0C9DF29FD_.wvu.PrintArea" hidden="1">#REF!</definedName>
    <definedName name="Z_254F938F_AE38_11D3_9DB4_00A0C9DF29FD_.wvu.PrintArea" localSheetId="17" hidden="1">#REF!</definedName>
    <definedName name="Z_254F938F_AE38_11D3_9DB4_00A0C9DF29FD_.wvu.PrintArea" localSheetId="18" hidden="1">#REF!</definedName>
    <definedName name="Z_254F938F_AE38_11D3_9DB4_00A0C9DF29FD_.wvu.PrintArea" localSheetId="19" hidden="1">#REF!</definedName>
    <definedName name="Z_254F938F_AE38_11D3_9DB4_00A0C9DF29FD_.wvu.PrintArea" localSheetId="20" hidden="1">#REF!</definedName>
    <definedName name="Z_254F938F_AE38_11D3_9DB4_00A0C9DF29FD_.wvu.PrintArea" localSheetId="21" hidden="1">#REF!</definedName>
    <definedName name="Z_254F938F_AE38_11D3_9DB4_00A0C9DF29FD_.wvu.PrintArea" localSheetId="22" hidden="1">#REF!</definedName>
    <definedName name="Z_254F938F_AE38_11D3_9DB4_00A0C9DF29FD_.wvu.PrintArea" localSheetId="23" hidden="1">#REF!</definedName>
    <definedName name="Z_254F938F_AE38_11D3_9DB4_00A0C9DF29FD_.wvu.PrintArea" localSheetId="1" hidden="1">#REF!</definedName>
    <definedName name="Z_254F938F_AE38_11D3_9DB4_00A0C9DF29FD_.wvu.PrintArea" localSheetId="16" hidden="1">#REF!</definedName>
    <definedName name="Z_254F938F_AE38_11D3_9DB4_00A0C9DF29FD_.wvu.PrintArea" localSheetId="0" hidden="1">#REF!</definedName>
    <definedName name="Z_254F938F_AE38_11D3_9DB4_00A0C9DF29FD_.wvu.PrintArea" hidden="1">#REF!</definedName>
    <definedName name="Z_254F9391_AE38_11D3_9DB4_00A0C9DF29FD_.wvu.PrintArea" localSheetId="17" hidden="1">#REF!</definedName>
    <definedName name="Z_254F9391_AE38_11D3_9DB4_00A0C9DF29FD_.wvu.PrintArea" localSheetId="18" hidden="1">#REF!</definedName>
    <definedName name="Z_254F9391_AE38_11D3_9DB4_00A0C9DF29FD_.wvu.PrintArea" localSheetId="19" hidden="1">#REF!</definedName>
    <definedName name="Z_254F9391_AE38_11D3_9DB4_00A0C9DF29FD_.wvu.PrintArea" localSheetId="20" hidden="1">#REF!</definedName>
    <definedName name="Z_254F9391_AE38_11D3_9DB4_00A0C9DF29FD_.wvu.PrintArea" localSheetId="21" hidden="1">#REF!</definedName>
    <definedName name="Z_254F9391_AE38_11D3_9DB4_00A0C9DF29FD_.wvu.PrintArea" localSheetId="22" hidden="1">#REF!</definedName>
    <definedName name="Z_254F9391_AE38_11D3_9DB4_00A0C9DF29FD_.wvu.PrintArea" localSheetId="23" hidden="1">#REF!</definedName>
    <definedName name="Z_254F9391_AE38_11D3_9DB4_00A0C9DF29FD_.wvu.PrintArea" localSheetId="1" hidden="1">#REF!</definedName>
    <definedName name="Z_254F9391_AE38_11D3_9DB4_00A0C9DF29FD_.wvu.PrintArea" localSheetId="16" hidden="1">#REF!</definedName>
    <definedName name="Z_254F9391_AE38_11D3_9DB4_00A0C9DF29FD_.wvu.PrintArea" localSheetId="0" hidden="1">#REF!</definedName>
    <definedName name="Z_254F9391_AE38_11D3_9DB4_00A0C9DF29FD_.wvu.PrintArea" hidden="1">#REF!</definedName>
    <definedName name="Z_254F9392_AE38_11D3_9DB4_00A0C9DF29FD_.wvu.PrintArea" localSheetId="17" hidden="1">#REF!</definedName>
    <definedName name="Z_254F9392_AE38_11D3_9DB4_00A0C9DF29FD_.wvu.PrintArea" localSheetId="18" hidden="1">#REF!</definedName>
    <definedName name="Z_254F9392_AE38_11D3_9DB4_00A0C9DF29FD_.wvu.PrintArea" localSheetId="19" hidden="1">#REF!</definedName>
    <definedName name="Z_254F9392_AE38_11D3_9DB4_00A0C9DF29FD_.wvu.PrintArea" localSheetId="20" hidden="1">#REF!</definedName>
    <definedName name="Z_254F9392_AE38_11D3_9DB4_00A0C9DF29FD_.wvu.PrintArea" localSheetId="21" hidden="1">#REF!</definedName>
    <definedName name="Z_254F9392_AE38_11D3_9DB4_00A0C9DF29FD_.wvu.PrintArea" localSheetId="22" hidden="1">#REF!</definedName>
    <definedName name="Z_254F9392_AE38_11D3_9DB4_00A0C9DF29FD_.wvu.PrintArea" localSheetId="23" hidden="1">#REF!</definedName>
    <definedName name="Z_254F9392_AE38_11D3_9DB4_00A0C9DF29FD_.wvu.PrintArea" localSheetId="1" hidden="1">#REF!</definedName>
    <definedName name="Z_254F9392_AE38_11D3_9DB4_00A0C9DF29FD_.wvu.PrintArea" localSheetId="16" hidden="1">#REF!</definedName>
    <definedName name="Z_254F9392_AE38_11D3_9DB4_00A0C9DF29FD_.wvu.PrintArea" localSheetId="0" hidden="1">#REF!</definedName>
    <definedName name="Z_254F9392_AE38_11D3_9DB4_00A0C9DF29FD_.wvu.PrintArea" hidden="1">#REF!</definedName>
    <definedName name="Z_254F9394_AE38_11D3_9DB4_00A0C9DF29FD_.wvu.PrintArea" localSheetId="17" hidden="1">#REF!</definedName>
    <definedName name="Z_254F9394_AE38_11D3_9DB4_00A0C9DF29FD_.wvu.PrintArea" localSheetId="18" hidden="1">#REF!</definedName>
    <definedName name="Z_254F9394_AE38_11D3_9DB4_00A0C9DF29FD_.wvu.PrintArea" localSheetId="19" hidden="1">#REF!</definedName>
    <definedName name="Z_254F9394_AE38_11D3_9DB4_00A0C9DF29FD_.wvu.PrintArea" localSheetId="20" hidden="1">#REF!</definedName>
    <definedName name="Z_254F9394_AE38_11D3_9DB4_00A0C9DF29FD_.wvu.PrintArea" localSheetId="21" hidden="1">#REF!</definedName>
    <definedName name="Z_254F9394_AE38_11D3_9DB4_00A0C9DF29FD_.wvu.PrintArea" localSheetId="22" hidden="1">#REF!</definedName>
    <definedName name="Z_254F9394_AE38_11D3_9DB4_00A0C9DF29FD_.wvu.PrintArea" localSheetId="23" hidden="1">#REF!</definedName>
    <definedName name="Z_254F9394_AE38_11D3_9DB4_00A0C9DF29FD_.wvu.PrintArea" localSheetId="1" hidden="1">#REF!</definedName>
    <definedName name="Z_254F9394_AE38_11D3_9DB4_00A0C9DF29FD_.wvu.PrintArea" localSheetId="16" hidden="1">#REF!</definedName>
    <definedName name="Z_254F9394_AE38_11D3_9DB4_00A0C9DF29FD_.wvu.PrintArea" localSheetId="0" hidden="1">#REF!</definedName>
    <definedName name="Z_254F9394_AE38_11D3_9DB4_00A0C9DF29FD_.wvu.PrintArea" hidden="1">#REF!</definedName>
    <definedName name="Z_254F9395_AE38_11D3_9DB4_00A0C9DF29FD_.wvu.PrintArea" localSheetId="17" hidden="1">#REF!</definedName>
    <definedName name="Z_254F9395_AE38_11D3_9DB4_00A0C9DF29FD_.wvu.PrintArea" localSheetId="18" hidden="1">#REF!</definedName>
    <definedName name="Z_254F9395_AE38_11D3_9DB4_00A0C9DF29FD_.wvu.PrintArea" localSheetId="19" hidden="1">#REF!</definedName>
    <definedName name="Z_254F9395_AE38_11D3_9DB4_00A0C9DF29FD_.wvu.PrintArea" localSheetId="20" hidden="1">#REF!</definedName>
    <definedName name="Z_254F9395_AE38_11D3_9DB4_00A0C9DF29FD_.wvu.PrintArea" localSheetId="21" hidden="1">#REF!</definedName>
    <definedName name="Z_254F9395_AE38_11D3_9DB4_00A0C9DF29FD_.wvu.PrintArea" localSheetId="22" hidden="1">#REF!</definedName>
    <definedName name="Z_254F9395_AE38_11D3_9DB4_00A0C9DF29FD_.wvu.PrintArea" localSheetId="23" hidden="1">#REF!</definedName>
    <definedName name="Z_254F9395_AE38_11D3_9DB4_00A0C9DF29FD_.wvu.PrintArea" localSheetId="1" hidden="1">#REF!</definedName>
    <definedName name="Z_254F9395_AE38_11D3_9DB4_00A0C9DF29FD_.wvu.PrintArea" localSheetId="16" hidden="1">#REF!</definedName>
    <definedName name="Z_254F9395_AE38_11D3_9DB4_00A0C9DF29FD_.wvu.PrintArea" localSheetId="0" hidden="1">#REF!</definedName>
    <definedName name="Z_254F9395_AE38_11D3_9DB4_00A0C9DF29FD_.wvu.PrintArea" hidden="1">#REF!</definedName>
    <definedName name="Z_254F9396_AE38_11D3_9DB4_00A0C9DF29FD_.wvu.PrintArea" localSheetId="17" hidden="1">#REF!</definedName>
    <definedName name="Z_254F9396_AE38_11D3_9DB4_00A0C9DF29FD_.wvu.PrintArea" localSheetId="18" hidden="1">#REF!</definedName>
    <definedName name="Z_254F9396_AE38_11D3_9DB4_00A0C9DF29FD_.wvu.PrintArea" localSheetId="19" hidden="1">#REF!</definedName>
    <definedName name="Z_254F9396_AE38_11D3_9DB4_00A0C9DF29FD_.wvu.PrintArea" localSheetId="20" hidden="1">#REF!</definedName>
    <definedName name="Z_254F9396_AE38_11D3_9DB4_00A0C9DF29FD_.wvu.PrintArea" localSheetId="21" hidden="1">#REF!</definedName>
    <definedName name="Z_254F9396_AE38_11D3_9DB4_00A0C9DF29FD_.wvu.PrintArea" localSheetId="22" hidden="1">#REF!</definedName>
    <definedName name="Z_254F9396_AE38_11D3_9DB4_00A0C9DF29FD_.wvu.PrintArea" localSheetId="23" hidden="1">#REF!</definedName>
    <definedName name="Z_254F9396_AE38_11D3_9DB4_00A0C9DF29FD_.wvu.PrintArea" localSheetId="1" hidden="1">#REF!</definedName>
    <definedName name="Z_254F9396_AE38_11D3_9DB4_00A0C9DF29FD_.wvu.PrintArea" localSheetId="16" hidden="1">#REF!</definedName>
    <definedName name="Z_254F9396_AE38_11D3_9DB4_00A0C9DF29FD_.wvu.PrintArea" localSheetId="0" hidden="1">#REF!</definedName>
    <definedName name="Z_254F9396_AE38_11D3_9DB4_00A0C9DF29FD_.wvu.PrintArea" hidden="1">#REF!</definedName>
    <definedName name="Z_254F9397_AE38_11D3_9DB4_00A0C9DF29FD_.wvu.PrintArea" localSheetId="17" hidden="1">#REF!</definedName>
    <definedName name="Z_254F9397_AE38_11D3_9DB4_00A0C9DF29FD_.wvu.PrintArea" localSheetId="18" hidden="1">#REF!</definedName>
    <definedName name="Z_254F9397_AE38_11D3_9DB4_00A0C9DF29FD_.wvu.PrintArea" localSheetId="19" hidden="1">#REF!</definedName>
    <definedName name="Z_254F9397_AE38_11D3_9DB4_00A0C9DF29FD_.wvu.PrintArea" localSheetId="20" hidden="1">#REF!</definedName>
    <definedName name="Z_254F9397_AE38_11D3_9DB4_00A0C9DF29FD_.wvu.PrintArea" localSheetId="21" hidden="1">#REF!</definedName>
    <definedName name="Z_254F9397_AE38_11D3_9DB4_00A0C9DF29FD_.wvu.PrintArea" localSheetId="22" hidden="1">#REF!</definedName>
    <definedName name="Z_254F9397_AE38_11D3_9DB4_00A0C9DF29FD_.wvu.PrintArea" localSheetId="23" hidden="1">#REF!</definedName>
    <definedName name="Z_254F9397_AE38_11D3_9DB4_00A0C9DF29FD_.wvu.PrintArea" localSheetId="1" hidden="1">#REF!</definedName>
    <definedName name="Z_254F9397_AE38_11D3_9DB4_00A0C9DF29FD_.wvu.PrintArea" localSheetId="16" hidden="1">#REF!</definedName>
    <definedName name="Z_254F9397_AE38_11D3_9DB4_00A0C9DF29FD_.wvu.PrintArea" localSheetId="0" hidden="1">#REF!</definedName>
    <definedName name="Z_254F9397_AE38_11D3_9DB4_00A0C9DF29FD_.wvu.PrintArea" hidden="1">#REF!</definedName>
    <definedName name="Z_254F9399_AE38_11D3_9DB4_00A0C9DF29FD_.wvu.PrintArea" localSheetId="17" hidden="1">#REF!</definedName>
    <definedName name="Z_254F9399_AE38_11D3_9DB4_00A0C9DF29FD_.wvu.PrintArea" localSheetId="18" hidden="1">#REF!</definedName>
    <definedName name="Z_254F9399_AE38_11D3_9DB4_00A0C9DF29FD_.wvu.PrintArea" localSheetId="19" hidden="1">#REF!</definedName>
    <definedName name="Z_254F9399_AE38_11D3_9DB4_00A0C9DF29FD_.wvu.PrintArea" localSheetId="20" hidden="1">#REF!</definedName>
    <definedName name="Z_254F9399_AE38_11D3_9DB4_00A0C9DF29FD_.wvu.PrintArea" localSheetId="21" hidden="1">#REF!</definedName>
    <definedName name="Z_254F9399_AE38_11D3_9DB4_00A0C9DF29FD_.wvu.PrintArea" localSheetId="22" hidden="1">#REF!</definedName>
    <definedName name="Z_254F9399_AE38_11D3_9DB4_00A0C9DF29FD_.wvu.PrintArea" localSheetId="23" hidden="1">#REF!</definedName>
    <definedName name="Z_254F9399_AE38_11D3_9DB4_00A0C9DF29FD_.wvu.PrintArea" localSheetId="1" hidden="1">#REF!</definedName>
    <definedName name="Z_254F9399_AE38_11D3_9DB4_00A0C9DF29FD_.wvu.PrintArea" localSheetId="16" hidden="1">#REF!</definedName>
    <definedName name="Z_254F9399_AE38_11D3_9DB4_00A0C9DF29FD_.wvu.PrintArea" localSheetId="0" hidden="1">#REF!</definedName>
    <definedName name="Z_254F9399_AE38_11D3_9DB4_00A0C9DF29FD_.wvu.PrintArea" hidden="1">#REF!</definedName>
    <definedName name="Z_254F939A_AE38_11D3_9DB4_00A0C9DF29FD_.wvu.PrintArea" localSheetId="17" hidden="1">#REF!</definedName>
    <definedName name="Z_254F939A_AE38_11D3_9DB4_00A0C9DF29FD_.wvu.PrintArea" localSheetId="18" hidden="1">#REF!</definedName>
    <definedName name="Z_254F939A_AE38_11D3_9DB4_00A0C9DF29FD_.wvu.PrintArea" localSheetId="19" hidden="1">#REF!</definedName>
    <definedName name="Z_254F939A_AE38_11D3_9DB4_00A0C9DF29FD_.wvu.PrintArea" localSheetId="20" hidden="1">#REF!</definedName>
    <definedName name="Z_254F939A_AE38_11D3_9DB4_00A0C9DF29FD_.wvu.PrintArea" localSheetId="21" hidden="1">#REF!</definedName>
    <definedName name="Z_254F939A_AE38_11D3_9DB4_00A0C9DF29FD_.wvu.PrintArea" localSheetId="22" hidden="1">#REF!</definedName>
    <definedName name="Z_254F939A_AE38_11D3_9DB4_00A0C9DF29FD_.wvu.PrintArea" localSheetId="23" hidden="1">#REF!</definedName>
    <definedName name="Z_254F939A_AE38_11D3_9DB4_00A0C9DF29FD_.wvu.PrintArea" localSheetId="1" hidden="1">#REF!</definedName>
    <definedName name="Z_254F939A_AE38_11D3_9DB4_00A0C9DF29FD_.wvu.PrintArea" localSheetId="16" hidden="1">#REF!</definedName>
    <definedName name="Z_254F939A_AE38_11D3_9DB4_00A0C9DF29FD_.wvu.PrintArea" localSheetId="0" hidden="1">#REF!</definedName>
    <definedName name="Z_254F939A_AE38_11D3_9DB4_00A0C9DF29FD_.wvu.PrintArea" hidden="1">#REF!</definedName>
    <definedName name="Z_254F939B_AE38_11D3_9DB4_00A0C9DF29FD_.wvu.PrintArea" localSheetId="17" hidden="1">#REF!</definedName>
    <definedName name="Z_254F939B_AE38_11D3_9DB4_00A0C9DF29FD_.wvu.PrintArea" localSheetId="18" hidden="1">#REF!</definedName>
    <definedName name="Z_254F939B_AE38_11D3_9DB4_00A0C9DF29FD_.wvu.PrintArea" localSheetId="19" hidden="1">#REF!</definedName>
    <definedName name="Z_254F939B_AE38_11D3_9DB4_00A0C9DF29FD_.wvu.PrintArea" localSheetId="20" hidden="1">#REF!</definedName>
    <definedName name="Z_254F939B_AE38_11D3_9DB4_00A0C9DF29FD_.wvu.PrintArea" localSheetId="21" hidden="1">#REF!</definedName>
    <definedName name="Z_254F939B_AE38_11D3_9DB4_00A0C9DF29FD_.wvu.PrintArea" localSheetId="22" hidden="1">#REF!</definedName>
    <definedName name="Z_254F939B_AE38_11D3_9DB4_00A0C9DF29FD_.wvu.PrintArea" localSheetId="23" hidden="1">#REF!</definedName>
    <definedName name="Z_254F939B_AE38_11D3_9DB4_00A0C9DF29FD_.wvu.PrintArea" localSheetId="1" hidden="1">#REF!</definedName>
    <definedName name="Z_254F939B_AE38_11D3_9DB4_00A0C9DF29FD_.wvu.PrintArea" localSheetId="16" hidden="1">#REF!</definedName>
    <definedName name="Z_254F939B_AE38_11D3_9DB4_00A0C9DF29FD_.wvu.PrintArea" localSheetId="0" hidden="1">#REF!</definedName>
    <definedName name="Z_254F939B_AE38_11D3_9DB4_00A0C9DF29FD_.wvu.PrintArea" hidden="1">#REF!</definedName>
    <definedName name="Z_254F939C_AE38_11D3_9DB4_00A0C9DF29FD_.wvu.PrintArea" localSheetId="17" hidden="1">#REF!</definedName>
    <definedName name="Z_254F939C_AE38_11D3_9DB4_00A0C9DF29FD_.wvu.PrintArea" localSheetId="18" hidden="1">#REF!</definedName>
    <definedName name="Z_254F939C_AE38_11D3_9DB4_00A0C9DF29FD_.wvu.PrintArea" localSheetId="19" hidden="1">#REF!</definedName>
    <definedName name="Z_254F939C_AE38_11D3_9DB4_00A0C9DF29FD_.wvu.PrintArea" localSheetId="20" hidden="1">#REF!</definedName>
    <definedName name="Z_254F939C_AE38_11D3_9DB4_00A0C9DF29FD_.wvu.PrintArea" localSheetId="21" hidden="1">#REF!</definedName>
    <definedName name="Z_254F939C_AE38_11D3_9DB4_00A0C9DF29FD_.wvu.PrintArea" localSheetId="22" hidden="1">#REF!</definedName>
    <definedName name="Z_254F939C_AE38_11D3_9DB4_00A0C9DF29FD_.wvu.PrintArea" localSheetId="23" hidden="1">#REF!</definedName>
    <definedName name="Z_254F939C_AE38_11D3_9DB4_00A0C9DF29FD_.wvu.PrintArea" localSheetId="1" hidden="1">#REF!</definedName>
    <definedName name="Z_254F939C_AE38_11D3_9DB4_00A0C9DF29FD_.wvu.PrintArea" localSheetId="16" hidden="1">#REF!</definedName>
    <definedName name="Z_254F939C_AE38_11D3_9DB4_00A0C9DF29FD_.wvu.PrintArea" localSheetId="0" hidden="1">#REF!</definedName>
    <definedName name="Z_254F939C_AE38_11D3_9DB4_00A0C9DF29FD_.wvu.PrintArea" hidden="1">#REF!</definedName>
    <definedName name="Z_254F939E_AE38_11D3_9DB4_00A0C9DF29FD_.wvu.PrintArea" localSheetId="17" hidden="1">#REF!</definedName>
    <definedName name="Z_254F939E_AE38_11D3_9DB4_00A0C9DF29FD_.wvu.PrintArea" localSheetId="18" hidden="1">#REF!</definedName>
    <definedName name="Z_254F939E_AE38_11D3_9DB4_00A0C9DF29FD_.wvu.PrintArea" localSheetId="19" hidden="1">#REF!</definedName>
    <definedName name="Z_254F939E_AE38_11D3_9DB4_00A0C9DF29FD_.wvu.PrintArea" localSheetId="20" hidden="1">#REF!</definedName>
    <definedName name="Z_254F939E_AE38_11D3_9DB4_00A0C9DF29FD_.wvu.PrintArea" localSheetId="21" hidden="1">#REF!</definedName>
    <definedName name="Z_254F939E_AE38_11D3_9DB4_00A0C9DF29FD_.wvu.PrintArea" localSheetId="22" hidden="1">#REF!</definedName>
    <definedName name="Z_254F939E_AE38_11D3_9DB4_00A0C9DF29FD_.wvu.PrintArea" localSheetId="23" hidden="1">#REF!</definedName>
    <definedName name="Z_254F939E_AE38_11D3_9DB4_00A0C9DF29FD_.wvu.PrintArea" localSheetId="1" hidden="1">#REF!</definedName>
    <definedName name="Z_254F939E_AE38_11D3_9DB4_00A0C9DF29FD_.wvu.PrintArea" localSheetId="16" hidden="1">#REF!</definedName>
    <definedName name="Z_254F939E_AE38_11D3_9DB4_00A0C9DF29FD_.wvu.PrintArea" localSheetId="0" hidden="1">#REF!</definedName>
    <definedName name="Z_254F939E_AE38_11D3_9DB4_00A0C9DF29FD_.wvu.PrintArea" hidden="1">#REF!</definedName>
    <definedName name="Z_254F939F_AE38_11D3_9DB4_00A0C9DF29FD_.wvu.PrintArea" localSheetId="17" hidden="1">#REF!</definedName>
    <definedName name="Z_254F939F_AE38_11D3_9DB4_00A0C9DF29FD_.wvu.PrintArea" localSheetId="18" hidden="1">#REF!</definedName>
    <definedName name="Z_254F939F_AE38_11D3_9DB4_00A0C9DF29FD_.wvu.PrintArea" localSheetId="19" hidden="1">#REF!</definedName>
    <definedName name="Z_254F939F_AE38_11D3_9DB4_00A0C9DF29FD_.wvu.PrintArea" localSheetId="20" hidden="1">#REF!</definedName>
    <definedName name="Z_254F939F_AE38_11D3_9DB4_00A0C9DF29FD_.wvu.PrintArea" localSheetId="21" hidden="1">#REF!</definedName>
    <definedName name="Z_254F939F_AE38_11D3_9DB4_00A0C9DF29FD_.wvu.PrintArea" localSheetId="22" hidden="1">#REF!</definedName>
    <definedName name="Z_254F939F_AE38_11D3_9DB4_00A0C9DF29FD_.wvu.PrintArea" localSheetId="23" hidden="1">#REF!</definedName>
    <definedName name="Z_254F939F_AE38_11D3_9DB4_00A0C9DF29FD_.wvu.PrintArea" localSheetId="1" hidden="1">#REF!</definedName>
    <definedName name="Z_254F939F_AE38_11D3_9DB4_00A0C9DF29FD_.wvu.PrintArea" localSheetId="16" hidden="1">#REF!</definedName>
    <definedName name="Z_254F939F_AE38_11D3_9DB4_00A0C9DF29FD_.wvu.PrintArea" localSheetId="0" hidden="1">#REF!</definedName>
    <definedName name="Z_254F939F_AE38_11D3_9DB4_00A0C9DF29FD_.wvu.PrintArea" hidden="1">#REF!</definedName>
    <definedName name="Z_273BF518_8099_11D3_9808_00A0C9DF29C4_.wvu.PrintArea" localSheetId="17" hidden="1">#REF!</definedName>
    <definedName name="Z_273BF518_8099_11D3_9808_00A0C9DF29C4_.wvu.PrintArea" localSheetId="18" hidden="1">#REF!</definedName>
    <definedName name="Z_273BF518_8099_11D3_9808_00A0C9DF29C4_.wvu.PrintArea" localSheetId="19" hidden="1">#REF!</definedName>
    <definedName name="Z_273BF518_8099_11D3_9808_00A0C9DF29C4_.wvu.PrintArea" localSheetId="20" hidden="1">#REF!</definedName>
    <definedName name="Z_273BF518_8099_11D3_9808_00A0C9DF29C4_.wvu.PrintArea" localSheetId="21" hidden="1">#REF!</definedName>
    <definedName name="Z_273BF518_8099_11D3_9808_00A0C9DF29C4_.wvu.PrintArea" localSheetId="22" hidden="1">#REF!</definedName>
    <definedName name="Z_273BF518_8099_11D3_9808_00A0C9DF29C4_.wvu.PrintArea" localSheetId="23" hidden="1">#REF!</definedName>
    <definedName name="Z_273BF518_8099_11D3_9808_00A0C9DF29C4_.wvu.PrintArea" localSheetId="1" hidden="1">#REF!</definedName>
    <definedName name="Z_273BF518_8099_11D3_9808_00A0C9DF29C4_.wvu.PrintArea" localSheetId="16" hidden="1">#REF!</definedName>
    <definedName name="Z_273BF518_8099_11D3_9808_00A0C9DF29C4_.wvu.PrintArea" localSheetId="0" hidden="1">#REF!</definedName>
    <definedName name="Z_273BF518_8099_11D3_9808_00A0C9DF29C4_.wvu.PrintArea" hidden="1">#REF!</definedName>
    <definedName name="Z_273BF519_8099_11D3_9808_00A0C9DF29C4_.wvu.PrintArea" localSheetId="17" hidden="1">#REF!</definedName>
    <definedName name="Z_273BF519_8099_11D3_9808_00A0C9DF29C4_.wvu.PrintArea" localSheetId="18" hidden="1">#REF!</definedName>
    <definedName name="Z_273BF519_8099_11D3_9808_00A0C9DF29C4_.wvu.PrintArea" localSheetId="19" hidden="1">#REF!</definedName>
    <definedName name="Z_273BF519_8099_11D3_9808_00A0C9DF29C4_.wvu.PrintArea" localSheetId="20" hidden="1">#REF!</definedName>
    <definedName name="Z_273BF519_8099_11D3_9808_00A0C9DF29C4_.wvu.PrintArea" localSheetId="21" hidden="1">#REF!</definedName>
    <definedName name="Z_273BF519_8099_11D3_9808_00A0C9DF29C4_.wvu.PrintArea" localSheetId="22" hidden="1">#REF!</definedName>
    <definedName name="Z_273BF519_8099_11D3_9808_00A0C9DF29C4_.wvu.PrintArea" localSheetId="23" hidden="1">#REF!</definedName>
    <definedName name="Z_273BF519_8099_11D3_9808_00A0C9DF29C4_.wvu.PrintArea" localSheetId="1" hidden="1">#REF!</definedName>
    <definedName name="Z_273BF519_8099_11D3_9808_00A0C9DF29C4_.wvu.PrintArea" localSheetId="16" hidden="1">#REF!</definedName>
    <definedName name="Z_273BF519_8099_11D3_9808_00A0C9DF29C4_.wvu.PrintArea" localSheetId="0" hidden="1">#REF!</definedName>
    <definedName name="Z_273BF519_8099_11D3_9808_00A0C9DF29C4_.wvu.PrintArea" hidden="1">#REF!</definedName>
    <definedName name="Z_273BF51B_8099_11D3_9808_00A0C9DF29C4_.wvu.PrintArea" localSheetId="17" hidden="1">#REF!</definedName>
    <definedName name="Z_273BF51B_8099_11D3_9808_00A0C9DF29C4_.wvu.PrintArea" localSheetId="18" hidden="1">#REF!</definedName>
    <definedName name="Z_273BF51B_8099_11D3_9808_00A0C9DF29C4_.wvu.PrintArea" localSheetId="19" hidden="1">#REF!</definedName>
    <definedName name="Z_273BF51B_8099_11D3_9808_00A0C9DF29C4_.wvu.PrintArea" localSheetId="20" hidden="1">#REF!</definedName>
    <definedName name="Z_273BF51B_8099_11D3_9808_00A0C9DF29C4_.wvu.PrintArea" localSheetId="21" hidden="1">#REF!</definedName>
    <definedName name="Z_273BF51B_8099_11D3_9808_00A0C9DF29C4_.wvu.PrintArea" localSheetId="22" hidden="1">#REF!</definedName>
    <definedName name="Z_273BF51B_8099_11D3_9808_00A0C9DF29C4_.wvu.PrintArea" localSheetId="23" hidden="1">#REF!</definedName>
    <definedName name="Z_273BF51B_8099_11D3_9808_00A0C9DF29C4_.wvu.PrintArea" localSheetId="1" hidden="1">#REF!</definedName>
    <definedName name="Z_273BF51B_8099_11D3_9808_00A0C9DF29C4_.wvu.PrintArea" localSheetId="16" hidden="1">#REF!</definedName>
    <definedName name="Z_273BF51B_8099_11D3_9808_00A0C9DF29C4_.wvu.PrintArea" localSheetId="0" hidden="1">#REF!</definedName>
    <definedName name="Z_273BF51B_8099_11D3_9808_00A0C9DF29C4_.wvu.PrintArea" hidden="1">#REF!</definedName>
    <definedName name="Z_273BF51C_8099_11D3_9808_00A0C9DF29C4_.wvu.PrintArea" localSheetId="17" hidden="1">#REF!</definedName>
    <definedName name="Z_273BF51C_8099_11D3_9808_00A0C9DF29C4_.wvu.PrintArea" localSheetId="18" hidden="1">#REF!</definedName>
    <definedName name="Z_273BF51C_8099_11D3_9808_00A0C9DF29C4_.wvu.PrintArea" localSheetId="19" hidden="1">#REF!</definedName>
    <definedName name="Z_273BF51C_8099_11D3_9808_00A0C9DF29C4_.wvu.PrintArea" localSheetId="20" hidden="1">#REF!</definedName>
    <definedName name="Z_273BF51C_8099_11D3_9808_00A0C9DF29C4_.wvu.PrintArea" localSheetId="21" hidden="1">#REF!</definedName>
    <definedName name="Z_273BF51C_8099_11D3_9808_00A0C9DF29C4_.wvu.PrintArea" localSheetId="22" hidden="1">#REF!</definedName>
    <definedName name="Z_273BF51C_8099_11D3_9808_00A0C9DF29C4_.wvu.PrintArea" localSheetId="23" hidden="1">#REF!</definedName>
    <definedName name="Z_273BF51C_8099_11D3_9808_00A0C9DF29C4_.wvu.PrintArea" localSheetId="1" hidden="1">#REF!</definedName>
    <definedName name="Z_273BF51C_8099_11D3_9808_00A0C9DF29C4_.wvu.PrintArea" localSheetId="16" hidden="1">#REF!</definedName>
    <definedName name="Z_273BF51C_8099_11D3_9808_00A0C9DF29C4_.wvu.PrintArea" localSheetId="0" hidden="1">#REF!</definedName>
    <definedName name="Z_273BF51C_8099_11D3_9808_00A0C9DF29C4_.wvu.PrintArea" hidden="1">#REF!</definedName>
    <definedName name="Z_273BF51D_8099_11D3_9808_00A0C9DF29C4_.wvu.PrintArea" localSheetId="17" hidden="1">#REF!</definedName>
    <definedName name="Z_273BF51D_8099_11D3_9808_00A0C9DF29C4_.wvu.PrintArea" localSheetId="18" hidden="1">#REF!</definedName>
    <definedName name="Z_273BF51D_8099_11D3_9808_00A0C9DF29C4_.wvu.PrintArea" localSheetId="19" hidden="1">#REF!</definedName>
    <definedName name="Z_273BF51D_8099_11D3_9808_00A0C9DF29C4_.wvu.PrintArea" localSheetId="20" hidden="1">#REF!</definedName>
    <definedName name="Z_273BF51D_8099_11D3_9808_00A0C9DF29C4_.wvu.PrintArea" localSheetId="21" hidden="1">#REF!</definedName>
    <definedName name="Z_273BF51D_8099_11D3_9808_00A0C9DF29C4_.wvu.PrintArea" localSheetId="22" hidden="1">#REF!</definedName>
    <definedName name="Z_273BF51D_8099_11D3_9808_00A0C9DF29C4_.wvu.PrintArea" localSheetId="23" hidden="1">#REF!</definedName>
    <definedName name="Z_273BF51D_8099_11D3_9808_00A0C9DF29C4_.wvu.PrintArea" localSheetId="1" hidden="1">#REF!</definedName>
    <definedName name="Z_273BF51D_8099_11D3_9808_00A0C9DF29C4_.wvu.PrintArea" localSheetId="16" hidden="1">#REF!</definedName>
    <definedName name="Z_273BF51D_8099_11D3_9808_00A0C9DF29C4_.wvu.PrintArea" localSheetId="0" hidden="1">#REF!</definedName>
    <definedName name="Z_273BF51D_8099_11D3_9808_00A0C9DF29C4_.wvu.PrintArea" hidden="1">#REF!</definedName>
    <definedName name="Z_273BF51E_8099_11D3_9808_00A0C9DF29C4_.wvu.PrintArea" localSheetId="17" hidden="1">#REF!</definedName>
    <definedName name="Z_273BF51E_8099_11D3_9808_00A0C9DF29C4_.wvu.PrintArea" localSheetId="18" hidden="1">#REF!</definedName>
    <definedName name="Z_273BF51E_8099_11D3_9808_00A0C9DF29C4_.wvu.PrintArea" localSheetId="19" hidden="1">#REF!</definedName>
    <definedName name="Z_273BF51E_8099_11D3_9808_00A0C9DF29C4_.wvu.PrintArea" localSheetId="20" hidden="1">#REF!</definedName>
    <definedName name="Z_273BF51E_8099_11D3_9808_00A0C9DF29C4_.wvu.PrintArea" localSheetId="21" hidden="1">#REF!</definedName>
    <definedName name="Z_273BF51E_8099_11D3_9808_00A0C9DF29C4_.wvu.PrintArea" localSheetId="22" hidden="1">#REF!</definedName>
    <definedName name="Z_273BF51E_8099_11D3_9808_00A0C9DF29C4_.wvu.PrintArea" localSheetId="23" hidden="1">#REF!</definedName>
    <definedName name="Z_273BF51E_8099_11D3_9808_00A0C9DF29C4_.wvu.PrintArea" localSheetId="1" hidden="1">#REF!</definedName>
    <definedName name="Z_273BF51E_8099_11D3_9808_00A0C9DF29C4_.wvu.PrintArea" localSheetId="16" hidden="1">#REF!</definedName>
    <definedName name="Z_273BF51E_8099_11D3_9808_00A0C9DF29C4_.wvu.PrintArea" localSheetId="0" hidden="1">#REF!</definedName>
    <definedName name="Z_273BF51E_8099_11D3_9808_00A0C9DF29C4_.wvu.PrintArea" hidden="1">#REF!</definedName>
    <definedName name="Z_273BF520_8099_11D3_9808_00A0C9DF29C4_.wvu.PrintArea" localSheetId="17" hidden="1">#REF!</definedName>
    <definedName name="Z_273BF520_8099_11D3_9808_00A0C9DF29C4_.wvu.PrintArea" localSheetId="18" hidden="1">#REF!</definedName>
    <definedName name="Z_273BF520_8099_11D3_9808_00A0C9DF29C4_.wvu.PrintArea" localSheetId="19" hidden="1">#REF!</definedName>
    <definedName name="Z_273BF520_8099_11D3_9808_00A0C9DF29C4_.wvu.PrintArea" localSheetId="20" hidden="1">#REF!</definedName>
    <definedName name="Z_273BF520_8099_11D3_9808_00A0C9DF29C4_.wvu.PrintArea" localSheetId="21" hidden="1">#REF!</definedName>
    <definedName name="Z_273BF520_8099_11D3_9808_00A0C9DF29C4_.wvu.PrintArea" localSheetId="22" hidden="1">#REF!</definedName>
    <definedName name="Z_273BF520_8099_11D3_9808_00A0C9DF29C4_.wvu.PrintArea" localSheetId="23" hidden="1">#REF!</definedName>
    <definedName name="Z_273BF520_8099_11D3_9808_00A0C9DF29C4_.wvu.PrintArea" localSheetId="1" hidden="1">#REF!</definedName>
    <definedName name="Z_273BF520_8099_11D3_9808_00A0C9DF29C4_.wvu.PrintArea" localSheetId="16" hidden="1">#REF!</definedName>
    <definedName name="Z_273BF520_8099_11D3_9808_00A0C9DF29C4_.wvu.PrintArea" localSheetId="0" hidden="1">#REF!</definedName>
    <definedName name="Z_273BF520_8099_11D3_9808_00A0C9DF29C4_.wvu.PrintArea" hidden="1">#REF!</definedName>
    <definedName name="Z_273BF521_8099_11D3_9808_00A0C9DF29C4_.wvu.PrintArea" localSheetId="17" hidden="1">#REF!</definedName>
    <definedName name="Z_273BF521_8099_11D3_9808_00A0C9DF29C4_.wvu.PrintArea" localSheetId="18" hidden="1">#REF!</definedName>
    <definedName name="Z_273BF521_8099_11D3_9808_00A0C9DF29C4_.wvu.PrintArea" localSheetId="19" hidden="1">#REF!</definedName>
    <definedName name="Z_273BF521_8099_11D3_9808_00A0C9DF29C4_.wvu.PrintArea" localSheetId="20" hidden="1">#REF!</definedName>
    <definedName name="Z_273BF521_8099_11D3_9808_00A0C9DF29C4_.wvu.PrintArea" localSheetId="21" hidden="1">#REF!</definedName>
    <definedName name="Z_273BF521_8099_11D3_9808_00A0C9DF29C4_.wvu.PrintArea" localSheetId="22" hidden="1">#REF!</definedName>
    <definedName name="Z_273BF521_8099_11D3_9808_00A0C9DF29C4_.wvu.PrintArea" localSheetId="23" hidden="1">#REF!</definedName>
    <definedName name="Z_273BF521_8099_11D3_9808_00A0C9DF29C4_.wvu.PrintArea" localSheetId="1" hidden="1">#REF!</definedName>
    <definedName name="Z_273BF521_8099_11D3_9808_00A0C9DF29C4_.wvu.PrintArea" localSheetId="16" hidden="1">#REF!</definedName>
    <definedName name="Z_273BF521_8099_11D3_9808_00A0C9DF29C4_.wvu.PrintArea" localSheetId="0" hidden="1">#REF!</definedName>
    <definedName name="Z_273BF521_8099_11D3_9808_00A0C9DF29C4_.wvu.PrintArea" hidden="1">#REF!</definedName>
    <definedName name="Z_273BF522_8099_11D3_9808_00A0C9DF29C4_.wvu.PrintArea" localSheetId="17" hidden="1">#REF!</definedName>
    <definedName name="Z_273BF522_8099_11D3_9808_00A0C9DF29C4_.wvu.PrintArea" localSheetId="18" hidden="1">#REF!</definedName>
    <definedName name="Z_273BF522_8099_11D3_9808_00A0C9DF29C4_.wvu.PrintArea" localSheetId="19" hidden="1">#REF!</definedName>
    <definedName name="Z_273BF522_8099_11D3_9808_00A0C9DF29C4_.wvu.PrintArea" localSheetId="20" hidden="1">#REF!</definedName>
    <definedName name="Z_273BF522_8099_11D3_9808_00A0C9DF29C4_.wvu.PrintArea" localSheetId="21" hidden="1">#REF!</definedName>
    <definedName name="Z_273BF522_8099_11D3_9808_00A0C9DF29C4_.wvu.PrintArea" localSheetId="22" hidden="1">#REF!</definedName>
    <definedName name="Z_273BF522_8099_11D3_9808_00A0C9DF29C4_.wvu.PrintArea" localSheetId="23" hidden="1">#REF!</definedName>
    <definedName name="Z_273BF522_8099_11D3_9808_00A0C9DF29C4_.wvu.PrintArea" localSheetId="1" hidden="1">#REF!</definedName>
    <definedName name="Z_273BF522_8099_11D3_9808_00A0C9DF29C4_.wvu.PrintArea" localSheetId="16" hidden="1">#REF!</definedName>
    <definedName name="Z_273BF522_8099_11D3_9808_00A0C9DF29C4_.wvu.PrintArea" localSheetId="0" hidden="1">#REF!</definedName>
    <definedName name="Z_273BF522_8099_11D3_9808_00A0C9DF29C4_.wvu.PrintArea" hidden="1">#REF!</definedName>
    <definedName name="Z_273BF523_8099_11D3_9808_00A0C9DF29C4_.wvu.PrintArea" localSheetId="17" hidden="1">#REF!</definedName>
    <definedName name="Z_273BF523_8099_11D3_9808_00A0C9DF29C4_.wvu.PrintArea" localSheetId="18" hidden="1">#REF!</definedName>
    <definedName name="Z_273BF523_8099_11D3_9808_00A0C9DF29C4_.wvu.PrintArea" localSheetId="19" hidden="1">#REF!</definedName>
    <definedName name="Z_273BF523_8099_11D3_9808_00A0C9DF29C4_.wvu.PrintArea" localSheetId="20" hidden="1">#REF!</definedName>
    <definedName name="Z_273BF523_8099_11D3_9808_00A0C9DF29C4_.wvu.PrintArea" localSheetId="21" hidden="1">#REF!</definedName>
    <definedName name="Z_273BF523_8099_11D3_9808_00A0C9DF29C4_.wvu.PrintArea" localSheetId="22" hidden="1">#REF!</definedName>
    <definedName name="Z_273BF523_8099_11D3_9808_00A0C9DF29C4_.wvu.PrintArea" localSheetId="23" hidden="1">#REF!</definedName>
    <definedName name="Z_273BF523_8099_11D3_9808_00A0C9DF29C4_.wvu.PrintArea" localSheetId="1" hidden="1">#REF!</definedName>
    <definedName name="Z_273BF523_8099_11D3_9808_00A0C9DF29C4_.wvu.PrintArea" localSheetId="16" hidden="1">#REF!</definedName>
    <definedName name="Z_273BF523_8099_11D3_9808_00A0C9DF29C4_.wvu.PrintArea" localSheetId="0" hidden="1">#REF!</definedName>
    <definedName name="Z_273BF523_8099_11D3_9808_00A0C9DF29C4_.wvu.PrintArea" hidden="1">#REF!</definedName>
    <definedName name="Z_273BF525_8099_11D3_9808_00A0C9DF29C4_.wvu.PrintArea" localSheetId="17" hidden="1">#REF!</definedName>
    <definedName name="Z_273BF525_8099_11D3_9808_00A0C9DF29C4_.wvu.PrintArea" localSheetId="18" hidden="1">#REF!</definedName>
    <definedName name="Z_273BF525_8099_11D3_9808_00A0C9DF29C4_.wvu.PrintArea" localSheetId="19" hidden="1">#REF!</definedName>
    <definedName name="Z_273BF525_8099_11D3_9808_00A0C9DF29C4_.wvu.PrintArea" localSheetId="20" hidden="1">#REF!</definedName>
    <definedName name="Z_273BF525_8099_11D3_9808_00A0C9DF29C4_.wvu.PrintArea" localSheetId="21" hidden="1">#REF!</definedName>
    <definedName name="Z_273BF525_8099_11D3_9808_00A0C9DF29C4_.wvu.PrintArea" localSheetId="22" hidden="1">#REF!</definedName>
    <definedName name="Z_273BF525_8099_11D3_9808_00A0C9DF29C4_.wvu.PrintArea" localSheetId="23" hidden="1">#REF!</definedName>
    <definedName name="Z_273BF525_8099_11D3_9808_00A0C9DF29C4_.wvu.PrintArea" localSheetId="1" hidden="1">#REF!</definedName>
    <definedName name="Z_273BF525_8099_11D3_9808_00A0C9DF29C4_.wvu.PrintArea" localSheetId="16" hidden="1">#REF!</definedName>
    <definedName name="Z_273BF525_8099_11D3_9808_00A0C9DF29C4_.wvu.PrintArea" localSheetId="0" hidden="1">#REF!</definedName>
    <definedName name="Z_273BF525_8099_11D3_9808_00A0C9DF29C4_.wvu.PrintArea" hidden="1">#REF!</definedName>
    <definedName name="Z_273BF526_8099_11D3_9808_00A0C9DF29C4_.wvu.PrintArea" localSheetId="17" hidden="1">#REF!</definedName>
    <definedName name="Z_273BF526_8099_11D3_9808_00A0C9DF29C4_.wvu.PrintArea" localSheetId="18" hidden="1">#REF!</definedName>
    <definedName name="Z_273BF526_8099_11D3_9808_00A0C9DF29C4_.wvu.PrintArea" localSheetId="19" hidden="1">#REF!</definedName>
    <definedName name="Z_273BF526_8099_11D3_9808_00A0C9DF29C4_.wvu.PrintArea" localSheetId="20" hidden="1">#REF!</definedName>
    <definedName name="Z_273BF526_8099_11D3_9808_00A0C9DF29C4_.wvu.PrintArea" localSheetId="21" hidden="1">#REF!</definedName>
    <definedName name="Z_273BF526_8099_11D3_9808_00A0C9DF29C4_.wvu.PrintArea" localSheetId="22" hidden="1">#REF!</definedName>
    <definedName name="Z_273BF526_8099_11D3_9808_00A0C9DF29C4_.wvu.PrintArea" localSheetId="23" hidden="1">#REF!</definedName>
    <definedName name="Z_273BF526_8099_11D3_9808_00A0C9DF29C4_.wvu.PrintArea" localSheetId="1" hidden="1">#REF!</definedName>
    <definedName name="Z_273BF526_8099_11D3_9808_00A0C9DF29C4_.wvu.PrintArea" localSheetId="16" hidden="1">#REF!</definedName>
    <definedName name="Z_273BF526_8099_11D3_9808_00A0C9DF29C4_.wvu.PrintArea" localSheetId="0" hidden="1">#REF!</definedName>
    <definedName name="Z_273BF526_8099_11D3_9808_00A0C9DF29C4_.wvu.PrintArea" hidden="1">#REF!</definedName>
    <definedName name="Z_273BF528_8099_11D3_9808_00A0C9DF29C4_.wvu.PrintArea" localSheetId="17" hidden="1">#REF!</definedName>
    <definedName name="Z_273BF528_8099_11D3_9808_00A0C9DF29C4_.wvu.PrintArea" localSheetId="18" hidden="1">#REF!</definedName>
    <definedName name="Z_273BF528_8099_11D3_9808_00A0C9DF29C4_.wvu.PrintArea" localSheetId="19" hidden="1">#REF!</definedName>
    <definedName name="Z_273BF528_8099_11D3_9808_00A0C9DF29C4_.wvu.PrintArea" localSheetId="20" hidden="1">#REF!</definedName>
    <definedName name="Z_273BF528_8099_11D3_9808_00A0C9DF29C4_.wvu.PrintArea" localSheetId="21" hidden="1">#REF!</definedName>
    <definedName name="Z_273BF528_8099_11D3_9808_00A0C9DF29C4_.wvu.PrintArea" localSheetId="22" hidden="1">#REF!</definedName>
    <definedName name="Z_273BF528_8099_11D3_9808_00A0C9DF29C4_.wvu.PrintArea" localSheetId="23" hidden="1">#REF!</definedName>
    <definedName name="Z_273BF528_8099_11D3_9808_00A0C9DF29C4_.wvu.PrintArea" localSheetId="1" hidden="1">#REF!</definedName>
    <definedName name="Z_273BF528_8099_11D3_9808_00A0C9DF29C4_.wvu.PrintArea" localSheetId="16" hidden="1">#REF!</definedName>
    <definedName name="Z_273BF528_8099_11D3_9808_00A0C9DF29C4_.wvu.PrintArea" localSheetId="0" hidden="1">#REF!</definedName>
    <definedName name="Z_273BF528_8099_11D3_9808_00A0C9DF29C4_.wvu.PrintArea" hidden="1">#REF!</definedName>
    <definedName name="Z_273BF529_8099_11D3_9808_00A0C9DF29C4_.wvu.PrintArea" localSheetId="17" hidden="1">#REF!</definedName>
    <definedName name="Z_273BF529_8099_11D3_9808_00A0C9DF29C4_.wvu.PrintArea" localSheetId="18" hidden="1">#REF!</definedName>
    <definedName name="Z_273BF529_8099_11D3_9808_00A0C9DF29C4_.wvu.PrintArea" localSheetId="19" hidden="1">#REF!</definedName>
    <definedName name="Z_273BF529_8099_11D3_9808_00A0C9DF29C4_.wvu.PrintArea" localSheetId="20" hidden="1">#REF!</definedName>
    <definedName name="Z_273BF529_8099_11D3_9808_00A0C9DF29C4_.wvu.PrintArea" localSheetId="21" hidden="1">#REF!</definedName>
    <definedName name="Z_273BF529_8099_11D3_9808_00A0C9DF29C4_.wvu.PrintArea" localSheetId="22" hidden="1">#REF!</definedName>
    <definedName name="Z_273BF529_8099_11D3_9808_00A0C9DF29C4_.wvu.PrintArea" localSheetId="23" hidden="1">#REF!</definedName>
    <definedName name="Z_273BF529_8099_11D3_9808_00A0C9DF29C4_.wvu.PrintArea" localSheetId="1" hidden="1">#REF!</definedName>
    <definedName name="Z_273BF529_8099_11D3_9808_00A0C9DF29C4_.wvu.PrintArea" localSheetId="16" hidden="1">#REF!</definedName>
    <definedName name="Z_273BF529_8099_11D3_9808_00A0C9DF29C4_.wvu.PrintArea" localSheetId="0" hidden="1">#REF!</definedName>
    <definedName name="Z_273BF529_8099_11D3_9808_00A0C9DF29C4_.wvu.PrintArea" hidden="1">#REF!</definedName>
    <definedName name="Z_273BF52B_8099_11D3_9808_00A0C9DF29C4_.wvu.PrintArea" localSheetId="17" hidden="1">#REF!</definedName>
    <definedName name="Z_273BF52B_8099_11D3_9808_00A0C9DF29C4_.wvu.PrintArea" localSheetId="18" hidden="1">#REF!</definedName>
    <definedName name="Z_273BF52B_8099_11D3_9808_00A0C9DF29C4_.wvu.PrintArea" localSheetId="19" hidden="1">#REF!</definedName>
    <definedName name="Z_273BF52B_8099_11D3_9808_00A0C9DF29C4_.wvu.PrintArea" localSheetId="20" hidden="1">#REF!</definedName>
    <definedName name="Z_273BF52B_8099_11D3_9808_00A0C9DF29C4_.wvu.PrintArea" localSheetId="21" hidden="1">#REF!</definedName>
    <definedName name="Z_273BF52B_8099_11D3_9808_00A0C9DF29C4_.wvu.PrintArea" localSheetId="22" hidden="1">#REF!</definedName>
    <definedName name="Z_273BF52B_8099_11D3_9808_00A0C9DF29C4_.wvu.PrintArea" localSheetId="23" hidden="1">#REF!</definedName>
    <definedName name="Z_273BF52B_8099_11D3_9808_00A0C9DF29C4_.wvu.PrintArea" localSheetId="1" hidden="1">#REF!</definedName>
    <definedName name="Z_273BF52B_8099_11D3_9808_00A0C9DF29C4_.wvu.PrintArea" localSheetId="16" hidden="1">#REF!</definedName>
    <definedName name="Z_273BF52B_8099_11D3_9808_00A0C9DF29C4_.wvu.PrintArea" localSheetId="0" hidden="1">#REF!</definedName>
    <definedName name="Z_273BF52B_8099_11D3_9808_00A0C9DF29C4_.wvu.PrintArea" hidden="1">#REF!</definedName>
    <definedName name="Z_273BF52C_8099_11D3_9808_00A0C9DF29C4_.wvu.PrintArea" localSheetId="17" hidden="1">#REF!</definedName>
    <definedName name="Z_273BF52C_8099_11D3_9808_00A0C9DF29C4_.wvu.PrintArea" localSheetId="18" hidden="1">#REF!</definedName>
    <definedName name="Z_273BF52C_8099_11D3_9808_00A0C9DF29C4_.wvu.PrintArea" localSheetId="19" hidden="1">#REF!</definedName>
    <definedName name="Z_273BF52C_8099_11D3_9808_00A0C9DF29C4_.wvu.PrintArea" localSheetId="20" hidden="1">#REF!</definedName>
    <definedName name="Z_273BF52C_8099_11D3_9808_00A0C9DF29C4_.wvu.PrintArea" localSheetId="21" hidden="1">#REF!</definedName>
    <definedName name="Z_273BF52C_8099_11D3_9808_00A0C9DF29C4_.wvu.PrintArea" localSheetId="22" hidden="1">#REF!</definedName>
    <definedName name="Z_273BF52C_8099_11D3_9808_00A0C9DF29C4_.wvu.PrintArea" localSheetId="23" hidden="1">#REF!</definedName>
    <definedName name="Z_273BF52C_8099_11D3_9808_00A0C9DF29C4_.wvu.PrintArea" localSheetId="1" hidden="1">#REF!</definedName>
    <definedName name="Z_273BF52C_8099_11D3_9808_00A0C9DF29C4_.wvu.PrintArea" localSheetId="16" hidden="1">#REF!</definedName>
    <definedName name="Z_273BF52C_8099_11D3_9808_00A0C9DF29C4_.wvu.PrintArea" localSheetId="0" hidden="1">#REF!</definedName>
    <definedName name="Z_273BF52C_8099_11D3_9808_00A0C9DF29C4_.wvu.PrintArea" hidden="1">#REF!</definedName>
    <definedName name="Z_273BF52D_8099_11D3_9808_00A0C9DF29C4_.wvu.PrintArea" localSheetId="17" hidden="1">#REF!</definedName>
    <definedName name="Z_273BF52D_8099_11D3_9808_00A0C9DF29C4_.wvu.PrintArea" localSheetId="18" hidden="1">#REF!</definedName>
    <definedName name="Z_273BF52D_8099_11D3_9808_00A0C9DF29C4_.wvu.PrintArea" localSheetId="19" hidden="1">#REF!</definedName>
    <definedName name="Z_273BF52D_8099_11D3_9808_00A0C9DF29C4_.wvu.PrintArea" localSheetId="20" hidden="1">#REF!</definedName>
    <definedName name="Z_273BF52D_8099_11D3_9808_00A0C9DF29C4_.wvu.PrintArea" localSheetId="21" hidden="1">#REF!</definedName>
    <definedName name="Z_273BF52D_8099_11D3_9808_00A0C9DF29C4_.wvu.PrintArea" localSheetId="22" hidden="1">#REF!</definedName>
    <definedName name="Z_273BF52D_8099_11D3_9808_00A0C9DF29C4_.wvu.PrintArea" localSheetId="23" hidden="1">#REF!</definedName>
    <definedName name="Z_273BF52D_8099_11D3_9808_00A0C9DF29C4_.wvu.PrintArea" localSheetId="1" hidden="1">#REF!</definedName>
    <definedName name="Z_273BF52D_8099_11D3_9808_00A0C9DF29C4_.wvu.PrintArea" localSheetId="16" hidden="1">#REF!</definedName>
    <definedName name="Z_273BF52D_8099_11D3_9808_00A0C9DF29C4_.wvu.PrintArea" localSheetId="0" hidden="1">#REF!</definedName>
    <definedName name="Z_273BF52D_8099_11D3_9808_00A0C9DF29C4_.wvu.PrintArea" hidden="1">#REF!</definedName>
    <definedName name="Z_273BF52E_8099_11D3_9808_00A0C9DF29C4_.wvu.PrintArea" localSheetId="17" hidden="1">#REF!</definedName>
    <definedName name="Z_273BF52E_8099_11D3_9808_00A0C9DF29C4_.wvu.PrintArea" localSheetId="18" hidden="1">#REF!</definedName>
    <definedName name="Z_273BF52E_8099_11D3_9808_00A0C9DF29C4_.wvu.PrintArea" localSheetId="19" hidden="1">#REF!</definedName>
    <definedName name="Z_273BF52E_8099_11D3_9808_00A0C9DF29C4_.wvu.PrintArea" localSheetId="20" hidden="1">#REF!</definedName>
    <definedName name="Z_273BF52E_8099_11D3_9808_00A0C9DF29C4_.wvu.PrintArea" localSheetId="21" hidden="1">#REF!</definedName>
    <definedName name="Z_273BF52E_8099_11D3_9808_00A0C9DF29C4_.wvu.PrintArea" localSheetId="22" hidden="1">#REF!</definedName>
    <definedName name="Z_273BF52E_8099_11D3_9808_00A0C9DF29C4_.wvu.PrintArea" localSheetId="23" hidden="1">#REF!</definedName>
    <definedName name="Z_273BF52E_8099_11D3_9808_00A0C9DF29C4_.wvu.PrintArea" localSheetId="1" hidden="1">#REF!</definedName>
    <definedName name="Z_273BF52E_8099_11D3_9808_00A0C9DF29C4_.wvu.PrintArea" localSheetId="16" hidden="1">#REF!</definedName>
    <definedName name="Z_273BF52E_8099_11D3_9808_00A0C9DF29C4_.wvu.PrintArea" localSheetId="0" hidden="1">#REF!</definedName>
    <definedName name="Z_273BF52E_8099_11D3_9808_00A0C9DF29C4_.wvu.PrintArea" hidden="1">#REF!</definedName>
    <definedName name="Z_273BF530_8099_11D3_9808_00A0C9DF29C4_.wvu.PrintArea" localSheetId="17" hidden="1">#REF!</definedName>
    <definedName name="Z_273BF530_8099_11D3_9808_00A0C9DF29C4_.wvu.PrintArea" localSheetId="18" hidden="1">#REF!</definedName>
    <definedName name="Z_273BF530_8099_11D3_9808_00A0C9DF29C4_.wvu.PrintArea" localSheetId="19" hidden="1">#REF!</definedName>
    <definedName name="Z_273BF530_8099_11D3_9808_00A0C9DF29C4_.wvu.PrintArea" localSheetId="20" hidden="1">#REF!</definedName>
    <definedName name="Z_273BF530_8099_11D3_9808_00A0C9DF29C4_.wvu.PrintArea" localSheetId="21" hidden="1">#REF!</definedName>
    <definedName name="Z_273BF530_8099_11D3_9808_00A0C9DF29C4_.wvu.PrintArea" localSheetId="22" hidden="1">#REF!</definedName>
    <definedName name="Z_273BF530_8099_11D3_9808_00A0C9DF29C4_.wvu.PrintArea" localSheetId="23" hidden="1">#REF!</definedName>
    <definedName name="Z_273BF530_8099_11D3_9808_00A0C9DF29C4_.wvu.PrintArea" localSheetId="1" hidden="1">#REF!</definedName>
    <definedName name="Z_273BF530_8099_11D3_9808_00A0C9DF29C4_.wvu.PrintArea" localSheetId="16" hidden="1">#REF!</definedName>
    <definedName name="Z_273BF530_8099_11D3_9808_00A0C9DF29C4_.wvu.PrintArea" localSheetId="0" hidden="1">#REF!</definedName>
    <definedName name="Z_273BF530_8099_11D3_9808_00A0C9DF29C4_.wvu.PrintArea" hidden="1">#REF!</definedName>
    <definedName name="Z_273BF531_8099_11D3_9808_00A0C9DF29C4_.wvu.PrintArea" localSheetId="17" hidden="1">#REF!</definedName>
    <definedName name="Z_273BF531_8099_11D3_9808_00A0C9DF29C4_.wvu.PrintArea" localSheetId="18" hidden="1">#REF!</definedName>
    <definedName name="Z_273BF531_8099_11D3_9808_00A0C9DF29C4_.wvu.PrintArea" localSheetId="19" hidden="1">#REF!</definedName>
    <definedName name="Z_273BF531_8099_11D3_9808_00A0C9DF29C4_.wvu.PrintArea" localSheetId="20" hidden="1">#REF!</definedName>
    <definedName name="Z_273BF531_8099_11D3_9808_00A0C9DF29C4_.wvu.PrintArea" localSheetId="21" hidden="1">#REF!</definedName>
    <definedName name="Z_273BF531_8099_11D3_9808_00A0C9DF29C4_.wvu.PrintArea" localSheetId="22" hidden="1">#REF!</definedName>
    <definedName name="Z_273BF531_8099_11D3_9808_00A0C9DF29C4_.wvu.PrintArea" localSheetId="23" hidden="1">#REF!</definedName>
    <definedName name="Z_273BF531_8099_11D3_9808_00A0C9DF29C4_.wvu.PrintArea" localSheetId="1" hidden="1">#REF!</definedName>
    <definedName name="Z_273BF531_8099_11D3_9808_00A0C9DF29C4_.wvu.PrintArea" localSheetId="16" hidden="1">#REF!</definedName>
    <definedName name="Z_273BF531_8099_11D3_9808_00A0C9DF29C4_.wvu.PrintArea" localSheetId="0" hidden="1">#REF!</definedName>
    <definedName name="Z_273BF531_8099_11D3_9808_00A0C9DF29C4_.wvu.PrintArea" hidden="1">#REF!</definedName>
    <definedName name="Z_273BF532_8099_11D3_9808_00A0C9DF29C4_.wvu.PrintArea" localSheetId="17" hidden="1">#REF!</definedName>
    <definedName name="Z_273BF532_8099_11D3_9808_00A0C9DF29C4_.wvu.PrintArea" localSheetId="18" hidden="1">#REF!</definedName>
    <definedName name="Z_273BF532_8099_11D3_9808_00A0C9DF29C4_.wvu.PrintArea" localSheetId="19" hidden="1">#REF!</definedName>
    <definedName name="Z_273BF532_8099_11D3_9808_00A0C9DF29C4_.wvu.PrintArea" localSheetId="20" hidden="1">#REF!</definedName>
    <definedName name="Z_273BF532_8099_11D3_9808_00A0C9DF29C4_.wvu.PrintArea" localSheetId="21" hidden="1">#REF!</definedName>
    <definedName name="Z_273BF532_8099_11D3_9808_00A0C9DF29C4_.wvu.PrintArea" localSheetId="22" hidden="1">#REF!</definedName>
    <definedName name="Z_273BF532_8099_11D3_9808_00A0C9DF29C4_.wvu.PrintArea" localSheetId="23" hidden="1">#REF!</definedName>
    <definedName name="Z_273BF532_8099_11D3_9808_00A0C9DF29C4_.wvu.PrintArea" localSheetId="1" hidden="1">#REF!</definedName>
    <definedName name="Z_273BF532_8099_11D3_9808_00A0C9DF29C4_.wvu.PrintArea" localSheetId="16" hidden="1">#REF!</definedName>
    <definedName name="Z_273BF532_8099_11D3_9808_00A0C9DF29C4_.wvu.PrintArea" localSheetId="0" hidden="1">#REF!</definedName>
    <definedName name="Z_273BF532_8099_11D3_9808_00A0C9DF29C4_.wvu.PrintArea" hidden="1">#REF!</definedName>
    <definedName name="Z_273BF533_8099_11D3_9808_00A0C9DF29C4_.wvu.PrintArea" localSheetId="17" hidden="1">#REF!</definedName>
    <definedName name="Z_273BF533_8099_11D3_9808_00A0C9DF29C4_.wvu.PrintArea" localSheetId="18" hidden="1">#REF!</definedName>
    <definedName name="Z_273BF533_8099_11D3_9808_00A0C9DF29C4_.wvu.PrintArea" localSheetId="19" hidden="1">#REF!</definedName>
    <definedName name="Z_273BF533_8099_11D3_9808_00A0C9DF29C4_.wvu.PrintArea" localSheetId="20" hidden="1">#REF!</definedName>
    <definedName name="Z_273BF533_8099_11D3_9808_00A0C9DF29C4_.wvu.PrintArea" localSheetId="21" hidden="1">#REF!</definedName>
    <definedName name="Z_273BF533_8099_11D3_9808_00A0C9DF29C4_.wvu.PrintArea" localSheetId="22" hidden="1">#REF!</definedName>
    <definedName name="Z_273BF533_8099_11D3_9808_00A0C9DF29C4_.wvu.PrintArea" localSheetId="23" hidden="1">#REF!</definedName>
    <definedName name="Z_273BF533_8099_11D3_9808_00A0C9DF29C4_.wvu.PrintArea" localSheetId="1" hidden="1">#REF!</definedName>
    <definedName name="Z_273BF533_8099_11D3_9808_00A0C9DF29C4_.wvu.PrintArea" localSheetId="16" hidden="1">#REF!</definedName>
    <definedName name="Z_273BF533_8099_11D3_9808_00A0C9DF29C4_.wvu.PrintArea" localSheetId="0" hidden="1">#REF!</definedName>
    <definedName name="Z_273BF533_8099_11D3_9808_00A0C9DF29C4_.wvu.PrintArea" hidden="1">#REF!</definedName>
    <definedName name="Z_273BF535_8099_11D3_9808_00A0C9DF29C4_.wvu.PrintArea" localSheetId="17" hidden="1">#REF!</definedName>
    <definedName name="Z_273BF535_8099_11D3_9808_00A0C9DF29C4_.wvu.PrintArea" localSheetId="18" hidden="1">#REF!</definedName>
    <definedName name="Z_273BF535_8099_11D3_9808_00A0C9DF29C4_.wvu.PrintArea" localSheetId="19" hidden="1">#REF!</definedName>
    <definedName name="Z_273BF535_8099_11D3_9808_00A0C9DF29C4_.wvu.PrintArea" localSheetId="20" hidden="1">#REF!</definedName>
    <definedName name="Z_273BF535_8099_11D3_9808_00A0C9DF29C4_.wvu.PrintArea" localSheetId="21" hidden="1">#REF!</definedName>
    <definedName name="Z_273BF535_8099_11D3_9808_00A0C9DF29C4_.wvu.PrintArea" localSheetId="22" hidden="1">#REF!</definedName>
    <definedName name="Z_273BF535_8099_11D3_9808_00A0C9DF29C4_.wvu.PrintArea" localSheetId="23" hidden="1">#REF!</definedName>
    <definedName name="Z_273BF535_8099_11D3_9808_00A0C9DF29C4_.wvu.PrintArea" localSheetId="1" hidden="1">#REF!</definedName>
    <definedName name="Z_273BF535_8099_11D3_9808_00A0C9DF29C4_.wvu.PrintArea" localSheetId="16" hidden="1">#REF!</definedName>
    <definedName name="Z_273BF535_8099_11D3_9808_00A0C9DF29C4_.wvu.PrintArea" localSheetId="0" hidden="1">#REF!</definedName>
    <definedName name="Z_273BF535_8099_11D3_9808_00A0C9DF29C4_.wvu.PrintArea" hidden="1">#REF!</definedName>
    <definedName name="Z_273BF536_8099_11D3_9808_00A0C9DF29C4_.wvu.PrintArea" localSheetId="17" hidden="1">#REF!</definedName>
    <definedName name="Z_273BF536_8099_11D3_9808_00A0C9DF29C4_.wvu.PrintArea" localSheetId="18" hidden="1">#REF!</definedName>
    <definedName name="Z_273BF536_8099_11D3_9808_00A0C9DF29C4_.wvu.PrintArea" localSheetId="19" hidden="1">#REF!</definedName>
    <definedName name="Z_273BF536_8099_11D3_9808_00A0C9DF29C4_.wvu.PrintArea" localSheetId="20" hidden="1">#REF!</definedName>
    <definedName name="Z_273BF536_8099_11D3_9808_00A0C9DF29C4_.wvu.PrintArea" localSheetId="21" hidden="1">#REF!</definedName>
    <definedName name="Z_273BF536_8099_11D3_9808_00A0C9DF29C4_.wvu.PrintArea" localSheetId="22" hidden="1">#REF!</definedName>
    <definedName name="Z_273BF536_8099_11D3_9808_00A0C9DF29C4_.wvu.PrintArea" localSheetId="23" hidden="1">#REF!</definedName>
    <definedName name="Z_273BF536_8099_11D3_9808_00A0C9DF29C4_.wvu.PrintArea" localSheetId="1" hidden="1">#REF!</definedName>
    <definedName name="Z_273BF536_8099_11D3_9808_00A0C9DF29C4_.wvu.PrintArea" localSheetId="16" hidden="1">#REF!</definedName>
    <definedName name="Z_273BF536_8099_11D3_9808_00A0C9DF29C4_.wvu.PrintArea" localSheetId="0" hidden="1">#REF!</definedName>
    <definedName name="Z_273BF536_8099_11D3_9808_00A0C9DF29C4_.wvu.PrintArea" hidden="1">#REF!</definedName>
    <definedName name="Z_2A4AFF2A_09F9_11D3_88AD_0080C84A5D47_.wvu.PrintArea" localSheetId="17" hidden="1">#REF!</definedName>
    <definedName name="Z_2A4AFF2A_09F9_11D3_88AD_0080C84A5D47_.wvu.PrintArea" localSheetId="18" hidden="1">#REF!</definedName>
    <definedName name="Z_2A4AFF2A_09F9_11D3_88AD_0080C84A5D47_.wvu.PrintArea" localSheetId="19" hidden="1">#REF!</definedName>
    <definedName name="Z_2A4AFF2A_09F9_11D3_88AD_0080C84A5D47_.wvu.PrintArea" localSheetId="20" hidden="1">#REF!</definedName>
    <definedName name="Z_2A4AFF2A_09F9_11D3_88AD_0080C84A5D47_.wvu.PrintArea" localSheetId="21" hidden="1">#REF!</definedName>
    <definedName name="Z_2A4AFF2A_09F9_11D3_88AD_0080C84A5D47_.wvu.PrintArea" localSheetId="22" hidden="1">#REF!</definedName>
    <definedName name="Z_2A4AFF2A_09F9_11D3_88AD_0080C84A5D47_.wvu.PrintArea" localSheetId="23" hidden="1">#REF!</definedName>
    <definedName name="Z_2A4AFF2A_09F9_11D3_88AD_0080C84A5D47_.wvu.PrintArea" localSheetId="1" hidden="1">#REF!</definedName>
    <definedName name="Z_2A4AFF2A_09F9_11D3_88AD_0080C84A5D47_.wvu.PrintArea" localSheetId="16" hidden="1">#REF!</definedName>
    <definedName name="Z_2A4AFF2A_09F9_11D3_88AD_0080C84A5D47_.wvu.PrintArea" localSheetId="0" hidden="1">#REF!</definedName>
    <definedName name="Z_2A4AFF2A_09F9_11D3_88AD_0080C84A5D47_.wvu.PrintArea" hidden="1">#REF!</definedName>
    <definedName name="Z_2A4AFF2B_09F9_11D3_88AD_0080C84A5D47_.wvu.PrintArea" localSheetId="17" hidden="1">#REF!</definedName>
    <definedName name="Z_2A4AFF2B_09F9_11D3_88AD_0080C84A5D47_.wvu.PrintArea" localSheetId="18" hidden="1">#REF!</definedName>
    <definedName name="Z_2A4AFF2B_09F9_11D3_88AD_0080C84A5D47_.wvu.PrintArea" localSheetId="19" hidden="1">#REF!</definedName>
    <definedName name="Z_2A4AFF2B_09F9_11D3_88AD_0080C84A5D47_.wvu.PrintArea" localSheetId="20" hidden="1">#REF!</definedName>
    <definedName name="Z_2A4AFF2B_09F9_11D3_88AD_0080C84A5D47_.wvu.PrintArea" localSheetId="21" hidden="1">#REF!</definedName>
    <definedName name="Z_2A4AFF2B_09F9_11D3_88AD_0080C84A5D47_.wvu.PrintArea" localSheetId="22" hidden="1">#REF!</definedName>
    <definedName name="Z_2A4AFF2B_09F9_11D3_88AD_0080C84A5D47_.wvu.PrintArea" localSheetId="23" hidden="1">#REF!</definedName>
    <definedName name="Z_2A4AFF2B_09F9_11D3_88AD_0080C84A5D47_.wvu.PrintArea" localSheetId="1" hidden="1">#REF!</definedName>
    <definedName name="Z_2A4AFF2B_09F9_11D3_88AD_0080C84A5D47_.wvu.PrintArea" localSheetId="16" hidden="1">#REF!</definedName>
    <definedName name="Z_2A4AFF2B_09F9_11D3_88AD_0080C84A5D47_.wvu.PrintArea" localSheetId="0" hidden="1">#REF!</definedName>
    <definedName name="Z_2A4AFF2B_09F9_11D3_88AD_0080C84A5D47_.wvu.PrintArea" hidden="1">#REF!</definedName>
    <definedName name="Z_2A4AFF2D_09F9_11D3_88AD_0080C84A5D47_.wvu.PrintArea" localSheetId="17" hidden="1">#REF!</definedName>
    <definedName name="Z_2A4AFF2D_09F9_11D3_88AD_0080C84A5D47_.wvu.PrintArea" localSheetId="18" hidden="1">#REF!</definedName>
    <definedName name="Z_2A4AFF2D_09F9_11D3_88AD_0080C84A5D47_.wvu.PrintArea" localSheetId="19" hidden="1">#REF!</definedName>
    <definedName name="Z_2A4AFF2D_09F9_11D3_88AD_0080C84A5D47_.wvu.PrintArea" localSheetId="20" hidden="1">#REF!</definedName>
    <definedName name="Z_2A4AFF2D_09F9_11D3_88AD_0080C84A5D47_.wvu.PrintArea" localSheetId="21" hidden="1">#REF!</definedName>
    <definedName name="Z_2A4AFF2D_09F9_11D3_88AD_0080C84A5D47_.wvu.PrintArea" localSheetId="22" hidden="1">#REF!</definedName>
    <definedName name="Z_2A4AFF2D_09F9_11D3_88AD_0080C84A5D47_.wvu.PrintArea" localSheetId="23" hidden="1">#REF!</definedName>
    <definedName name="Z_2A4AFF2D_09F9_11D3_88AD_0080C84A5D47_.wvu.PrintArea" localSheetId="1" hidden="1">#REF!</definedName>
    <definedName name="Z_2A4AFF2D_09F9_11D3_88AD_0080C84A5D47_.wvu.PrintArea" localSheetId="16" hidden="1">#REF!</definedName>
    <definedName name="Z_2A4AFF2D_09F9_11D3_88AD_0080C84A5D47_.wvu.PrintArea" localSheetId="0" hidden="1">#REF!</definedName>
    <definedName name="Z_2A4AFF2D_09F9_11D3_88AD_0080C84A5D47_.wvu.PrintArea" hidden="1">#REF!</definedName>
    <definedName name="Z_2A4AFF2E_09F9_11D3_88AD_0080C84A5D47_.wvu.PrintArea" localSheetId="17" hidden="1">#REF!</definedName>
    <definedName name="Z_2A4AFF2E_09F9_11D3_88AD_0080C84A5D47_.wvu.PrintArea" localSheetId="18" hidden="1">#REF!</definedName>
    <definedName name="Z_2A4AFF2E_09F9_11D3_88AD_0080C84A5D47_.wvu.PrintArea" localSheetId="19" hidden="1">#REF!</definedName>
    <definedName name="Z_2A4AFF2E_09F9_11D3_88AD_0080C84A5D47_.wvu.PrintArea" localSheetId="20" hidden="1">#REF!</definedName>
    <definedName name="Z_2A4AFF2E_09F9_11D3_88AD_0080C84A5D47_.wvu.PrintArea" localSheetId="21" hidden="1">#REF!</definedName>
    <definedName name="Z_2A4AFF2E_09F9_11D3_88AD_0080C84A5D47_.wvu.PrintArea" localSheetId="22" hidden="1">#REF!</definedName>
    <definedName name="Z_2A4AFF2E_09F9_11D3_88AD_0080C84A5D47_.wvu.PrintArea" localSheetId="23" hidden="1">#REF!</definedName>
    <definedName name="Z_2A4AFF2E_09F9_11D3_88AD_0080C84A5D47_.wvu.PrintArea" localSheetId="1" hidden="1">#REF!</definedName>
    <definedName name="Z_2A4AFF2E_09F9_11D3_88AD_0080C84A5D47_.wvu.PrintArea" localSheetId="16" hidden="1">#REF!</definedName>
    <definedName name="Z_2A4AFF2E_09F9_11D3_88AD_0080C84A5D47_.wvu.PrintArea" localSheetId="0" hidden="1">#REF!</definedName>
    <definedName name="Z_2A4AFF2E_09F9_11D3_88AD_0080C84A5D47_.wvu.PrintArea" hidden="1">#REF!</definedName>
    <definedName name="Z_2A4AFF2F_09F9_11D3_88AD_0080C84A5D47_.wvu.PrintArea" localSheetId="17" hidden="1">#REF!</definedName>
    <definedName name="Z_2A4AFF2F_09F9_11D3_88AD_0080C84A5D47_.wvu.PrintArea" localSheetId="18" hidden="1">#REF!</definedName>
    <definedName name="Z_2A4AFF2F_09F9_11D3_88AD_0080C84A5D47_.wvu.PrintArea" localSheetId="19" hidden="1">#REF!</definedName>
    <definedName name="Z_2A4AFF2F_09F9_11D3_88AD_0080C84A5D47_.wvu.PrintArea" localSheetId="20" hidden="1">#REF!</definedName>
    <definedName name="Z_2A4AFF2F_09F9_11D3_88AD_0080C84A5D47_.wvu.PrintArea" localSheetId="21" hidden="1">#REF!</definedName>
    <definedName name="Z_2A4AFF2F_09F9_11D3_88AD_0080C84A5D47_.wvu.PrintArea" localSheetId="22" hidden="1">#REF!</definedName>
    <definedName name="Z_2A4AFF2F_09F9_11D3_88AD_0080C84A5D47_.wvu.PrintArea" localSheetId="23" hidden="1">#REF!</definedName>
    <definedName name="Z_2A4AFF2F_09F9_11D3_88AD_0080C84A5D47_.wvu.PrintArea" localSheetId="1" hidden="1">#REF!</definedName>
    <definedName name="Z_2A4AFF2F_09F9_11D3_88AD_0080C84A5D47_.wvu.PrintArea" localSheetId="16" hidden="1">#REF!</definedName>
    <definedName name="Z_2A4AFF2F_09F9_11D3_88AD_0080C84A5D47_.wvu.PrintArea" localSheetId="0" hidden="1">#REF!</definedName>
    <definedName name="Z_2A4AFF2F_09F9_11D3_88AD_0080C84A5D47_.wvu.PrintArea" hidden="1">#REF!</definedName>
    <definedName name="Z_2A4AFF30_09F9_11D3_88AD_0080C84A5D47_.wvu.PrintArea" localSheetId="17" hidden="1">#REF!</definedName>
    <definedName name="Z_2A4AFF30_09F9_11D3_88AD_0080C84A5D47_.wvu.PrintArea" localSheetId="18" hidden="1">#REF!</definedName>
    <definedName name="Z_2A4AFF30_09F9_11D3_88AD_0080C84A5D47_.wvu.PrintArea" localSheetId="19" hidden="1">#REF!</definedName>
    <definedName name="Z_2A4AFF30_09F9_11D3_88AD_0080C84A5D47_.wvu.PrintArea" localSheetId="20" hidden="1">#REF!</definedName>
    <definedName name="Z_2A4AFF30_09F9_11D3_88AD_0080C84A5D47_.wvu.PrintArea" localSheetId="21" hidden="1">#REF!</definedName>
    <definedName name="Z_2A4AFF30_09F9_11D3_88AD_0080C84A5D47_.wvu.PrintArea" localSheetId="22" hidden="1">#REF!</definedName>
    <definedName name="Z_2A4AFF30_09F9_11D3_88AD_0080C84A5D47_.wvu.PrintArea" localSheetId="23" hidden="1">#REF!</definedName>
    <definedName name="Z_2A4AFF30_09F9_11D3_88AD_0080C84A5D47_.wvu.PrintArea" localSheetId="1" hidden="1">#REF!</definedName>
    <definedName name="Z_2A4AFF30_09F9_11D3_88AD_0080C84A5D47_.wvu.PrintArea" localSheetId="16" hidden="1">#REF!</definedName>
    <definedName name="Z_2A4AFF30_09F9_11D3_88AD_0080C84A5D47_.wvu.PrintArea" localSheetId="0" hidden="1">#REF!</definedName>
    <definedName name="Z_2A4AFF30_09F9_11D3_88AD_0080C84A5D47_.wvu.PrintArea" hidden="1">#REF!</definedName>
    <definedName name="Z_2A4AFF32_09F9_11D3_88AD_0080C84A5D47_.wvu.PrintArea" localSheetId="17" hidden="1">#REF!</definedName>
    <definedName name="Z_2A4AFF32_09F9_11D3_88AD_0080C84A5D47_.wvu.PrintArea" localSheetId="18" hidden="1">#REF!</definedName>
    <definedName name="Z_2A4AFF32_09F9_11D3_88AD_0080C84A5D47_.wvu.PrintArea" localSheetId="19" hidden="1">#REF!</definedName>
    <definedName name="Z_2A4AFF32_09F9_11D3_88AD_0080C84A5D47_.wvu.PrintArea" localSheetId="20" hidden="1">#REF!</definedName>
    <definedName name="Z_2A4AFF32_09F9_11D3_88AD_0080C84A5D47_.wvu.PrintArea" localSheetId="21" hidden="1">#REF!</definedName>
    <definedName name="Z_2A4AFF32_09F9_11D3_88AD_0080C84A5D47_.wvu.PrintArea" localSheetId="22" hidden="1">#REF!</definedName>
    <definedName name="Z_2A4AFF32_09F9_11D3_88AD_0080C84A5D47_.wvu.PrintArea" localSheetId="23" hidden="1">#REF!</definedName>
    <definedName name="Z_2A4AFF32_09F9_11D3_88AD_0080C84A5D47_.wvu.PrintArea" localSheetId="1" hidden="1">#REF!</definedName>
    <definedName name="Z_2A4AFF32_09F9_11D3_88AD_0080C84A5D47_.wvu.PrintArea" localSheetId="16" hidden="1">#REF!</definedName>
    <definedName name="Z_2A4AFF32_09F9_11D3_88AD_0080C84A5D47_.wvu.PrintArea" localSheetId="0" hidden="1">#REF!</definedName>
    <definedName name="Z_2A4AFF32_09F9_11D3_88AD_0080C84A5D47_.wvu.PrintArea" hidden="1">#REF!</definedName>
    <definedName name="Z_2A4AFF33_09F9_11D3_88AD_0080C84A5D47_.wvu.PrintArea" localSheetId="17" hidden="1">#REF!</definedName>
    <definedName name="Z_2A4AFF33_09F9_11D3_88AD_0080C84A5D47_.wvu.PrintArea" localSheetId="18" hidden="1">#REF!</definedName>
    <definedName name="Z_2A4AFF33_09F9_11D3_88AD_0080C84A5D47_.wvu.PrintArea" localSheetId="19" hidden="1">#REF!</definedName>
    <definedName name="Z_2A4AFF33_09F9_11D3_88AD_0080C84A5D47_.wvu.PrintArea" localSheetId="20" hidden="1">#REF!</definedName>
    <definedName name="Z_2A4AFF33_09F9_11D3_88AD_0080C84A5D47_.wvu.PrintArea" localSheetId="21" hidden="1">#REF!</definedName>
    <definedName name="Z_2A4AFF33_09F9_11D3_88AD_0080C84A5D47_.wvu.PrintArea" localSheetId="22" hidden="1">#REF!</definedName>
    <definedName name="Z_2A4AFF33_09F9_11D3_88AD_0080C84A5D47_.wvu.PrintArea" localSheetId="23" hidden="1">#REF!</definedName>
    <definedName name="Z_2A4AFF33_09F9_11D3_88AD_0080C84A5D47_.wvu.PrintArea" localSheetId="1" hidden="1">#REF!</definedName>
    <definedName name="Z_2A4AFF33_09F9_11D3_88AD_0080C84A5D47_.wvu.PrintArea" localSheetId="16" hidden="1">#REF!</definedName>
    <definedName name="Z_2A4AFF33_09F9_11D3_88AD_0080C84A5D47_.wvu.PrintArea" localSheetId="0" hidden="1">#REF!</definedName>
    <definedName name="Z_2A4AFF33_09F9_11D3_88AD_0080C84A5D47_.wvu.PrintArea" hidden="1">#REF!</definedName>
    <definedName name="Z_2A4AFF34_09F9_11D3_88AD_0080C84A5D47_.wvu.PrintArea" localSheetId="17" hidden="1">#REF!</definedName>
    <definedName name="Z_2A4AFF34_09F9_11D3_88AD_0080C84A5D47_.wvu.PrintArea" localSheetId="18" hidden="1">#REF!</definedName>
    <definedName name="Z_2A4AFF34_09F9_11D3_88AD_0080C84A5D47_.wvu.PrintArea" localSheetId="19" hidden="1">#REF!</definedName>
    <definedName name="Z_2A4AFF34_09F9_11D3_88AD_0080C84A5D47_.wvu.PrintArea" localSheetId="20" hidden="1">#REF!</definedName>
    <definedName name="Z_2A4AFF34_09F9_11D3_88AD_0080C84A5D47_.wvu.PrintArea" localSheetId="21" hidden="1">#REF!</definedName>
    <definedName name="Z_2A4AFF34_09F9_11D3_88AD_0080C84A5D47_.wvu.PrintArea" localSheetId="22" hidden="1">#REF!</definedName>
    <definedName name="Z_2A4AFF34_09F9_11D3_88AD_0080C84A5D47_.wvu.PrintArea" localSheetId="23" hidden="1">#REF!</definedName>
    <definedName name="Z_2A4AFF34_09F9_11D3_88AD_0080C84A5D47_.wvu.PrintArea" localSheetId="1" hidden="1">#REF!</definedName>
    <definedName name="Z_2A4AFF34_09F9_11D3_88AD_0080C84A5D47_.wvu.PrintArea" localSheetId="16" hidden="1">#REF!</definedName>
    <definedName name="Z_2A4AFF34_09F9_11D3_88AD_0080C84A5D47_.wvu.PrintArea" localSheetId="0" hidden="1">#REF!</definedName>
    <definedName name="Z_2A4AFF34_09F9_11D3_88AD_0080C84A5D47_.wvu.PrintArea" hidden="1">#REF!</definedName>
    <definedName name="Z_2A4AFF35_09F9_11D3_88AD_0080C84A5D47_.wvu.PrintArea" localSheetId="17" hidden="1">#REF!</definedName>
    <definedName name="Z_2A4AFF35_09F9_11D3_88AD_0080C84A5D47_.wvu.PrintArea" localSheetId="18" hidden="1">#REF!</definedName>
    <definedName name="Z_2A4AFF35_09F9_11D3_88AD_0080C84A5D47_.wvu.PrintArea" localSheetId="19" hidden="1">#REF!</definedName>
    <definedName name="Z_2A4AFF35_09F9_11D3_88AD_0080C84A5D47_.wvu.PrintArea" localSheetId="20" hidden="1">#REF!</definedName>
    <definedName name="Z_2A4AFF35_09F9_11D3_88AD_0080C84A5D47_.wvu.PrintArea" localSheetId="21" hidden="1">#REF!</definedName>
    <definedName name="Z_2A4AFF35_09F9_11D3_88AD_0080C84A5D47_.wvu.PrintArea" localSheetId="22" hidden="1">#REF!</definedName>
    <definedName name="Z_2A4AFF35_09F9_11D3_88AD_0080C84A5D47_.wvu.PrintArea" localSheetId="23" hidden="1">#REF!</definedName>
    <definedName name="Z_2A4AFF35_09F9_11D3_88AD_0080C84A5D47_.wvu.PrintArea" localSheetId="1" hidden="1">#REF!</definedName>
    <definedName name="Z_2A4AFF35_09F9_11D3_88AD_0080C84A5D47_.wvu.PrintArea" localSheetId="16" hidden="1">#REF!</definedName>
    <definedName name="Z_2A4AFF35_09F9_11D3_88AD_0080C84A5D47_.wvu.PrintArea" localSheetId="0" hidden="1">#REF!</definedName>
    <definedName name="Z_2A4AFF35_09F9_11D3_88AD_0080C84A5D47_.wvu.PrintArea" hidden="1">#REF!</definedName>
    <definedName name="Z_2A4AFF37_09F9_11D3_88AD_0080C84A5D47_.wvu.PrintArea" localSheetId="17" hidden="1">#REF!</definedName>
    <definedName name="Z_2A4AFF37_09F9_11D3_88AD_0080C84A5D47_.wvu.PrintArea" localSheetId="18" hidden="1">#REF!</definedName>
    <definedName name="Z_2A4AFF37_09F9_11D3_88AD_0080C84A5D47_.wvu.PrintArea" localSheetId="19" hidden="1">#REF!</definedName>
    <definedName name="Z_2A4AFF37_09F9_11D3_88AD_0080C84A5D47_.wvu.PrintArea" localSheetId="20" hidden="1">#REF!</definedName>
    <definedName name="Z_2A4AFF37_09F9_11D3_88AD_0080C84A5D47_.wvu.PrintArea" localSheetId="21" hidden="1">#REF!</definedName>
    <definedName name="Z_2A4AFF37_09F9_11D3_88AD_0080C84A5D47_.wvu.PrintArea" localSheetId="22" hidden="1">#REF!</definedName>
    <definedName name="Z_2A4AFF37_09F9_11D3_88AD_0080C84A5D47_.wvu.PrintArea" localSheetId="23" hidden="1">#REF!</definedName>
    <definedName name="Z_2A4AFF37_09F9_11D3_88AD_0080C84A5D47_.wvu.PrintArea" localSheetId="1" hidden="1">#REF!</definedName>
    <definedName name="Z_2A4AFF37_09F9_11D3_88AD_0080C84A5D47_.wvu.PrintArea" localSheetId="16" hidden="1">#REF!</definedName>
    <definedName name="Z_2A4AFF37_09F9_11D3_88AD_0080C84A5D47_.wvu.PrintArea" localSheetId="0" hidden="1">#REF!</definedName>
    <definedName name="Z_2A4AFF37_09F9_11D3_88AD_0080C84A5D47_.wvu.PrintArea" hidden="1">#REF!</definedName>
    <definedName name="Z_2A4AFF38_09F9_11D3_88AD_0080C84A5D47_.wvu.PrintArea" localSheetId="17" hidden="1">#REF!</definedName>
    <definedName name="Z_2A4AFF38_09F9_11D3_88AD_0080C84A5D47_.wvu.PrintArea" localSheetId="18" hidden="1">#REF!</definedName>
    <definedName name="Z_2A4AFF38_09F9_11D3_88AD_0080C84A5D47_.wvu.PrintArea" localSheetId="19" hidden="1">#REF!</definedName>
    <definedName name="Z_2A4AFF38_09F9_11D3_88AD_0080C84A5D47_.wvu.PrintArea" localSheetId="20" hidden="1">#REF!</definedName>
    <definedName name="Z_2A4AFF38_09F9_11D3_88AD_0080C84A5D47_.wvu.PrintArea" localSheetId="21" hidden="1">#REF!</definedName>
    <definedName name="Z_2A4AFF38_09F9_11D3_88AD_0080C84A5D47_.wvu.PrintArea" localSheetId="22" hidden="1">#REF!</definedName>
    <definedName name="Z_2A4AFF38_09F9_11D3_88AD_0080C84A5D47_.wvu.PrintArea" localSheetId="23" hidden="1">#REF!</definedName>
    <definedName name="Z_2A4AFF38_09F9_11D3_88AD_0080C84A5D47_.wvu.PrintArea" localSheetId="1" hidden="1">#REF!</definedName>
    <definedName name="Z_2A4AFF38_09F9_11D3_88AD_0080C84A5D47_.wvu.PrintArea" localSheetId="16" hidden="1">#REF!</definedName>
    <definedName name="Z_2A4AFF38_09F9_11D3_88AD_0080C84A5D47_.wvu.PrintArea" localSheetId="0" hidden="1">#REF!</definedName>
    <definedName name="Z_2A4AFF38_09F9_11D3_88AD_0080C84A5D47_.wvu.PrintArea" hidden="1">#REF!</definedName>
    <definedName name="Z_2A4AFF3A_09F9_11D3_88AD_0080C84A5D47_.wvu.PrintArea" localSheetId="17" hidden="1">#REF!</definedName>
    <definedName name="Z_2A4AFF3A_09F9_11D3_88AD_0080C84A5D47_.wvu.PrintArea" localSheetId="18" hidden="1">#REF!</definedName>
    <definedName name="Z_2A4AFF3A_09F9_11D3_88AD_0080C84A5D47_.wvu.PrintArea" localSheetId="19" hidden="1">#REF!</definedName>
    <definedName name="Z_2A4AFF3A_09F9_11D3_88AD_0080C84A5D47_.wvu.PrintArea" localSheetId="20" hidden="1">#REF!</definedName>
    <definedName name="Z_2A4AFF3A_09F9_11D3_88AD_0080C84A5D47_.wvu.PrintArea" localSheetId="21" hidden="1">#REF!</definedName>
    <definedName name="Z_2A4AFF3A_09F9_11D3_88AD_0080C84A5D47_.wvu.PrintArea" localSheetId="22" hidden="1">#REF!</definedName>
    <definedName name="Z_2A4AFF3A_09F9_11D3_88AD_0080C84A5D47_.wvu.PrintArea" localSheetId="23" hidden="1">#REF!</definedName>
    <definedName name="Z_2A4AFF3A_09F9_11D3_88AD_0080C84A5D47_.wvu.PrintArea" localSheetId="1" hidden="1">#REF!</definedName>
    <definedName name="Z_2A4AFF3A_09F9_11D3_88AD_0080C84A5D47_.wvu.PrintArea" localSheetId="16" hidden="1">#REF!</definedName>
    <definedName name="Z_2A4AFF3A_09F9_11D3_88AD_0080C84A5D47_.wvu.PrintArea" localSheetId="0" hidden="1">#REF!</definedName>
    <definedName name="Z_2A4AFF3A_09F9_11D3_88AD_0080C84A5D47_.wvu.PrintArea" hidden="1">#REF!</definedName>
    <definedName name="Z_2A4AFF3B_09F9_11D3_88AD_0080C84A5D47_.wvu.PrintArea" localSheetId="17" hidden="1">#REF!</definedName>
    <definedName name="Z_2A4AFF3B_09F9_11D3_88AD_0080C84A5D47_.wvu.PrintArea" localSheetId="18" hidden="1">#REF!</definedName>
    <definedName name="Z_2A4AFF3B_09F9_11D3_88AD_0080C84A5D47_.wvu.PrintArea" localSheetId="19" hidden="1">#REF!</definedName>
    <definedName name="Z_2A4AFF3B_09F9_11D3_88AD_0080C84A5D47_.wvu.PrintArea" localSheetId="20" hidden="1">#REF!</definedName>
    <definedName name="Z_2A4AFF3B_09F9_11D3_88AD_0080C84A5D47_.wvu.PrintArea" localSheetId="21" hidden="1">#REF!</definedName>
    <definedName name="Z_2A4AFF3B_09F9_11D3_88AD_0080C84A5D47_.wvu.PrintArea" localSheetId="22" hidden="1">#REF!</definedName>
    <definedName name="Z_2A4AFF3B_09F9_11D3_88AD_0080C84A5D47_.wvu.PrintArea" localSheetId="23" hidden="1">#REF!</definedName>
    <definedName name="Z_2A4AFF3B_09F9_11D3_88AD_0080C84A5D47_.wvu.PrintArea" localSheetId="1" hidden="1">#REF!</definedName>
    <definedName name="Z_2A4AFF3B_09F9_11D3_88AD_0080C84A5D47_.wvu.PrintArea" localSheetId="16" hidden="1">#REF!</definedName>
    <definedName name="Z_2A4AFF3B_09F9_11D3_88AD_0080C84A5D47_.wvu.PrintArea" localSheetId="0" hidden="1">#REF!</definedName>
    <definedName name="Z_2A4AFF3B_09F9_11D3_88AD_0080C84A5D47_.wvu.PrintArea" hidden="1">#REF!</definedName>
    <definedName name="Z_2A4AFF3D_09F9_11D3_88AD_0080C84A5D47_.wvu.PrintArea" localSheetId="17" hidden="1">#REF!</definedName>
    <definedName name="Z_2A4AFF3D_09F9_11D3_88AD_0080C84A5D47_.wvu.PrintArea" localSheetId="18" hidden="1">#REF!</definedName>
    <definedName name="Z_2A4AFF3D_09F9_11D3_88AD_0080C84A5D47_.wvu.PrintArea" localSheetId="19" hidden="1">#REF!</definedName>
    <definedName name="Z_2A4AFF3D_09F9_11D3_88AD_0080C84A5D47_.wvu.PrintArea" localSheetId="20" hidden="1">#REF!</definedName>
    <definedName name="Z_2A4AFF3D_09F9_11D3_88AD_0080C84A5D47_.wvu.PrintArea" localSheetId="21" hidden="1">#REF!</definedName>
    <definedName name="Z_2A4AFF3D_09F9_11D3_88AD_0080C84A5D47_.wvu.PrintArea" localSheetId="22" hidden="1">#REF!</definedName>
    <definedName name="Z_2A4AFF3D_09F9_11D3_88AD_0080C84A5D47_.wvu.PrintArea" localSheetId="23" hidden="1">#REF!</definedName>
    <definedName name="Z_2A4AFF3D_09F9_11D3_88AD_0080C84A5D47_.wvu.PrintArea" localSheetId="1" hidden="1">#REF!</definedName>
    <definedName name="Z_2A4AFF3D_09F9_11D3_88AD_0080C84A5D47_.wvu.PrintArea" localSheetId="16" hidden="1">#REF!</definedName>
    <definedName name="Z_2A4AFF3D_09F9_11D3_88AD_0080C84A5D47_.wvu.PrintArea" localSheetId="0" hidden="1">#REF!</definedName>
    <definedName name="Z_2A4AFF3D_09F9_11D3_88AD_0080C84A5D47_.wvu.PrintArea" hidden="1">#REF!</definedName>
    <definedName name="Z_2A4AFF3E_09F9_11D3_88AD_0080C84A5D47_.wvu.PrintArea" localSheetId="17" hidden="1">#REF!</definedName>
    <definedName name="Z_2A4AFF3E_09F9_11D3_88AD_0080C84A5D47_.wvu.PrintArea" localSheetId="18" hidden="1">#REF!</definedName>
    <definedName name="Z_2A4AFF3E_09F9_11D3_88AD_0080C84A5D47_.wvu.PrintArea" localSheetId="19" hidden="1">#REF!</definedName>
    <definedName name="Z_2A4AFF3E_09F9_11D3_88AD_0080C84A5D47_.wvu.PrintArea" localSheetId="20" hidden="1">#REF!</definedName>
    <definedName name="Z_2A4AFF3E_09F9_11D3_88AD_0080C84A5D47_.wvu.PrintArea" localSheetId="21" hidden="1">#REF!</definedName>
    <definedName name="Z_2A4AFF3E_09F9_11D3_88AD_0080C84A5D47_.wvu.PrintArea" localSheetId="22" hidden="1">#REF!</definedName>
    <definedName name="Z_2A4AFF3E_09F9_11D3_88AD_0080C84A5D47_.wvu.PrintArea" localSheetId="23" hidden="1">#REF!</definedName>
    <definedName name="Z_2A4AFF3E_09F9_11D3_88AD_0080C84A5D47_.wvu.PrintArea" localSheetId="1" hidden="1">#REF!</definedName>
    <definedName name="Z_2A4AFF3E_09F9_11D3_88AD_0080C84A5D47_.wvu.PrintArea" localSheetId="16" hidden="1">#REF!</definedName>
    <definedName name="Z_2A4AFF3E_09F9_11D3_88AD_0080C84A5D47_.wvu.PrintArea" localSheetId="0" hidden="1">#REF!</definedName>
    <definedName name="Z_2A4AFF3E_09F9_11D3_88AD_0080C84A5D47_.wvu.PrintArea" hidden="1">#REF!</definedName>
    <definedName name="Z_2A4AFF3F_09F9_11D3_88AD_0080C84A5D47_.wvu.PrintArea" localSheetId="17" hidden="1">#REF!</definedName>
    <definedName name="Z_2A4AFF3F_09F9_11D3_88AD_0080C84A5D47_.wvu.PrintArea" localSheetId="18" hidden="1">#REF!</definedName>
    <definedName name="Z_2A4AFF3F_09F9_11D3_88AD_0080C84A5D47_.wvu.PrintArea" localSheetId="19" hidden="1">#REF!</definedName>
    <definedName name="Z_2A4AFF3F_09F9_11D3_88AD_0080C84A5D47_.wvu.PrintArea" localSheetId="20" hidden="1">#REF!</definedName>
    <definedName name="Z_2A4AFF3F_09F9_11D3_88AD_0080C84A5D47_.wvu.PrintArea" localSheetId="21" hidden="1">#REF!</definedName>
    <definedName name="Z_2A4AFF3F_09F9_11D3_88AD_0080C84A5D47_.wvu.PrintArea" localSheetId="22" hidden="1">#REF!</definedName>
    <definedName name="Z_2A4AFF3F_09F9_11D3_88AD_0080C84A5D47_.wvu.PrintArea" localSheetId="23" hidden="1">#REF!</definedName>
    <definedName name="Z_2A4AFF3F_09F9_11D3_88AD_0080C84A5D47_.wvu.PrintArea" localSheetId="1" hidden="1">#REF!</definedName>
    <definedName name="Z_2A4AFF3F_09F9_11D3_88AD_0080C84A5D47_.wvu.PrintArea" localSheetId="16" hidden="1">#REF!</definedName>
    <definedName name="Z_2A4AFF3F_09F9_11D3_88AD_0080C84A5D47_.wvu.PrintArea" localSheetId="0" hidden="1">#REF!</definedName>
    <definedName name="Z_2A4AFF3F_09F9_11D3_88AD_0080C84A5D47_.wvu.PrintArea" hidden="1">#REF!</definedName>
    <definedName name="Z_2A4AFF40_09F9_11D3_88AD_0080C84A5D47_.wvu.PrintArea" localSheetId="17" hidden="1">#REF!</definedName>
    <definedName name="Z_2A4AFF40_09F9_11D3_88AD_0080C84A5D47_.wvu.PrintArea" localSheetId="18" hidden="1">#REF!</definedName>
    <definedName name="Z_2A4AFF40_09F9_11D3_88AD_0080C84A5D47_.wvu.PrintArea" localSheetId="19" hidden="1">#REF!</definedName>
    <definedName name="Z_2A4AFF40_09F9_11D3_88AD_0080C84A5D47_.wvu.PrintArea" localSheetId="20" hidden="1">#REF!</definedName>
    <definedName name="Z_2A4AFF40_09F9_11D3_88AD_0080C84A5D47_.wvu.PrintArea" localSheetId="21" hidden="1">#REF!</definedName>
    <definedName name="Z_2A4AFF40_09F9_11D3_88AD_0080C84A5D47_.wvu.PrintArea" localSheetId="22" hidden="1">#REF!</definedName>
    <definedName name="Z_2A4AFF40_09F9_11D3_88AD_0080C84A5D47_.wvu.PrintArea" localSheetId="23" hidden="1">#REF!</definedName>
    <definedName name="Z_2A4AFF40_09F9_11D3_88AD_0080C84A5D47_.wvu.PrintArea" localSheetId="1" hidden="1">#REF!</definedName>
    <definedName name="Z_2A4AFF40_09F9_11D3_88AD_0080C84A5D47_.wvu.PrintArea" localSheetId="16" hidden="1">#REF!</definedName>
    <definedName name="Z_2A4AFF40_09F9_11D3_88AD_0080C84A5D47_.wvu.PrintArea" localSheetId="0" hidden="1">#REF!</definedName>
    <definedName name="Z_2A4AFF40_09F9_11D3_88AD_0080C84A5D47_.wvu.PrintArea" hidden="1">#REF!</definedName>
    <definedName name="Z_2A4AFF42_09F9_11D3_88AD_0080C84A5D47_.wvu.PrintArea" localSheetId="17" hidden="1">#REF!</definedName>
    <definedName name="Z_2A4AFF42_09F9_11D3_88AD_0080C84A5D47_.wvu.PrintArea" localSheetId="18" hidden="1">#REF!</definedName>
    <definedName name="Z_2A4AFF42_09F9_11D3_88AD_0080C84A5D47_.wvu.PrintArea" localSheetId="19" hidden="1">#REF!</definedName>
    <definedName name="Z_2A4AFF42_09F9_11D3_88AD_0080C84A5D47_.wvu.PrintArea" localSheetId="20" hidden="1">#REF!</definedName>
    <definedName name="Z_2A4AFF42_09F9_11D3_88AD_0080C84A5D47_.wvu.PrintArea" localSheetId="21" hidden="1">#REF!</definedName>
    <definedName name="Z_2A4AFF42_09F9_11D3_88AD_0080C84A5D47_.wvu.PrintArea" localSheetId="22" hidden="1">#REF!</definedName>
    <definedName name="Z_2A4AFF42_09F9_11D3_88AD_0080C84A5D47_.wvu.PrintArea" localSheetId="23" hidden="1">#REF!</definedName>
    <definedName name="Z_2A4AFF42_09F9_11D3_88AD_0080C84A5D47_.wvu.PrintArea" localSheetId="1" hidden="1">#REF!</definedName>
    <definedName name="Z_2A4AFF42_09F9_11D3_88AD_0080C84A5D47_.wvu.PrintArea" localSheetId="16" hidden="1">#REF!</definedName>
    <definedName name="Z_2A4AFF42_09F9_11D3_88AD_0080C84A5D47_.wvu.PrintArea" localSheetId="0" hidden="1">#REF!</definedName>
    <definedName name="Z_2A4AFF42_09F9_11D3_88AD_0080C84A5D47_.wvu.PrintArea" hidden="1">#REF!</definedName>
    <definedName name="Z_2A4AFF43_09F9_11D3_88AD_0080C84A5D47_.wvu.PrintArea" localSheetId="17" hidden="1">#REF!</definedName>
    <definedName name="Z_2A4AFF43_09F9_11D3_88AD_0080C84A5D47_.wvu.PrintArea" localSheetId="18" hidden="1">#REF!</definedName>
    <definedName name="Z_2A4AFF43_09F9_11D3_88AD_0080C84A5D47_.wvu.PrintArea" localSheetId="19" hidden="1">#REF!</definedName>
    <definedName name="Z_2A4AFF43_09F9_11D3_88AD_0080C84A5D47_.wvu.PrintArea" localSheetId="20" hidden="1">#REF!</definedName>
    <definedName name="Z_2A4AFF43_09F9_11D3_88AD_0080C84A5D47_.wvu.PrintArea" localSheetId="21" hidden="1">#REF!</definedName>
    <definedName name="Z_2A4AFF43_09F9_11D3_88AD_0080C84A5D47_.wvu.PrintArea" localSheetId="22" hidden="1">#REF!</definedName>
    <definedName name="Z_2A4AFF43_09F9_11D3_88AD_0080C84A5D47_.wvu.PrintArea" localSheetId="23" hidden="1">#REF!</definedName>
    <definedName name="Z_2A4AFF43_09F9_11D3_88AD_0080C84A5D47_.wvu.PrintArea" localSheetId="1" hidden="1">#REF!</definedName>
    <definedName name="Z_2A4AFF43_09F9_11D3_88AD_0080C84A5D47_.wvu.PrintArea" localSheetId="16" hidden="1">#REF!</definedName>
    <definedName name="Z_2A4AFF43_09F9_11D3_88AD_0080C84A5D47_.wvu.PrintArea" localSheetId="0" hidden="1">#REF!</definedName>
    <definedName name="Z_2A4AFF43_09F9_11D3_88AD_0080C84A5D47_.wvu.PrintArea" hidden="1">#REF!</definedName>
    <definedName name="Z_2A4AFF44_09F9_11D3_88AD_0080C84A5D47_.wvu.PrintArea" localSheetId="17" hidden="1">#REF!</definedName>
    <definedName name="Z_2A4AFF44_09F9_11D3_88AD_0080C84A5D47_.wvu.PrintArea" localSheetId="18" hidden="1">#REF!</definedName>
    <definedName name="Z_2A4AFF44_09F9_11D3_88AD_0080C84A5D47_.wvu.PrintArea" localSheetId="19" hidden="1">#REF!</definedName>
    <definedName name="Z_2A4AFF44_09F9_11D3_88AD_0080C84A5D47_.wvu.PrintArea" localSheetId="20" hidden="1">#REF!</definedName>
    <definedName name="Z_2A4AFF44_09F9_11D3_88AD_0080C84A5D47_.wvu.PrintArea" localSheetId="21" hidden="1">#REF!</definedName>
    <definedName name="Z_2A4AFF44_09F9_11D3_88AD_0080C84A5D47_.wvu.PrintArea" localSheetId="22" hidden="1">#REF!</definedName>
    <definedName name="Z_2A4AFF44_09F9_11D3_88AD_0080C84A5D47_.wvu.PrintArea" localSheetId="23" hidden="1">#REF!</definedName>
    <definedName name="Z_2A4AFF44_09F9_11D3_88AD_0080C84A5D47_.wvu.PrintArea" localSheetId="1" hidden="1">#REF!</definedName>
    <definedName name="Z_2A4AFF44_09F9_11D3_88AD_0080C84A5D47_.wvu.PrintArea" localSheetId="16" hidden="1">#REF!</definedName>
    <definedName name="Z_2A4AFF44_09F9_11D3_88AD_0080C84A5D47_.wvu.PrintArea" localSheetId="0" hidden="1">#REF!</definedName>
    <definedName name="Z_2A4AFF44_09F9_11D3_88AD_0080C84A5D47_.wvu.PrintArea" hidden="1">#REF!</definedName>
    <definedName name="Z_2A4AFF45_09F9_11D3_88AD_0080C84A5D47_.wvu.PrintArea" localSheetId="17" hidden="1">#REF!</definedName>
    <definedName name="Z_2A4AFF45_09F9_11D3_88AD_0080C84A5D47_.wvu.PrintArea" localSheetId="18" hidden="1">#REF!</definedName>
    <definedName name="Z_2A4AFF45_09F9_11D3_88AD_0080C84A5D47_.wvu.PrintArea" localSheetId="19" hidden="1">#REF!</definedName>
    <definedName name="Z_2A4AFF45_09F9_11D3_88AD_0080C84A5D47_.wvu.PrintArea" localSheetId="20" hidden="1">#REF!</definedName>
    <definedName name="Z_2A4AFF45_09F9_11D3_88AD_0080C84A5D47_.wvu.PrintArea" localSheetId="21" hidden="1">#REF!</definedName>
    <definedName name="Z_2A4AFF45_09F9_11D3_88AD_0080C84A5D47_.wvu.PrintArea" localSheetId="22" hidden="1">#REF!</definedName>
    <definedName name="Z_2A4AFF45_09F9_11D3_88AD_0080C84A5D47_.wvu.PrintArea" localSheetId="23" hidden="1">#REF!</definedName>
    <definedName name="Z_2A4AFF45_09F9_11D3_88AD_0080C84A5D47_.wvu.PrintArea" localSheetId="1" hidden="1">#REF!</definedName>
    <definedName name="Z_2A4AFF45_09F9_11D3_88AD_0080C84A5D47_.wvu.PrintArea" localSheetId="16" hidden="1">#REF!</definedName>
    <definedName name="Z_2A4AFF45_09F9_11D3_88AD_0080C84A5D47_.wvu.PrintArea" localSheetId="0" hidden="1">#REF!</definedName>
    <definedName name="Z_2A4AFF45_09F9_11D3_88AD_0080C84A5D47_.wvu.PrintArea" hidden="1">#REF!</definedName>
    <definedName name="Z_2A4AFF47_09F9_11D3_88AD_0080C84A5D47_.wvu.PrintArea" localSheetId="17" hidden="1">#REF!</definedName>
    <definedName name="Z_2A4AFF47_09F9_11D3_88AD_0080C84A5D47_.wvu.PrintArea" localSheetId="18" hidden="1">#REF!</definedName>
    <definedName name="Z_2A4AFF47_09F9_11D3_88AD_0080C84A5D47_.wvu.PrintArea" localSheetId="19" hidden="1">#REF!</definedName>
    <definedName name="Z_2A4AFF47_09F9_11D3_88AD_0080C84A5D47_.wvu.PrintArea" localSheetId="20" hidden="1">#REF!</definedName>
    <definedName name="Z_2A4AFF47_09F9_11D3_88AD_0080C84A5D47_.wvu.PrintArea" localSheetId="21" hidden="1">#REF!</definedName>
    <definedName name="Z_2A4AFF47_09F9_11D3_88AD_0080C84A5D47_.wvu.PrintArea" localSheetId="22" hidden="1">#REF!</definedName>
    <definedName name="Z_2A4AFF47_09F9_11D3_88AD_0080C84A5D47_.wvu.PrintArea" localSheetId="23" hidden="1">#REF!</definedName>
    <definedName name="Z_2A4AFF47_09F9_11D3_88AD_0080C84A5D47_.wvu.PrintArea" localSheetId="1" hidden="1">#REF!</definedName>
    <definedName name="Z_2A4AFF47_09F9_11D3_88AD_0080C84A5D47_.wvu.PrintArea" localSheetId="16" hidden="1">#REF!</definedName>
    <definedName name="Z_2A4AFF47_09F9_11D3_88AD_0080C84A5D47_.wvu.PrintArea" localSheetId="0" hidden="1">#REF!</definedName>
    <definedName name="Z_2A4AFF47_09F9_11D3_88AD_0080C84A5D47_.wvu.PrintArea" hidden="1">#REF!</definedName>
    <definedName name="Z_2A4AFF48_09F9_11D3_88AD_0080C84A5D47_.wvu.PrintArea" localSheetId="17" hidden="1">#REF!</definedName>
    <definedName name="Z_2A4AFF48_09F9_11D3_88AD_0080C84A5D47_.wvu.PrintArea" localSheetId="18" hidden="1">#REF!</definedName>
    <definedName name="Z_2A4AFF48_09F9_11D3_88AD_0080C84A5D47_.wvu.PrintArea" localSheetId="19" hidden="1">#REF!</definedName>
    <definedName name="Z_2A4AFF48_09F9_11D3_88AD_0080C84A5D47_.wvu.PrintArea" localSheetId="20" hidden="1">#REF!</definedName>
    <definedName name="Z_2A4AFF48_09F9_11D3_88AD_0080C84A5D47_.wvu.PrintArea" localSheetId="21" hidden="1">#REF!</definedName>
    <definedName name="Z_2A4AFF48_09F9_11D3_88AD_0080C84A5D47_.wvu.PrintArea" localSheetId="22" hidden="1">#REF!</definedName>
    <definedName name="Z_2A4AFF48_09F9_11D3_88AD_0080C84A5D47_.wvu.PrintArea" localSheetId="23" hidden="1">#REF!</definedName>
    <definedName name="Z_2A4AFF48_09F9_11D3_88AD_0080C84A5D47_.wvu.PrintArea" localSheetId="1" hidden="1">#REF!</definedName>
    <definedName name="Z_2A4AFF48_09F9_11D3_88AD_0080C84A5D47_.wvu.PrintArea" localSheetId="16" hidden="1">#REF!</definedName>
    <definedName name="Z_2A4AFF48_09F9_11D3_88AD_0080C84A5D47_.wvu.PrintArea" localSheetId="0" hidden="1">#REF!</definedName>
    <definedName name="Z_2A4AFF48_09F9_11D3_88AD_0080C84A5D47_.wvu.PrintArea" hidden="1">#REF!</definedName>
    <definedName name="Z_2B885854_9DB4_11D3_8584_00A0C9DF1035_.wvu.PrintArea" localSheetId="17" hidden="1">#REF!</definedName>
    <definedName name="Z_2B885854_9DB4_11D3_8584_00A0C9DF1035_.wvu.PrintArea" localSheetId="18" hidden="1">#REF!</definedName>
    <definedName name="Z_2B885854_9DB4_11D3_8584_00A0C9DF1035_.wvu.PrintArea" localSheetId="19" hidden="1">#REF!</definedName>
    <definedName name="Z_2B885854_9DB4_11D3_8584_00A0C9DF1035_.wvu.PrintArea" localSheetId="20" hidden="1">#REF!</definedName>
    <definedName name="Z_2B885854_9DB4_11D3_8584_00A0C9DF1035_.wvu.PrintArea" localSheetId="21" hidden="1">#REF!</definedName>
    <definedName name="Z_2B885854_9DB4_11D3_8584_00A0C9DF1035_.wvu.PrintArea" localSheetId="22" hidden="1">#REF!</definedName>
    <definedName name="Z_2B885854_9DB4_11D3_8584_00A0C9DF1035_.wvu.PrintArea" localSheetId="23" hidden="1">#REF!</definedName>
    <definedName name="Z_2B885854_9DB4_11D3_8584_00A0C9DF1035_.wvu.PrintArea" localSheetId="1" hidden="1">#REF!</definedName>
    <definedName name="Z_2B885854_9DB4_11D3_8584_00A0C9DF1035_.wvu.PrintArea" localSheetId="16" hidden="1">#REF!</definedName>
    <definedName name="Z_2B885854_9DB4_11D3_8584_00A0C9DF1035_.wvu.PrintArea" localSheetId="0" hidden="1">#REF!</definedName>
    <definedName name="Z_2B885854_9DB4_11D3_8584_00A0C9DF1035_.wvu.PrintArea" hidden="1">#REF!</definedName>
    <definedName name="Z_2B885855_9DB4_11D3_8584_00A0C9DF1035_.wvu.PrintArea" localSheetId="17" hidden="1">#REF!</definedName>
    <definedName name="Z_2B885855_9DB4_11D3_8584_00A0C9DF1035_.wvu.PrintArea" localSheetId="18" hidden="1">#REF!</definedName>
    <definedName name="Z_2B885855_9DB4_11D3_8584_00A0C9DF1035_.wvu.PrintArea" localSheetId="19" hidden="1">#REF!</definedName>
    <definedName name="Z_2B885855_9DB4_11D3_8584_00A0C9DF1035_.wvu.PrintArea" localSheetId="20" hidden="1">#REF!</definedName>
    <definedName name="Z_2B885855_9DB4_11D3_8584_00A0C9DF1035_.wvu.PrintArea" localSheetId="21" hidden="1">#REF!</definedName>
    <definedName name="Z_2B885855_9DB4_11D3_8584_00A0C9DF1035_.wvu.PrintArea" localSheetId="22" hidden="1">#REF!</definedName>
    <definedName name="Z_2B885855_9DB4_11D3_8584_00A0C9DF1035_.wvu.PrintArea" localSheetId="23" hidden="1">#REF!</definedName>
    <definedName name="Z_2B885855_9DB4_11D3_8584_00A0C9DF1035_.wvu.PrintArea" localSheetId="1" hidden="1">#REF!</definedName>
    <definedName name="Z_2B885855_9DB4_11D3_8584_00A0C9DF1035_.wvu.PrintArea" localSheetId="16" hidden="1">#REF!</definedName>
    <definedName name="Z_2B885855_9DB4_11D3_8584_00A0C9DF1035_.wvu.PrintArea" localSheetId="0" hidden="1">#REF!</definedName>
    <definedName name="Z_2B885855_9DB4_11D3_8584_00A0C9DF1035_.wvu.PrintArea" hidden="1">#REF!</definedName>
    <definedName name="Z_2B885857_9DB4_11D3_8584_00A0C9DF1035_.wvu.PrintArea" localSheetId="17" hidden="1">#REF!</definedName>
    <definedName name="Z_2B885857_9DB4_11D3_8584_00A0C9DF1035_.wvu.PrintArea" localSheetId="18" hidden="1">#REF!</definedName>
    <definedName name="Z_2B885857_9DB4_11D3_8584_00A0C9DF1035_.wvu.PrintArea" localSheetId="19" hidden="1">#REF!</definedName>
    <definedName name="Z_2B885857_9DB4_11D3_8584_00A0C9DF1035_.wvu.PrintArea" localSheetId="20" hidden="1">#REF!</definedName>
    <definedName name="Z_2B885857_9DB4_11D3_8584_00A0C9DF1035_.wvu.PrintArea" localSheetId="21" hidden="1">#REF!</definedName>
    <definedName name="Z_2B885857_9DB4_11D3_8584_00A0C9DF1035_.wvu.PrintArea" localSheetId="22" hidden="1">#REF!</definedName>
    <definedName name="Z_2B885857_9DB4_11D3_8584_00A0C9DF1035_.wvu.PrintArea" localSheetId="23" hidden="1">#REF!</definedName>
    <definedName name="Z_2B885857_9DB4_11D3_8584_00A0C9DF1035_.wvu.PrintArea" localSheetId="1" hidden="1">#REF!</definedName>
    <definedName name="Z_2B885857_9DB4_11D3_8584_00A0C9DF1035_.wvu.PrintArea" localSheetId="16" hidden="1">#REF!</definedName>
    <definedName name="Z_2B885857_9DB4_11D3_8584_00A0C9DF1035_.wvu.PrintArea" localSheetId="0" hidden="1">#REF!</definedName>
    <definedName name="Z_2B885857_9DB4_11D3_8584_00A0C9DF1035_.wvu.PrintArea" hidden="1">#REF!</definedName>
    <definedName name="Z_2B885858_9DB4_11D3_8584_00A0C9DF1035_.wvu.PrintArea" localSheetId="17" hidden="1">#REF!</definedName>
    <definedName name="Z_2B885858_9DB4_11D3_8584_00A0C9DF1035_.wvu.PrintArea" localSheetId="18" hidden="1">#REF!</definedName>
    <definedName name="Z_2B885858_9DB4_11D3_8584_00A0C9DF1035_.wvu.PrintArea" localSheetId="19" hidden="1">#REF!</definedName>
    <definedName name="Z_2B885858_9DB4_11D3_8584_00A0C9DF1035_.wvu.PrintArea" localSheetId="20" hidden="1">#REF!</definedName>
    <definedName name="Z_2B885858_9DB4_11D3_8584_00A0C9DF1035_.wvu.PrintArea" localSheetId="21" hidden="1">#REF!</definedName>
    <definedName name="Z_2B885858_9DB4_11D3_8584_00A0C9DF1035_.wvu.PrintArea" localSheetId="22" hidden="1">#REF!</definedName>
    <definedName name="Z_2B885858_9DB4_11D3_8584_00A0C9DF1035_.wvu.PrintArea" localSheetId="23" hidden="1">#REF!</definedName>
    <definedName name="Z_2B885858_9DB4_11D3_8584_00A0C9DF1035_.wvu.PrintArea" localSheetId="1" hidden="1">#REF!</definedName>
    <definedName name="Z_2B885858_9DB4_11D3_8584_00A0C9DF1035_.wvu.PrintArea" localSheetId="16" hidden="1">#REF!</definedName>
    <definedName name="Z_2B885858_9DB4_11D3_8584_00A0C9DF1035_.wvu.PrintArea" localSheetId="0" hidden="1">#REF!</definedName>
    <definedName name="Z_2B885858_9DB4_11D3_8584_00A0C9DF1035_.wvu.PrintArea" hidden="1">#REF!</definedName>
    <definedName name="Z_2B885859_9DB4_11D3_8584_00A0C9DF1035_.wvu.PrintArea" localSheetId="17" hidden="1">#REF!</definedName>
    <definedName name="Z_2B885859_9DB4_11D3_8584_00A0C9DF1035_.wvu.PrintArea" localSheetId="18" hidden="1">#REF!</definedName>
    <definedName name="Z_2B885859_9DB4_11D3_8584_00A0C9DF1035_.wvu.PrintArea" localSheetId="19" hidden="1">#REF!</definedName>
    <definedName name="Z_2B885859_9DB4_11D3_8584_00A0C9DF1035_.wvu.PrintArea" localSheetId="20" hidden="1">#REF!</definedName>
    <definedName name="Z_2B885859_9DB4_11D3_8584_00A0C9DF1035_.wvu.PrintArea" localSheetId="21" hidden="1">#REF!</definedName>
    <definedName name="Z_2B885859_9DB4_11D3_8584_00A0C9DF1035_.wvu.PrintArea" localSheetId="22" hidden="1">#REF!</definedName>
    <definedName name="Z_2B885859_9DB4_11D3_8584_00A0C9DF1035_.wvu.PrintArea" localSheetId="23" hidden="1">#REF!</definedName>
    <definedName name="Z_2B885859_9DB4_11D3_8584_00A0C9DF1035_.wvu.PrintArea" localSheetId="1" hidden="1">#REF!</definedName>
    <definedName name="Z_2B885859_9DB4_11D3_8584_00A0C9DF1035_.wvu.PrintArea" localSheetId="16" hidden="1">#REF!</definedName>
    <definedName name="Z_2B885859_9DB4_11D3_8584_00A0C9DF1035_.wvu.PrintArea" localSheetId="0" hidden="1">#REF!</definedName>
    <definedName name="Z_2B885859_9DB4_11D3_8584_00A0C9DF1035_.wvu.PrintArea" hidden="1">#REF!</definedName>
    <definedName name="Z_2B88585A_9DB4_11D3_8584_00A0C9DF1035_.wvu.PrintArea" localSheetId="17" hidden="1">#REF!</definedName>
    <definedName name="Z_2B88585A_9DB4_11D3_8584_00A0C9DF1035_.wvu.PrintArea" localSheetId="18" hidden="1">#REF!</definedName>
    <definedName name="Z_2B88585A_9DB4_11D3_8584_00A0C9DF1035_.wvu.PrintArea" localSheetId="19" hidden="1">#REF!</definedName>
    <definedName name="Z_2B88585A_9DB4_11D3_8584_00A0C9DF1035_.wvu.PrintArea" localSheetId="20" hidden="1">#REF!</definedName>
    <definedName name="Z_2B88585A_9DB4_11D3_8584_00A0C9DF1035_.wvu.PrintArea" localSheetId="21" hidden="1">#REF!</definedName>
    <definedName name="Z_2B88585A_9DB4_11D3_8584_00A0C9DF1035_.wvu.PrintArea" localSheetId="22" hidden="1">#REF!</definedName>
    <definedName name="Z_2B88585A_9DB4_11D3_8584_00A0C9DF1035_.wvu.PrintArea" localSheetId="23" hidden="1">#REF!</definedName>
    <definedName name="Z_2B88585A_9DB4_11D3_8584_00A0C9DF1035_.wvu.PrintArea" localSheetId="1" hidden="1">#REF!</definedName>
    <definedName name="Z_2B88585A_9DB4_11D3_8584_00A0C9DF1035_.wvu.PrintArea" localSheetId="16" hidden="1">#REF!</definedName>
    <definedName name="Z_2B88585A_9DB4_11D3_8584_00A0C9DF1035_.wvu.PrintArea" localSheetId="0" hidden="1">#REF!</definedName>
    <definedName name="Z_2B88585A_9DB4_11D3_8584_00A0C9DF1035_.wvu.PrintArea" hidden="1">#REF!</definedName>
    <definedName name="Z_2B88585C_9DB4_11D3_8584_00A0C9DF1035_.wvu.PrintArea" localSheetId="17" hidden="1">#REF!</definedName>
    <definedName name="Z_2B88585C_9DB4_11D3_8584_00A0C9DF1035_.wvu.PrintArea" localSheetId="18" hidden="1">#REF!</definedName>
    <definedName name="Z_2B88585C_9DB4_11D3_8584_00A0C9DF1035_.wvu.PrintArea" localSheetId="19" hidden="1">#REF!</definedName>
    <definedName name="Z_2B88585C_9DB4_11D3_8584_00A0C9DF1035_.wvu.PrintArea" localSheetId="20" hidden="1">#REF!</definedName>
    <definedName name="Z_2B88585C_9DB4_11D3_8584_00A0C9DF1035_.wvu.PrintArea" localSheetId="21" hidden="1">#REF!</definedName>
    <definedName name="Z_2B88585C_9DB4_11D3_8584_00A0C9DF1035_.wvu.PrintArea" localSheetId="22" hidden="1">#REF!</definedName>
    <definedName name="Z_2B88585C_9DB4_11D3_8584_00A0C9DF1035_.wvu.PrintArea" localSheetId="23" hidden="1">#REF!</definedName>
    <definedName name="Z_2B88585C_9DB4_11D3_8584_00A0C9DF1035_.wvu.PrintArea" localSheetId="1" hidden="1">#REF!</definedName>
    <definedName name="Z_2B88585C_9DB4_11D3_8584_00A0C9DF1035_.wvu.PrintArea" localSheetId="16" hidden="1">#REF!</definedName>
    <definedName name="Z_2B88585C_9DB4_11D3_8584_00A0C9DF1035_.wvu.PrintArea" localSheetId="0" hidden="1">#REF!</definedName>
    <definedName name="Z_2B88585C_9DB4_11D3_8584_00A0C9DF1035_.wvu.PrintArea" hidden="1">#REF!</definedName>
    <definedName name="Z_2B88585D_9DB4_11D3_8584_00A0C9DF1035_.wvu.PrintArea" localSheetId="17" hidden="1">#REF!</definedName>
    <definedName name="Z_2B88585D_9DB4_11D3_8584_00A0C9DF1035_.wvu.PrintArea" localSheetId="18" hidden="1">#REF!</definedName>
    <definedName name="Z_2B88585D_9DB4_11D3_8584_00A0C9DF1035_.wvu.PrintArea" localSheetId="19" hidden="1">#REF!</definedName>
    <definedName name="Z_2B88585D_9DB4_11D3_8584_00A0C9DF1035_.wvu.PrintArea" localSheetId="20" hidden="1">#REF!</definedName>
    <definedName name="Z_2B88585D_9DB4_11D3_8584_00A0C9DF1035_.wvu.PrintArea" localSheetId="21" hidden="1">#REF!</definedName>
    <definedName name="Z_2B88585D_9DB4_11D3_8584_00A0C9DF1035_.wvu.PrintArea" localSheetId="22" hidden="1">#REF!</definedName>
    <definedName name="Z_2B88585D_9DB4_11D3_8584_00A0C9DF1035_.wvu.PrintArea" localSheetId="23" hidden="1">#REF!</definedName>
    <definedName name="Z_2B88585D_9DB4_11D3_8584_00A0C9DF1035_.wvu.PrintArea" localSheetId="1" hidden="1">#REF!</definedName>
    <definedName name="Z_2B88585D_9DB4_11D3_8584_00A0C9DF1035_.wvu.PrintArea" localSheetId="16" hidden="1">#REF!</definedName>
    <definedName name="Z_2B88585D_9DB4_11D3_8584_00A0C9DF1035_.wvu.PrintArea" localSheetId="0" hidden="1">#REF!</definedName>
    <definedName name="Z_2B88585D_9DB4_11D3_8584_00A0C9DF1035_.wvu.PrintArea" hidden="1">#REF!</definedName>
    <definedName name="Z_2B88585E_9DB4_11D3_8584_00A0C9DF1035_.wvu.PrintArea" localSheetId="17" hidden="1">#REF!</definedName>
    <definedName name="Z_2B88585E_9DB4_11D3_8584_00A0C9DF1035_.wvu.PrintArea" localSheetId="18" hidden="1">#REF!</definedName>
    <definedName name="Z_2B88585E_9DB4_11D3_8584_00A0C9DF1035_.wvu.PrintArea" localSheetId="19" hidden="1">#REF!</definedName>
    <definedName name="Z_2B88585E_9DB4_11D3_8584_00A0C9DF1035_.wvu.PrintArea" localSheetId="20" hidden="1">#REF!</definedName>
    <definedName name="Z_2B88585E_9DB4_11D3_8584_00A0C9DF1035_.wvu.PrintArea" localSheetId="21" hidden="1">#REF!</definedName>
    <definedName name="Z_2B88585E_9DB4_11D3_8584_00A0C9DF1035_.wvu.PrintArea" localSheetId="22" hidden="1">#REF!</definedName>
    <definedName name="Z_2B88585E_9DB4_11D3_8584_00A0C9DF1035_.wvu.PrintArea" localSheetId="23" hidden="1">#REF!</definedName>
    <definedName name="Z_2B88585E_9DB4_11D3_8584_00A0C9DF1035_.wvu.PrintArea" localSheetId="1" hidden="1">#REF!</definedName>
    <definedName name="Z_2B88585E_9DB4_11D3_8584_00A0C9DF1035_.wvu.PrintArea" localSheetId="16" hidden="1">#REF!</definedName>
    <definedName name="Z_2B88585E_9DB4_11D3_8584_00A0C9DF1035_.wvu.PrintArea" localSheetId="0" hidden="1">#REF!</definedName>
    <definedName name="Z_2B88585E_9DB4_11D3_8584_00A0C9DF1035_.wvu.PrintArea" hidden="1">#REF!</definedName>
    <definedName name="Z_2B88585F_9DB4_11D3_8584_00A0C9DF1035_.wvu.PrintArea" localSheetId="17" hidden="1">#REF!</definedName>
    <definedName name="Z_2B88585F_9DB4_11D3_8584_00A0C9DF1035_.wvu.PrintArea" localSheetId="18" hidden="1">#REF!</definedName>
    <definedName name="Z_2B88585F_9DB4_11D3_8584_00A0C9DF1035_.wvu.PrintArea" localSheetId="19" hidden="1">#REF!</definedName>
    <definedName name="Z_2B88585F_9DB4_11D3_8584_00A0C9DF1035_.wvu.PrintArea" localSheetId="20" hidden="1">#REF!</definedName>
    <definedName name="Z_2B88585F_9DB4_11D3_8584_00A0C9DF1035_.wvu.PrintArea" localSheetId="21" hidden="1">#REF!</definedName>
    <definedName name="Z_2B88585F_9DB4_11D3_8584_00A0C9DF1035_.wvu.PrintArea" localSheetId="22" hidden="1">#REF!</definedName>
    <definedName name="Z_2B88585F_9DB4_11D3_8584_00A0C9DF1035_.wvu.PrintArea" localSheetId="23" hidden="1">#REF!</definedName>
    <definedName name="Z_2B88585F_9DB4_11D3_8584_00A0C9DF1035_.wvu.PrintArea" localSheetId="1" hidden="1">#REF!</definedName>
    <definedName name="Z_2B88585F_9DB4_11D3_8584_00A0C9DF1035_.wvu.PrintArea" localSheetId="16" hidden="1">#REF!</definedName>
    <definedName name="Z_2B88585F_9DB4_11D3_8584_00A0C9DF1035_.wvu.PrintArea" localSheetId="0" hidden="1">#REF!</definedName>
    <definedName name="Z_2B88585F_9DB4_11D3_8584_00A0C9DF1035_.wvu.PrintArea" hidden="1">#REF!</definedName>
    <definedName name="Z_2B885861_9DB4_11D3_8584_00A0C9DF1035_.wvu.PrintArea" localSheetId="17" hidden="1">#REF!</definedName>
    <definedName name="Z_2B885861_9DB4_11D3_8584_00A0C9DF1035_.wvu.PrintArea" localSheetId="18" hidden="1">#REF!</definedName>
    <definedName name="Z_2B885861_9DB4_11D3_8584_00A0C9DF1035_.wvu.PrintArea" localSheetId="19" hidden="1">#REF!</definedName>
    <definedName name="Z_2B885861_9DB4_11D3_8584_00A0C9DF1035_.wvu.PrintArea" localSheetId="20" hidden="1">#REF!</definedName>
    <definedName name="Z_2B885861_9DB4_11D3_8584_00A0C9DF1035_.wvu.PrintArea" localSheetId="21" hidden="1">#REF!</definedName>
    <definedName name="Z_2B885861_9DB4_11D3_8584_00A0C9DF1035_.wvu.PrintArea" localSheetId="22" hidden="1">#REF!</definedName>
    <definedName name="Z_2B885861_9DB4_11D3_8584_00A0C9DF1035_.wvu.PrintArea" localSheetId="23" hidden="1">#REF!</definedName>
    <definedName name="Z_2B885861_9DB4_11D3_8584_00A0C9DF1035_.wvu.PrintArea" localSheetId="1" hidden="1">#REF!</definedName>
    <definedName name="Z_2B885861_9DB4_11D3_8584_00A0C9DF1035_.wvu.PrintArea" localSheetId="16" hidden="1">#REF!</definedName>
    <definedName name="Z_2B885861_9DB4_11D3_8584_00A0C9DF1035_.wvu.PrintArea" localSheetId="0" hidden="1">#REF!</definedName>
    <definedName name="Z_2B885861_9DB4_11D3_8584_00A0C9DF1035_.wvu.PrintArea" hidden="1">#REF!</definedName>
    <definedName name="Z_2B885862_9DB4_11D3_8584_00A0C9DF1035_.wvu.PrintArea" localSheetId="17" hidden="1">#REF!</definedName>
    <definedName name="Z_2B885862_9DB4_11D3_8584_00A0C9DF1035_.wvu.PrintArea" localSheetId="18" hidden="1">#REF!</definedName>
    <definedName name="Z_2B885862_9DB4_11D3_8584_00A0C9DF1035_.wvu.PrintArea" localSheetId="19" hidden="1">#REF!</definedName>
    <definedName name="Z_2B885862_9DB4_11D3_8584_00A0C9DF1035_.wvu.PrintArea" localSheetId="20" hidden="1">#REF!</definedName>
    <definedName name="Z_2B885862_9DB4_11D3_8584_00A0C9DF1035_.wvu.PrintArea" localSheetId="21" hidden="1">#REF!</definedName>
    <definedName name="Z_2B885862_9DB4_11D3_8584_00A0C9DF1035_.wvu.PrintArea" localSheetId="22" hidden="1">#REF!</definedName>
    <definedName name="Z_2B885862_9DB4_11D3_8584_00A0C9DF1035_.wvu.PrintArea" localSheetId="23" hidden="1">#REF!</definedName>
    <definedName name="Z_2B885862_9DB4_11D3_8584_00A0C9DF1035_.wvu.PrintArea" localSheetId="1" hidden="1">#REF!</definedName>
    <definedName name="Z_2B885862_9DB4_11D3_8584_00A0C9DF1035_.wvu.PrintArea" localSheetId="16" hidden="1">#REF!</definedName>
    <definedName name="Z_2B885862_9DB4_11D3_8584_00A0C9DF1035_.wvu.PrintArea" localSheetId="0" hidden="1">#REF!</definedName>
    <definedName name="Z_2B885862_9DB4_11D3_8584_00A0C9DF1035_.wvu.PrintArea" hidden="1">#REF!</definedName>
    <definedName name="Z_2B885864_9DB4_11D3_8584_00A0C9DF1035_.wvu.PrintArea" localSheetId="17" hidden="1">#REF!</definedName>
    <definedName name="Z_2B885864_9DB4_11D3_8584_00A0C9DF1035_.wvu.PrintArea" localSheetId="18" hidden="1">#REF!</definedName>
    <definedName name="Z_2B885864_9DB4_11D3_8584_00A0C9DF1035_.wvu.PrintArea" localSheetId="19" hidden="1">#REF!</definedName>
    <definedName name="Z_2B885864_9DB4_11D3_8584_00A0C9DF1035_.wvu.PrintArea" localSheetId="20" hidden="1">#REF!</definedName>
    <definedName name="Z_2B885864_9DB4_11D3_8584_00A0C9DF1035_.wvu.PrintArea" localSheetId="21" hidden="1">#REF!</definedName>
    <definedName name="Z_2B885864_9DB4_11D3_8584_00A0C9DF1035_.wvu.PrintArea" localSheetId="22" hidden="1">#REF!</definedName>
    <definedName name="Z_2B885864_9DB4_11D3_8584_00A0C9DF1035_.wvu.PrintArea" localSheetId="23" hidden="1">#REF!</definedName>
    <definedName name="Z_2B885864_9DB4_11D3_8584_00A0C9DF1035_.wvu.PrintArea" localSheetId="1" hidden="1">#REF!</definedName>
    <definedName name="Z_2B885864_9DB4_11D3_8584_00A0C9DF1035_.wvu.PrintArea" localSheetId="16" hidden="1">#REF!</definedName>
    <definedName name="Z_2B885864_9DB4_11D3_8584_00A0C9DF1035_.wvu.PrintArea" localSheetId="0" hidden="1">#REF!</definedName>
    <definedName name="Z_2B885864_9DB4_11D3_8584_00A0C9DF1035_.wvu.PrintArea" hidden="1">#REF!</definedName>
    <definedName name="Z_2B885865_9DB4_11D3_8584_00A0C9DF1035_.wvu.PrintArea" localSheetId="17" hidden="1">#REF!</definedName>
    <definedName name="Z_2B885865_9DB4_11D3_8584_00A0C9DF1035_.wvu.PrintArea" localSheetId="18" hidden="1">#REF!</definedName>
    <definedName name="Z_2B885865_9DB4_11D3_8584_00A0C9DF1035_.wvu.PrintArea" localSheetId="19" hidden="1">#REF!</definedName>
    <definedName name="Z_2B885865_9DB4_11D3_8584_00A0C9DF1035_.wvu.PrintArea" localSheetId="20" hidden="1">#REF!</definedName>
    <definedName name="Z_2B885865_9DB4_11D3_8584_00A0C9DF1035_.wvu.PrintArea" localSheetId="21" hidden="1">#REF!</definedName>
    <definedName name="Z_2B885865_9DB4_11D3_8584_00A0C9DF1035_.wvu.PrintArea" localSheetId="22" hidden="1">#REF!</definedName>
    <definedName name="Z_2B885865_9DB4_11D3_8584_00A0C9DF1035_.wvu.PrintArea" localSheetId="23" hidden="1">#REF!</definedName>
    <definedName name="Z_2B885865_9DB4_11D3_8584_00A0C9DF1035_.wvu.PrintArea" localSheetId="1" hidden="1">#REF!</definedName>
    <definedName name="Z_2B885865_9DB4_11D3_8584_00A0C9DF1035_.wvu.PrintArea" localSheetId="16" hidden="1">#REF!</definedName>
    <definedName name="Z_2B885865_9DB4_11D3_8584_00A0C9DF1035_.wvu.PrintArea" localSheetId="0" hidden="1">#REF!</definedName>
    <definedName name="Z_2B885865_9DB4_11D3_8584_00A0C9DF1035_.wvu.PrintArea" hidden="1">#REF!</definedName>
    <definedName name="Z_2B885867_9DB4_11D3_8584_00A0C9DF1035_.wvu.PrintArea" localSheetId="17" hidden="1">#REF!</definedName>
    <definedName name="Z_2B885867_9DB4_11D3_8584_00A0C9DF1035_.wvu.PrintArea" localSheetId="18" hidden="1">#REF!</definedName>
    <definedName name="Z_2B885867_9DB4_11D3_8584_00A0C9DF1035_.wvu.PrintArea" localSheetId="19" hidden="1">#REF!</definedName>
    <definedName name="Z_2B885867_9DB4_11D3_8584_00A0C9DF1035_.wvu.PrintArea" localSheetId="20" hidden="1">#REF!</definedName>
    <definedName name="Z_2B885867_9DB4_11D3_8584_00A0C9DF1035_.wvu.PrintArea" localSheetId="21" hidden="1">#REF!</definedName>
    <definedName name="Z_2B885867_9DB4_11D3_8584_00A0C9DF1035_.wvu.PrintArea" localSheetId="22" hidden="1">#REF!</definedName>
    <definedName name="Z_2B885867_9DB4_11D3_8584_00A0C9DF1035_.wvu.PrintArea" localSheetId="23" hidden="1">#REF!</definedName>
    <definedName name="Z_2B885867_9DB4_11D3_8584_00A0C9DF1035_.wvu.PrintArea" localSheetId="1" hidden="1">#REF!</definedName>
    <definedName name="Z_2B885867_9DB4_11D3_8584_00A0C9DF1035_.wvu.PrintArea" localSheetId="16" hidden="1">#REF!</definedName>
    <definedName name="Z_2B885867_9DB4_11D3_8584_00A0C9DF1035_.wvu.PrintArea" localSheetId="0" hidden="1">#REF!</definedName>
    <definedName name="Z_2B885867_9DB4_11D3_8584_00A0C9DF1035_.wvu.PrintArea" hidden="1">#REF!</definedName>
    <definedName name="Z_2B885868_9DB4_11D3_8584_00A0C9DF1035_.wvu.PrintArea" localSheetId="17" hidden="1">#REF!</definedName>
    <definedName name="Z_2B885868_9DB4_11D3_8584_00A0C9DF1035_.wvu.PrintArea" localSheetId="18" hidden="1">#REF!</definedName>
    <definedName name="Z_2B885868_9DB4_11D3_8584_00A0C9DF1035_.wvu.PrintArea" localSheetId="19" hidden="1">#REF!</definedName>
    <definedName name="Z_2B885868_9DB4_11D3_8584_00A0C9DF1035_.wvu.PrintArea" localSheetId="20" hidden="1">#REF!</definedName>
    <definedName name="Z_2B885868_9DB4_11D3_8584_00A0C9DF1035_.wvu.PrintArea" localSheetId="21" hidden="1">#REF!</definedName>
    <definedName name="Z_2B885868_9DB4_11D3_8584_00A0C9DF1035_.wvu.PrintArea" localSheetId="22" hidden="1">#REF!</definedName>
    <definedName name="Z_2B885868_9DB4_11D3_8584_00A0C9DF1035_.wvu.PrintArea" localSheetId="23" hidden="1">#REF!</definedName>
    <definedName name="Z_2B885868_9DB4_11D3_8584_00A0C9DF1035_.wvu.PrintArea" localSheetId="1" hidden="1">#REF!</definedName>
    <definedName name="Z_2B885868_9DB4_11D3_8584_00A0C9DF1035_.wvu.PrintArea" localSheetId="16" hidden="1">#REF!</definedName>
    <definedName name="Z_2B885868_9DB4_11D3_8584_00A0C9DF1035_.wvu.PrintArea" localSheetId="0" hidden="1">#REF!</definedName>
    <definedName name="Z_2B885868_9DB4_11D3_8584_00A0C9DF1035_.wvu.PrintArea" hidden="1">#REF!</definedName>
    <definedName name="Z_2B885869_9DB4_11D3_8584_00A0C9DF1035_.wvu.PrintArea" localSheetId="17" hidden="1">#REF!</definedName>
    <definedName name="Z_2B885869_9DB4_11D3_8584_00A0C9DF1035_.wvu.PrintArea" localSheetId="18" hidden="1">#REF!</definedName>
    <definedName name="Z_2B885869_9DB4_11D3_8584_00A0C9DF1035_.wvu.PrintArea" localSheetId="19" hidden="1">#REF!</definedName>
    <definedName name="Z_2B885869_9DB4_11D3_8584_00A0C9DF1035_.wvu.PrintArea" localSheetId="20" hidden="1">#REF!</definedName>
    <definedName name="Z_2B885869_9DB4_11D3_8584_00A0C9DF1035_.wvu.PrintArea" localSheetId="21" hidden="1">#REF!</definedName>
    <definedName name="Z_2B885869_9DB4_11D3_8584_00A0C9DF1035_.wvu.PrintArea" localSheetId="22" hidden="1">#REF!</definedName>
    <definedName name="Z_2B885869_9DB4_11D3_8584_00A0C9DF1035_.wvu.PrintArea" localSheetId="23" hidden="1">#REF!</definedName>
    <definedName name="Z_2B885869_9DB4_11D3_8584_00A0C9DF1035_.wvu.PrintArea" localSheetId="1" hidden="1">#REF!</definedName>
    <definedName name="Z_2B885869_9DB4_11D3_8584_00A0C9DF1035_.wvu.PrintArea" localSheetId="16" hidden="1">#REF!</definedName>
    <definedName name="Z_2B885869_9DB4_11D3_8584_00A0C9DF1035_.wvu.PrintArea" localSheetId="0" hidden="1">#REF!</definedName>
    <definedName name="Z_2B885869_9DB4_11D3_8584_00A0C9DF1035_.wvu.PrintArea" hidden="1">#REF!</definedName>
    <definedName name="Z_2B88586A_9DB4_11D3_8584_00A0C9DF1035_.wvu.PrintArea" localSheetId="17" hidden="1">#REF!</definedName>
    <definedName name="Z_2B88586A_9DB4_11D3_8584_00A0C9DF1035_.wvu.PrintArea" localSheetId="18" hidden="1">#REF!</definedName>
    <definedName name="Z_2B88586A_9DB4_11D3_8584_00A0C9DF1035_.wvu.PrintArea" localSheetId="19" hidden="1">#REF!</definedName>
    <definedName name="Z_2B88586A_9DB4_11D3_8584_00A0C9DF1035_.wvu.PrintArea" localSheetId="20" hidden="1">#REF!</definedName>
    <definedName name="Z_2B88586A_9DB4_11D3_8584_00A0C9DF1035_.wvu.PrintArea" localSheetId="21" hidden="1">#REF!</definedName>
    <definedName name="Z_2B88586A_9DB4_11D3_8584_00A0C9DF1035_.wvu.PrintArea" localSheetId="22" hidden="1">#REF!</definedName>
    <definedName name="Z_2B88586A_9DB4_11D3_8584_00A0C9DF1035_.wvu.PrintArea" localSheetId="23" hidden="1">#REF!</definedName>
    <definedName name="Z_2B88586A_9DB4_11D3_8584_00A0C9DF1035_.wvu.PrintArea" localSheetId="1" hidden="1">#REF!</definedName>
    <definedName name="Z_2B88586A_9DB4_11D3_8584_00A0C9DF1035_.wvu.PrintArea" localSheetId="16" hidden="1">#REF!</definedName>
    <definedName name="Z_2B88586A_9DB4_11D3_8584_00A0C9DF1035_.wvu.PrintArea" localSheetId="0" hidden="1">#REF!</definedName>
    <definedName name="Z_2B88586A_9DB4_11D3_8584_00A0C9DF1035_.wvu.PrintArea" hidden="1">#REF!</definedName>
    <definedName name="Z_2B88586C_9DB4_11D3_8584_00A0C9DF1035_.wvu.PrintArea" localSheetId="17" hidden="1">#REF!</definedName>
    <definedName name="Z_2B88586C_9DB4_11D3_8584_00A0C9DF1035_.wvu.PrintArea" localSheetId="18" hidden="1">#REF!</definedName>
    <definedName name="Z_2B88586C_9DB4_11D3_8584_00A0C9DF1035_.wvu.PrintArea" localSheetId="19" hidden="1">#REF!</definedName>
    <definedName name="Z_2B88586C_9DB4_11D3_8584_00A0C9DF1035_.wvu.PrintArea" localSheetId="20" hidden="1">#REF!</definedName>
    <definedName name="Z_2B88586C_9DB4_11D3_8584_00A0C9DF1035_.wvu.PrintArea" localSheetId="21" hidden="1">#REF!</definedName>
    <definedName name="Z_2B88586C_9DB4_11D3_8584_00A0C9DF1035_.wvu.PrintArea" localSheetId="22" hidden="1">#REF!</definedName>
    <definedName name="Z_2B88586C_9DB4_11D3_8584_00A0C9DF1035_.wvu.PrintArea" localSheetId="23" hidden="1">#REF!</definedName>
    <definedName name="Z_2B88586C_9DB4_11D3_8584_00A0C9DF1035_.wvu.PrintArea" localSheetId="1" hidden="1">#REF!</definedName>
    <definedName name="Z_2B88586C_9DB4_11D3_8584_00A0C9DF1035_.wvu.PrintArea" localSheetId="16" hidden="1">#REF!</definedName>
    <definedName name="Z_2B88586C_9DB4_11D3_8584_00A0C9DF1035_.wvu.PrintArea" localSheetId="0" hidden="1">#REF!</definedName>
    <definedName name="Z_2B88586C_9DB4_11D3_8584_00A0C9DF1035_.wvu.PrintArea" hidden="1">#REF!</definedName>
    <definedName name="Z_2B88586D_9DB4_11D3_8584_00A0C9DF1035_.wvu.PrintArea" localSheetId="17" hidden="1">#REF!</definedName>
    <definedName name="Z_2B88586D_9DB4_11D3_8584_00A0C9DF1035_.wvu.PrintArea" localSheetId="18" hidden="1">#REF!</definedName>
    <definedName name="Z_2B88586D_9DB4_11D3_8584_00A0C9DF1035_.wvu.PrintArea" localSheetId="19" hidden="1">#REF!</definedName>
    <definedName name="Z_2B88586D_9DB4_11D3_8584_00A0C9DF1035_.wvu.PrintArea" localSheetId="20" hidden="1">#REF!</definedName>
    <definedName name="Z_2B88586D_9DB4_11D3_8584_00A0C9DF1035_.wvu.PrintArea" localSheetId="21" hidden="1">#REF!</definedName>
    <definedName name="Z_2B88586D_9DB4_11D3_8584_00A0C9DF1035_.wvu.PrintArea" localSheetId="22" hidden="1">#REF!</definedName>
    <definedName name="Z_2B88586D_9DB4_11D3_8584_00A0C9DF1035_.wvu.PrintArea" localSheetId="23" hidden="1">#REF!</definedName>
    <definedName name="Z_2B88586D_9DB4_11D3_8584_00A0C9DF1035_.wvu.PrintArea" localSheetId="1" hidden="1">#REF!</definedName>
    <definedName name="Z_2B88586D_9DB4_11D3_8584_00A0C9DF1035_.wvu.PrintArea" localSheetId="16" hidden="1">#REF!</definedName>
    <definedName name="Z_2B88586D_9DB4_11D3_8584_00A0C9DF1035_.wvu.PrintArea" localSheetId="0" hidden="1">#REF!</definedName>
    <definedName name="Z_2B88586D_9DB4_11D3_8584_00A0C9DF1035_.wvu.PrintArea" hidden="1">#REF!</definedName>
    <definedName name="Z_2B88586E_9DB4_11D3_8584_00A0C9DF1035_.wvu.PrintArea" localSheetId="17" hidden="1">#REF!</definedName>
    <definedName name="Z_2B88586E_9DB4_11D3_8584_00A0C9DF1035_.wvu.PrintArea" localSheetId="18" hidden="1">#REF!</definedName>
    <definedName name="Z_2B88586E_9DB4_11D3_8584_00A0C9DF1035_.wvu.PrintArea" localSheetId="19" hidden="1">#REF!</definedName>
    <definedName name="Z_2B88586E_9DB4_11D3_8584_00A0C9DF1035_.wvu.PrintArea" localSheetId="20" hidden="1">#REF!</definedName>
    <definedName name="Z_2B88586E_9DB4_11D3_8584_00A0C9DF1035_.wvu.PrintArea" localSheetId="21" hidden="1">#REF!</definedName>
    <definedName name="Z_2B88586E_9DB4_11D3_8584_00A0C9DF1035_.wvu.PrintArea" localSheetId="22" hidden="1">#REF!</definedName>
    <definedName name="Z_2B88586E_9DB4_11D3_8584_00A0C9DF1035_.wvu.PrintArea" localSheetId="23" hidden="1">#REF!</definedName>
    <definedName name="Z_2B88586E_9DB4_11D3_8584_00A0C9DF1035_.wvu.PrintArea" localSheetId="1" hidden="1">#REF!</definedName>
    <definedName name="Z_2B88586E_9DB4_11D3_8584_00A0C9DF1035_.wvu.PrintArea" localSheetId="16" hidden="1">#REF!</definedName>
    <definedName name="Z_2B88586E_9DB4_11D3_8584_00A0C9DF1035_.wvu.PrintArea" localSheetId="0" hidden="1">#REF!</definedName>
    <definedName name="Z_2B88586E_9DB4_11D3_8584_00A0C9DF1035_.wvu.PrintArea" hidden="1">#REF!</definedName>
    <definedName name="Z_2B88586F_9DB4_11D3_8584_00A0C9DF1035_.wvu.PrintArea" localSheetId="17" hidden="1">#REF!</definedName>
    <definedName name="Z_2B88586F_9DB4_11D3_8584_00A0C9DF1035_.wvu.PrintArea" localSheetId="18" hidden="1">#REF!</definedName>
    <definedName name="Z_2B88586F_9DB4_11D3_8584_00A0C9DF1035_.wvu.PrintArea" localSheetId="19" hidden="1">#REF!</definedName>
    <definedName name="Z_2B88586F_9DB4_11D3_8584_00A0C9DF1035_.wvu.PrintArea" localSheetId="20" hidden="1">#REF!</definedName>
    <definedName name="Z_2B88586F_9DB4_11D3_8584_00A0C9DF1035_.wvu.PrintArea" localSheetId="21" hidden="1">#REF!</definedName>
    <definedName name="Z_2B88586F_9DB4_11D3_8584_00A0C9DF1035_.wvu.PrintArea" localSheetId="22" hidden="1">#REF!</definedName>
    <definedName name="Z_2B88586F_9DB4_11D3_8584_00A0C9DF1035_.wvu.PrintArea" localSheetId="23" hidden="1">#REF!</definedName>
    <definedName name="Z_2B88586F_9DB4_11D3_8584_00A0C9DF1035_.wvu.PrintArea" localSheetId="1" hidden="1">#REF!</definedName>
    <definedName name="Z_2B88586F_9DB4_11D3_8584_00A0C9DF1035_.wvu.PrintArea" localSheetId="16" hidden="1">#REF!</definedName>
    <definedName name="Z_2B88586F_9DB4_11D3_8584_00A0C9DF1035_.wvu.PrintArea" localSheetId="0" hidden="1">#REF!</definedName>
    <definedName name="Z_2B88586F_9DB4_11D3_8584_00A0C9DF1035_.wvu.PrintArea" hidden="1">#REF!</definedName>
    <definedName name="Z_2B885871_9DB4_11D3_8584_00A0C9DF1035_.wvu.PrintArea" localSheetId="17" hidden="1">#REF!</definedName>
    <definedName name="Z_2B885871_9DB4_11D3_8584_00A0C9DF1035_.wvu.PrintArea" localSheetId="18" hidden="1">#REF!</definedName>
    <definedName name="Z_2B885871_9DB4_11D3_8584_00A0C9DF1035_.wvu.PrintArea" localSheetId="19" hidden="1">#REF!</definedName>
    <definedName name="Z_2B885871_9DB4_11D3_8584_00A0C9DF1035_.wvu.PrintArea" localSheetId="20" hidden="1">#REF!</definedName>
    <definedName name="Z_2B885871_9DB4_11D3_8584_00A0C9DF1035_.wvu.PrintArea" localSheetId="21" hidden="1">#REF!</definedName>
    <definedName name="Z_2B885871_9DB4_11D3_8584_00A0C9DF1035_.wvu.PrintArea" localSheetId="22" hidden="1">#REF!</definedName>
    <definedName name="Z_2B885871_9DB4_11D3_8584_00A0C9DF1035_.wvu.PrintArea" localSheetId="23" hidden="1">#REF!</definedName>
    <definedName name="Z_2B885871_9DB4_11D3_8584_00A0C9DF1035_.wvu.PrintArea" localSheetId="1" hidden="1">#REF!</definedName>
    <definedName name="Z_2B885871_9DB4_11D3_8584_00A0C9DF1035_.wvu.PrintArea" localSheetId="16" hidden="1">#REF!</definedName>
    <definedName name="Z_2B885871_9DB4_11D3_8584_00A0C9DF1035_.wvu.PrintArea" localSheetId="0" hidden="1">#REF!</definedName>
    <definedName name="Z_2B885871_9DB4_11D3_8584_00A0C9DF1035_.wvu.PrintArea" hidden="1">#REF!</definedName>
    <definedName name="Z_2B885872_9DB4_11D3_8584_00A0C9DF1035_.wvu.PrintArea" localSheetId="17" hidden="1">#REF!</definedName>
    <definedName name="Z_2B885872_9DB4_11D3_8584_00A0C9DF1035_.wvu.PrintArea" localSheetId="18" hidden="1">#REF!</definedName>
    <definedName name="Z_2B885872_9DB4_11D3_8584_00A0C9DF1035_.wvu.PrintArea" localSheetId="19" hidden="1">#REF!</definedName>
    <definedName name="Z_2B885872_9DB4_11D3_8584_00A0C9DF1035_.wvu.PrintArea" localSheetId="20" hidden="1">#REF!</definedName>
    <definedName name="Z_2B885872_9DB4_11D3_8584_00A0C9DF1035_.wvu.PrintArea" localSheetId="21" hidden="1">#REF!</definedName>
    <definedName name="Z_2B885872_9DB4_11D3_8584_00A0C9DF1035_.wvu.PrintArea" localSheetId="22" hidden="1">#REF!</definedName>
    <definedName name="Z_2B885872_9DB4_11D3_8584_00A0C9DF1035_.wvu.PrintArea" localSheetId="23" hidden="1">#REF!</definedName>
    <definedName name="Z_2B885872_9DB4_11D3_8584_00A0C9DF1035_.wvu.PrintArea" localSheetId="1" hidden="1">#REF!</definedName>
    <definedName name="Z_2B885872_9DB4_11D3_8584_00A0C9DF1035_.wvu.PrintArea" localSheetId="16" hidden="1">#REF!</definedName>
    <definedName name="Z_2B885872_9DB4_11D3_8584_00A0C9DF1035_.wvu.PrintArea" localSheetId="0" hidden="1">#REF!</definedName>
    <definedName name="Z_2B885872_9DB4_11D3_8584_00A0C9DF1035_.wvu.PrintArea" hidden="1">#REF!</definedName>
    <definedName name="Z_2C11EDF9_5561_11D3_9DA5_00A0C9DF29FD_.wvu.PrintArea" localSheetId="17" hidden="1">#REF!</definedName>
    <definedName name="Z_2C11EDF9_5561_11D3_9DA5_00A0C9DF29FD_.wvu.PrintArea" localSheetId="18" hidden="1">#REF!</definedName>
    <definedName name="Z_2C11EDF9_5561_11D3_9DA5_00A0C9DF29FD_.wvu.PrintArea" localSheetId="19" hidden="1">#REF!</definedName>
    <definedName name="Z_2C11EDF9_5561_11D3_9DA5_00A0C9DF29FD_.wvu.PrintArea" localSheetId="20" hidden="1">#REF!</definedName>
    <definedName name="Z_2C11EDF9_5561_11D3_9DA5_00A0C9DF29FD_.wvu.PrintArea" localSheetId="21" hidden="1">#REF!</definedName>
    <definedName name="Z_2C11EDF9_5561_11D3_9DA5_00A0C9DF29FD_.wvu.PrintArea" localSheetId="22" hidden="1">#REF!</definedName>
    <definedName name="Z_2C11EDF9_5561_11D3_9DA5_00A0C9DF29FD_.wvu.PrintArea" localSheetId="23" hidden="1">#REF!</definedName>
    <definedName name="Z_2C11EDF9_5561_11D3_9DA5_00A0C9DF29FD_.wvu.PrintArea" localSheetId="1" hidden="1">#REF!</definedName>
    <definedName name="Z_2C11EDF9_5561_11D3_9DA5_00A0C9DF29FD_.wvu.PrintArea" localSheetId="16" hidden="1">#REF!</definedName>
    <definedName name="Z_2C11EDF9_5561_11D3_9DA5_00A0C9DF29FD_.wvu.PrintArea" localSheetId="0" hidden="1">#REF!</definedName>
    <definedName name="Z_2C11EDF9_5561_11D3_9DA5_00A0C9DF29FD_.wvu.PrintArea" hidden="1">#REF!</definedName>
    <definedName name="Z_2C11EDFA_5561_11D3_9DA5_00A0C9DF29FD_.wvu.PrintArea" localSheetId="17" hidden="1">#REF!</definedName>
    <definedName name="Z_2C11EDFA_5561_11D3_9DA5_00A0C9DF29FD_.wvu.PrintArea" localSheetId="18" hidden="1">#REF!</definedName>
    <definedName name="Z_2C11EDFA_5561_11D3_9DA5_00A0C9DF29FD_.wvu.PrintArea" localSheetId="19" hidden="1">#REF!</definedName>
    <definedName name="Z_2C11EDFA_5561_11D3_9DA5_00A0C9DF29FD_.wvu.PrintArea" localSheetId="20" hidden="1">#REF!</definedName>
    <definedName name="Z_2C11EDFA_5561_11D3_9DA5_00A0C9DF29FD_.wvu.PrintArea" localSheetId="21" hidden="1">#REF!</definedName>
    <definedName name="Z_2C11EDFA_5561_11D3_9DA5_00A0C9DF29FD_.wvu.PrintArea" localSheetId="22" hidden="1">#REF!</definedName>
    <definedName name="Z_2C11EDFA_5561_11D3_9DA5_00A0C9DF29FD_.wvu.PrintArea" localSheetId="23" hidden="1">#REF!</definedName>
    <definedName name="Z_2C11EDFA_5561_11D3_9DA5_00A0C9DF29FD_.wvu.PrintArea" localSheetId="1" hidden="1">#REF!</definedName>
    <definedName name="Z_2C11EDFA_5561_11D3_9DA5_00A0C9DF29FD_.wvu.PrintArea" localSheetId="16" hidden="1">#REF!</definedName>
    <definedName name="Z_2C11EDFA_5561_11D3_9DA5_00A0C9DF29FD_.wvu.PrintArea" localSheetId="0" hidden="1">#REF!</definedName>
    <definedName name="Z_2C11EDFA_5561_11D3_9DA5_00A0C9DF29FD_.wvu.PrintArea" hidden="1">#REF!</definedName>
    <definedName name="Z_2C11EDFC_5561_11D3_9DA5_00A0C9DF29FD_.wvu.PrintArea" localSheetId="17" hidden="1">#REF!</definedName>
    <definedName name="Z_2C11EDFC_5561_11D3_9DA5_00A0C9DF29FD_.wvu.PrintArea" localSheetId="18" hidden="1">#REF!</definedName>
    <definedName name="Z_2C11EDFC_5561_11D3_9DA5_00A0C9DF29FD_.wvu.PrintArea" localSheetId="19" hidden="1">#REF!</definedName>
    <definedName name="Z_2C11EDFC_5561_11D3_9DA5_00A0C9DF29FD_.wvu.PrintArea" localSheetId="20" hidden="1">#REF!</definedName>
    <definedName name="Z_2C11EDFC_5561_11D3_9DA5_00A0C9DF29FD_.wvu.PrintArea" localSheetId="21" hidden="1">#REF!</definedName>
    <definedName name="Z_2C11EDFC_5561_11D3_9DA5_00A0C9DF29FD_.wvu.PrintArea" localSheetId="22" hidden="1">#REF!</definedName>
    <definedName name="Z_2C11EDFC_5561_11D3_9DA5_00A0C9DF29FD_.wvu.PrintArea" localSheetId="23" hidden="1">#REF!</definedName>
    <definedName name="Z_2C11EDFC_5561_11D3_9DA5_00A0C9DF29FD_.wvu.PrintArea" localSheetId="1" hidden="1">#REF!</definedName>
    <definedName name="Z_2C11EDFC_5561_11D3_9DA5_00A0C9DF29FD_.wvu.PrintArea" localSheetId="16" hidden="1">#REF!</definedName>
    <definedName name="Z_2C11EDFC_5561_11D3_9DA5_00A0C9DF29FD_.wvu.PrintArea" localSheetId="0" hidden="1">#REF!</definedName>
    <definedName name="Z_2C11EDFC_5561_11D3_9DA5_00A0C9DF29FD_.wvu.PrintArea" hidden="1">#REF!</definedName>
    <definedName name="Z_2C11EDFD_5561_11D3_9DA5_00A0C9DF29FD_.wvu.PrintArea" localSheetId="17" hidden="1">#REF!</definedName>
    <definedName name="Z_2C11EDFD_5561_11D3_9DA5_00A0C9DF29FD_.wvu.PrintArea" localSheetId="18" hidden="1">#REF!</definedName>
    <definedName name="Z_2C11EDFD_5561_11D3_9DA5_00A0C9DF29FD_.wvu.PrintArea" localSheetId="19" hidden="1">#REF!</definedName>
    <definedName name="Z_2C11EDFD_5561_11D3_9DA5_00A0C9DF29FD_.wvu.PrintArea" localSheetId="20" hidden="1">#REF!</definedName>
    <definedName name="Z_2C11EDFD_5561_11D3_9DA5_00A0C9DF29FD_.wvu.PrintArea" localSheetId="21" hidden="1">#REF!</definedName>
    <definedName name="Z_2C11EDFD_5561_11D3_9DA5_00A0C9DF29FD_.wvu.PrintArea" localSheetId="22" hidden="1">#REF!</definedName>
    <definedName name="Z_2C11EDFD_5561_11D3_9DA5_00A0C9DF29FD_.wvu.PrintArea" localSheetId="23" hidden="1">#REF!</definedName>
    <definedName name="Z_2C11EDFD_5561_11D3_9DA5_00A0C9DF29FD_.wvu.PrintArea" localSheetId="1" hidden="1">#REF!</definedName>
    <definedName name="Z_2C11EDFD_5561_11D3_9DA5_00A0C9DF29FD_.wvu.PrintArea" localSheetId="16" hidden="1">#REF!</definedName>
    <definedName name="Z_2C11EDFD_5561_11D3_9DA5_00A0C9DF29FD_.wvu.PrintArea" localSheetId="0" hidden="1">#REF!</definedName>
    <definedName name="Z_2C11EDFD_5561_11D3_9DA5_00A0C9DF29FD_.wvu.PrintArea" hidden="1">#REF!</definedName>
    <definedName name="Z_2C11EDFE_5561_11D3_9DA5_00A0C9DF29FD_.wvu.PrintArea" localSheetId="17" hidden="1">#REF!</definedName>
    <definedName name="Z_2C11EDFE_5561_11D3_9DA5_00A0C9DF29FD_.wvu.PrintArea" localSheetId="18" hidden="1">#REF!</definedName>
    <definedName name="Z_2C11EDFE_5561_11D3_9DA5_00A0C9DF29FD_.wvu.PrintArea" localSheetId="19" hidden="1">#REF!</definedName>
    <definedName name="Z_2C11EDFE_5561_11D3_9DA5_00A0C9DF29FD_.wvu.PrintArea" localSheetId="20" hidden="1">#REF!</definedName>
    <definedName name="Z_2C11EDFE_5561_11D3_9DA5_00A0C9DF29FD_.wvu.PrintArea" localSheetId="21" hidden="1">#REF!</definedName>
    <definedName name="Z_2C11EDFE_5561_11D3_9DA5_00A0C9DF29FD_.wvu.PrintArea" localSheetId="22" hidden="1">#REF!</definedName>
    <definedName name="Z_2C11EDFE_5561_11D3_9DA5_00A0C9DF29FD_.wvu.PrintArea" localSheetId="23" hidden="1">#REF!</definedName>
    <definedName name="Z_2C11EDFE_5561_11D3_9DA5_00A0C9DF29FD_.wvu.PrintArea" localSheetId="1" hidden="1">#REF!</definedName>
    <definedName name="Z_2C11EDFE_5561_11D3_9DA5_00A0C9DF29FD_.wvu.PrintArea" localSheetId="16" hidden="1">#REF!</definedName>
    <definedName name="Z_2C11EDFE_5561_11D3_9DA5_00A0C9DF29FD_.wvu.PrintArea" localSheetId="0" hidden="1">#REF!</definedName>
    <definedName name="Z_2C11EDFE_5561_11D3_9DA5_00A0C9DF29FD_.wvu.PrintArea" hidden="1">#REF!</definedName>
    <definedName name="Z_2C11EDFF_5561_11D3_9DA5_00A0C9DF29FD_.wvu.PrintArea" localSheetId="17" hidden="1">#REF!</definedName>
    <definedName name="Z_2C11EDFF_5561_11D3_9DA5_00A0C9DF29FD_.wvu.PrintArea" localSheetId="18" hidden="1">#REF!</definedName>
    <definedName name="Z_2C11EDFF_5561_11D3_9DA5_00A0C9DF29FD_.wvu.PrintArea" localSheetId="19" hidden="1">#REF!</definedName>
    <definedName name="Z_2C11EDFF_5561_11D3_9DA5_00A0C9DF29FD_.wvu.PrintArea" localSheetId="20" hidden="1">#REF!</definedName>
    <definedName name="Z_2C11EDFF_5561_11D3_9DA5_00A0C9DF29FD_.wvu.PrintArea" localSheetId="21" hidden="1">#REF!</definedName>
    <definedName name="Z_2C11EDFF_5561_11D3_9DA5_00A0C9DF29FD_.wvu.PrintArea" localSheetId="22" hidden="1">#REF!</definedName>
    <definedName name="Z_2C11EDFF_5561_11D3_9DA5_00A0C9DF29FD_.wvu.PrintArea" localSheetId="23" hidden="1">#REF!</definedName>
    <definedName name="Z_2C11EDFF_5561_11D3_9DA5_00A0C9DF29FD_.wvu.PrintArea" localSheetId="1" hidden="1">#REF!</definedName>
    <definedName name="Z_2C11EDFF_5561_11D3_9DA5_00A0C9DF29FD_.wvu.PrintArea" localSheetId="16" hidden="1">#REF!</definedName>
    <definedName name="Z_2C11EDFF_5561_11D3_9DA5_00A0C9DF29FD_.wvu.PrintArea" localSheetId="0" hidden="1">#REF!</definedName>
    <definedName name="Z_2C11EDFF_5561_11D3_9DA5_00A0C9DF29FD_.wvu.PrintArea" hidden="1">#REF!</definedName>
    <definedName name="Z_2C11EE01_5561_11D3_9DA5_00A0C9DF29FD_.wvu.PrintArea" localSheetId="17" hidden="1">#REF!</definedName>
    <definedName name="Z_2C11EE01_5561_11D3_9DA5_00A0C9DF29FD_.wvu.PrintArea" localSheetId="18" hidden="1">#REF!</definedName>
    <definedName name="Z_2C11EE01_5561_11D3_9DA5_00A0C9DF29FD_.wvu.PrintArea" localSheetId="19" hidden="1">#REF!</definedName>
    <definedName name="Z_2C11EE01_5561_11D3_9DA5_00A0C9DF29FD_.wvu.PrintArea" localSheetId="20" hidden="1">#REF!</definedName>
    <definedName name="Z_2C11EE01_5561_11D3_9DA5_00A0C9DF29FD_.wvu.PrintArea" localSheetId="21" hidden="1">#REF!</definedName>
    <definedName name="Z_2C11EE01_5561_11D3_9DA5_00A0C9DF29FD_.wvu.PrintArea" localSheetId="22" hidden="1">#REF!</definedName>
    <definedName name="Z_2C11EE01_5561_11D3_9DA5_00A0C9DF29FD_.wvu.PrintArea" localSheetId="23" hidden="1">#REF!</definedName>
    <definedName name="Z_2C11EE01_5561_11D3_9DA5_00A0C9DF29FD_.wvu.PrintArea" localSheetId="1" hidden="1">#REF!</definedName>
    <definedName name="Z_2C11EE01_5561_11D3_9DA5_00A0C9DF29FD_.wvu.PrintArea" localSheetId="16" hidden="1">#REF!</definedName>
    <definedName name="Z_2C11EE01_5561_11D3_9DA5_00A0C9DF29FD_.wvu.PrintArea" localSheetId="0" hidden="1">#REF!</definedName>
    <definedName name="Z_2C11EE01_5561_11D3_9DA5_00A0C9DF29FD_.wvu.PrintArea" hidden="1">#REF!</definedName>
    <definedName name="Z_2C11EE02_5561_11D3_9DA5_00A0C9DF29FD_.wvu.PrintArea" localSheetId="17" hidden="1">#REF!</definedName>
    <definedName name="Z_2C11EE02_5561_11D3_9DA5_00A0C9DF29FD_.wvu.PrintArea" localSheetId="18" hidden="1">#REF!</definedName>
    <definedName name="Z_2C11EE02_5561_11D3_9DA5_00A0C9DF29FD_.wvu.PrintArea" localSheetId="19" hidden="1">#REF!</definedName>
    <definedName name="Z_2C11EE02_5561_11D3_9DA5_00A0C9DF29FD_.wvu.PrintArea" localSheetId="20" hidden="1">#REF!</definedName>
    <definedName name="Z_2C11EE02_5561_11D3_9DA5_00A0C9DF29FD_.wvu.PrintArea" localSheetId="21" hidden="1">#REF!</definedName>
    <definedName name="Z_2C11EE02_5561_11D3_9DA5_00A0C9DF29FD_.wvu.PrintArea" localSheetId="22" hidden="1">#REF!</definedName>
    <definedName name="Z_2C11EE02_5561_11D3_9DA5_00A0C9DF29FD_.wvu.PrintArea" localSheetId="23" hidden="1">#REF!</definedName>
    <definedName name="Z_2C11EE02_5561_11D3_9DA5_00A0C9DF29FD_.wvu.PrintArea" localSheetId="1" hidden="1">#REF!</definedName>
    <definedName name="Z_2C11EE02_5561_11D3_9DA5_00A0C9DF29FD_.wvu.PrintArea" localSheetId="16" hidden="1">#REF!</definedName>
    <definedName name="Z_2C11EE02_5561_11D3_9DA5_00A0C9DF29FD_.wvu.PrintArea" localSheetId="0" hidden="1">#REF!</definedName>
    <definedName name="Z_2C11EE02_5561_11D3_9DA5_00A0C9DF29FD_.wvu.PrintArea" hidden="1">#REF!</definedName>
    <definedName name="Z_2C11EE03_5561_11D3_9DA5_00A0C9DF29FD_.wvu.PrintArea" localSheetId="17" hidden="1">#REF!</definedName>
    <definedName name="Z_2C11EE03_5561_11D3_9DA5_00A0C9DF29FD_.wvu.PrintArea" localSheetId="18" hidden="1">#REF!</definedName>
    <definedName name="Z_2C11EE03_5561_11D3_9DA5_00A0C9DF29FD_.wvu.PrintArea" localSheetId="19" hidden="1">#REF!</definedName>
    <definedName name="Z_2C11EE03_5561_11D3_9DA5_00A0C9DF29FD_.wvu.PrintArea" localSheetId="20" hidden="1">#REF!</definedName>
    <definedName name="Z_2C11EE03_5561_11D3_9DA5_00A0C9DF29FD_.wvu.PrintArea" localSheetId="21" hidden="1">#REF!</definedName>
    <definedName name="Z_2C11EE03_5561_11D3_9DA5_00A0C9DF29FD_.wvu.PrintArea" localSheetId="22" hidden="1">#REF!</definedName>
    <definedName name="Z_2C11EE03_5561_11D3_9DA5_00A0C9DF29FD_.wvu.PrintArea" localSheetId="23" hidden="1">#REF!</definedName>
    <definedName name="Z_2C11EE03_5561_11D3_9DA5_00A0C9DF29FD_.wvu.PrintArea" localSheetId="1" hidden="1">#REF!</definedName>
    <definedName name="Z_2C11EE03_5561_11D3_9DA5_00A0C9DF29FD_.wvu.PrintArea" localSheetId="16" hidden="1">#REF!</definedName>
    <definedName name="Z_2C11EE03_5561_11D3_9DA5_00A0C9DF29FD_.wvu.PrintArea" localSheetId="0" hidden="1">#REF!</definedName>
    <definedName name="Z_2C11EE03_5561_11D3_9DA5_00A0C9DF29FD_.wvu.PrintArea" hidden="1">#REF!</definedName>
    <definedName name="Z_2C11EE04_5561_11D3_9DA5_00A0C9DF29FD_.wvu.PrintArea" localSheetId="17" hidden="1">#REF!</definedName>
    <definedName name="Z_2C11EE04_5561_11D3_9DA5_00A0C9DF29FD_.wvu.PrintArea" localSheetId="18" hidden="1">#REF!</definedName>
    <definedName name="Z_2C11EE04_5561_11D3_9DA5_00A0C9DF29FD_.wvu.PrintArea" localSheetId="19" hidden="1">#REF!</definedName>
    <definedName name="Z_2C11EE04_5561_11D3_9DA5_00A0C9DF29FD_.wvu.PrintArea" localSheetId="20" hidden="1">#REF!</definedName>
    <definedName name="Z_2C11EE04_5561_11D3_9DA5_00A0C9DF29FD_.wvu.PrintArea" localSheetId="21" hidden="1">#REF!</definedName>
    <definedName name="Z_2C11EE04_5561_11D3_9DA5_00A0C9DF29FD_.wvu.PrintArea" localSheetId="22" hidden="1">#REF!</definedName>
    <definedName name="Z_2C11EE04_5561_11D3_9DA5_00A0C9DF29FD_.wvu.PrintArea" localSheetId="23" hidden="1">#REF!</definedName>
    <definedName name="Z_2C11EE04_5561_11D3_9DA5_00A0C9DF29FD_.wvu.PrintArea" localSheetId="1" hidden="1">#REF!</definedName>
    <definedName name="Z_2C11EE04_5561_11D3_9DA5_00A0C9DF29FD_.wvu.PrintArea" localSheetId="16" hidden="1">#REF!</definedName>
    <definedName name="Z_2C11EE04_5561_11D3_9DA5_00A0C9DF29FD_.wvu.PrintArea" localSheetId="0" hidden="1">#REF!</definedName>
    <definedName name="Z_2C11EE04_5561_11D3_9DA5_00A0C9DF29FD_.wvu.PrintArea" hidden="1">#REF!</definedName>
    <definedName name="Z_2C11EE06_5561_11D3_9DA5_00A0C9DF29FD_.wvu.PrintArea" localSheetId="17" hidden="1">#REF!</definedName>
    <definedName name="Z_2C11EE06_5561_11D3_9DA5_00A0C9DF29FD_.wvu.PrintArea" localSheetId="18" hidden="1">#REF!</definedName>
    <definedName name="Z_2C11EE06_5561_11D3_9DA5_00A0C9DF29FD_.wvu.PrintArea" localSheetId="19" hidden="1">#REF!</definedName>
    <definedName name="Z_2C11EE06_5561_11D3_9DA5_00A0C9DF29FD_.wvu.PrintArea" localSheetId="20" hidden="1">#REF!</definedName>
    <definedName name="Z_2C11EE06_5561_11D3_9DA5_00A0C9DF29FD_.wvu.PrintArea" localSheetId="21" hidden="1">#REF!</definedName>
    <definedName name="Z_2C11EE06_5561_11D3_9DA5_00A0C9DF29FD_.wvu.PrintArea" localSheetId="22" hidden="1">#REF!</definedName>
    <definedName name="Z_2C11EE06_5561_11D3_9DA5_00A0C9DF29FD_.wvu.PrintArea" localSheetId="23" hidden="1">#REF!</definedName>
    <definedName name="Z_2C11EE06_5561_11D3_9DA5_00A0C9DF29FD_.wvu.PrintArea" localSheetId="1" hidden="1">#REF!</definedName>
    <definedName name="Z_2C11EE06_5561_11D3_9DA5_00A0C9DF29FD_.wvu.PrintArea" localSheetId="16" hidden="1">#REF!</definedName>
    <definedName name="Z_2C11EE06_5561_11D3_9DA5_00A0C9DF29FD_.wvu.PrintArea" localSheetId="0" hidden="1">#REF!</definedName>
    <definedName name="Z_2C11EE06_5561_11D3_9DA5_00A0C9DF29FD_.wvu.PrintArea" hidden="1">#REF!</definedName>
    <definedName name="Z_2C11EE07_5561_11D3_9DA5_00A0C9DF29FD_.wvu.PrintArea" localSheetId="17" hidden="1">#REF!</definedName>
    <definedName name="Z_2C11EE07_5561_11D3_9DA5_00A0C9DF29FD_.wvu.PrintArea" localSheetId="18" hidden="1">#REF!</definedName>
    <definedName name="Z_2C11EE07_5561_11D3_9DA5_00A0C9DF29FD_.wvu.PrintArea" localSheetId="19" hidden="1">#REF!</definedName>
    <definedName name="Z_2C11EE07_5561_11D3_9DA5_00A0C9DF29FD_.wvu.PrintArea" localSheetId="20" hidden="1">#REF!</definedName>
    <definedName name="Z_2C11EE07_5561_11D3_9DA5_00A0C9DF29FD_.wvu.PrintArea" localSheetId="21" hidden="1">#REF!</definedName>
    <definedName name="Z_2C11EE07_5561_11D3_9DA5_00A0C9DF29FD_.wvu.PrintArea" localSheetId="22" hidden="1">#REF!</definedName>
    <definedName name="Z_2C11EE07_5561_11D3_9DA5_00A0C9DF29FD_.wvu.PrintArea" localSheetId="23" hidden="1">#REF!</definedName>
    <definedName name="Z_2C11EE07_5561_11D3_9DA5_00A0C9DF29FD_.wvu.PrintArea" localSheetId="1" hidden="1">#REF!</definedName>
    <definedName name="Z_2C11EE07_5561_11D3_9DA5_00A0C9DF29FD_.wvu.PrintArea" localSheetId="16" hidden="1">#REF!</definedName>
    <definedName name="Z_2C11EE07_5561_11D3_9DA5_00A0C9DF29FD_.wvu.PrintArea" localSheetId="0" hidden="1">#REF!</definedName>
    <definedName name="Z_2C11EE07_5561_11D3_9DA5_00A0C9DF29FD_.wvu.PrintArea" hidden="1">#REF!</definedName>
    <definedName name="Z_2C11EE09_5561_11D3_9DA5_00A0C9DF29FD_.wvu.PrintArea" localSheetId="17" hidden="1">#REF!</definedName>
    <definedName name="Z_2C11EE09_5561_11D3_9DA5_00A0C9DF29FD_.wvu.PrintArea" localSheetId="18" hidden="1">#REF!</definedName>
    <definedName name="Z_2C11EE09_5561_11D3_9DA5_00A0C9DF29FD_.wvu.PrintArea" localSheetId="19" hidden="1">#REF!</definedName>
    <definedName name="Z_2C11EE09_5561_11D3_9DA5_00A0C9DF29FD_.wvu.PrintArea" localSheetId="20" hidden="1">#REF!</definedName>
    <definedName name="Z_2C11EE09_5561_11D3_9DA5_00A0C9DF29FD_.wvu.PrintArea" localSheetId="21" hidden="1">#REF!</definedName>
    <definedName name="Z_2C11EE09_5561_11D3_9DA5_00A0C9DF29FD_.wvu.PrintArea" localSheetId="22" hidden="1">#REF!</definedName>
    <definedName name="Z_2C11EE09_5561_11D3_9DA5_00A0C9DF29FD_.wvu.PrintArea" localSheetId="23" hidden="1">#REF!</definedName>
    <definedName name="Z_2C11EE09_5561_11D3_9DA5_00A0C9DF29FD_.wvu.PrintArea" localSheetId="1" hidden="1">#REF!</definedName>
    <definedName name="Z_2C11EE09_5561_11D3_9DA5_00A0C9DF29FD_.wvu.PrintArea" localSheetId="16" hidden="1">#REF!</definedName>
    <definedName name="Z_2C11EE09_5561_11D3_9DA5_00A0C9DF29FD_.wvu.PrintArea" localSheetId="0" hidden="1">#REF!</definedName>
    <definedName name="Z_2C11EE09_5561_11D3_9DA5_00A0C9DF29FD_.wvu.PrintArea" hidden="1">#REF!</definedName>
    <definedName name="Z_2C11EE0A_5561_11D3_9DA5_00A0C9DF29FD_.wvu.PrintArea" localSheetId="17" hidden="1">#REF!</definedName>
    <definedName name="Z_2C11EE0A_5561_11D3_9DA5_00A0C9DF29FD_.wvu.PrintArea" localSheetId="18" hidden="1">#REF!</definedName>
    <definedName name="Z_2C11EE0A_5561_11D3_9DA5_00A0C9DF29FD_.wvu.PrintArea" localSheetId="19" hidden="1">#REF!</definedName>
    <definedName name="Z_2C11EE0A_5561_11D3_9DA5_00A0C9DF29FD_.wvu.PrintArea" localSheetId="20" hidden="1">#REF!</definedName>
    <definedName name="Z_2C11EE0A_5561_11D3_9DA5_00A0C9DF29FD_.wvu.PrintArea" localSheetId="21" hidden="1">#REF!</definedName>
    <definedName name="Z_2C11EE0A_5561_11D3_9DA5_00A0C9DF29FD_.wvu.PrintArea" localSheetId="22" hidden="1">#REF!</definedName>
    <definedName name="Z_2C11EE0A_5561_11D3_9DA5_00A0C9DF29FD_.wvu.PrintArea" localSheetId="23" hidden="1">#REF!</definedName>
    <definedName name="Z_2C11EE0A_5561_11D3_9DA5_00A0C9DF29FD_.wvu.PrintArea" localSheetId="1" hidden="1">#REF!</definedName>
    <definedName name="Z_2C11EE0A_5561_11D3_9DA5_00A0C9DF29FD_.wvu.PrintArea" localSheetId="16" hidden="1">#REF!</definedName>
    <definedName name="Z_2C11EE0A_5561_11D3_9DA5_00A0C9DF29FD_.wvu.PrintArea" localSheetId="0" hidden="1">#REF!</definedName>
    <definedName name="Z_2C11EE0A_5561_11D3_9DA5_00A0C9DF29FD_.wvu.PrintArea" hidden="1">#REF!</definedName>
    <definedName name="Z_2C11EE0C_5561_11D3_9DA5_00A0C9DF29FD_.wvu.PrintArea" localSheetId="17" hidden="1">#REF!</definedName>
    <definedName name="Z_2C11EE0C_5561_11D3_9DA5_00A0C9DF29FD_.wvu.PrintArea" localSheetId="18" hidden="1">#REF!</definedName>
    <definedName name="Z_2C11EE0C_5561_11D3_9DA5_00A0C9DF29FD_.wvu.PrintArea" localSheetId="19" hidden="1">#REF!</definedName>
    <definedName name="Z_2C11EE0C_5561_11D3_9DA5_00A0C9DF29FD_.wvu.PrintArea" localSheetId="20" hidden="1">#REF!</definedName>
    <definedName name="Z_2C11EE0C_5561_11D3_9DA5_00A0C9DF29FD_.wvu.PrintArea" localSheetId="21" hidden="1">#REF!</definedName>
    <definedName name="Z_2C11EE0C_5561_11D3_9DA5_00A0C9DF29FD_.wvu.PrintArea" localSheetId="22" hidden="1">#REF!</definedName>
    <definedName name="Z_2C11EE0C_5561_11D3_9DA5_00A0C9DF29FD_.wvu.PrintArea" localSheetId="23" hidden="1">#REF!</definedName>
    <definedName name="Z_2C11EE0C_5561_11D3_9DA5_00A0C9DF29FD_.wvu.PrintArea" localSheetId="1" hidden="1">#REF!</definedName>
    <definedName name="Z_2C11EE0C_5561_11D3_9DA5_00A0C9DF29FD_.wvu.PrintArea" localSheetId="16" hidden="1">#REF!</definedName>
    <definedName name="Z_2C11EE0C_5561_11D3_9DA5_00A0C9DF29FD_.wvu.PrintArea" localSheetId="0" hidden="1">#REF!</definedName>
    <definedName name="Z_2C11EE0C_5561_11D3_9DA5_00A0C9DF29FD_.wvu.PrintArea" hidden="1">#REF!</definedName>
    <definedName name="Z_2C11EE0D_5561_11D3_9DA5_00A0C9DF29FD_.wvu.PrintArea" localSheetId="17" hidden="1">#REF!</definedName>
    <definedName name="Z_2C11EE0D_5561_11D3_9DA5_00A0C9DF29FD_.wvu.PrintArea" localSheetId="18" hidden="1">#REF!</definedName>
    <definedName name="Z_2C11EE0D_5561_11D3_9DA5_00A0C9DF29FD_.wvu.PrintArea" localSheetId="19" hidden="1">#REF!</definedName>
    <definedName name="Z_2C11EE0D_5561_11D3_9DA5_00A0C9DF29FD_.wvu.PrintArea" localSheetId="20" hidden="1">#REF!</definedName>
    <definedName name="Z_2C11EE0D_5561_11D3_9DA5_00A0C9DF29FD_.wvu.PrintArea" localSheetId="21" hidden="1">#REF!</definedName>
    <definedName name="Z_2C11EE0D_5561_11D3_9DA5_00A0C9DF29FD_.wvu.PrintArea" localSheetId="22" hidden="1">#REF!</definedName>
    <definedName name="Z_2C11EE0D_5561_11D3_9DA5_00A0C9DF29FD_.wvu.PrintArea" localSheetId="23" hidden="1">#REF!</definedName>
    <definedName name="Z_2C11EE0D_5561_11D3_9DA5_00A0C9DF29FD_.wvu.PrintArea" localSheetId="1" hidden="1">#REF!</definedName>
    <definedName name="Z_2C11EE0D_5561_11D3_9DA5_00A0C9DF29FD_.wvu.PrintArea" localSheetId="16" hidden="1">#REF!</definedName>
    <definedName name="Z_2C11EE0D_5561_11D3_9DA5_00A0C9DF29FD_.wvu.PrintArea" localSheetId="0" hidden="1">#REF!</definedName>
    <definedName name="Z_2C11EE0D_5561_11D3_9DA5_00A0C9DF29FD_.wvu.PrintArea" hidden="1">#REF!</definedName>
    <definedName name="Z_2C11EE0E_5561_11D3_9DA5_00A0C9DF29FD_.wvu.PrintArea" localSheetId="17" hidden="1">#REF!</definedName>
    <definedName name="Z_2C11EE0E_5561_11D3_9DA5_00A0C9DF29FD_.wvu.PrintArea" localSheetId="18" hidden="1">#REF!</definedName>
    <definedName name="Z_2C11EE0E_5561_11D3_9DA5_00A0C9DF29FD_.wvu.PrintArea" localSheetId="19" hidden="1">#REF!</definedName>
    <definedName name="Z_2C11EE0E_5561_11D3_9DA5_00A0C9DF29FD_.wvu.PrintArea" localSheetId="20" hidden="1">#REF!</definedName>
    <definedName name="Z_2C11EE0E_5561_11D3_9DA5_00A0C9DF29FD_.wvu.PrintArea" localSheetId="21" hidden="1">#REF!</definedName>
    <definedName name="Z_2C11EE0E_5561_11D3_9DA5_00A0C9DF29FD_.wvu.PrintArea" localSheetId="22" hidden="1">#REF!</definedName>
    <definedName name="Z_2C11EE0E_5561_11D3_9DA5_00A0C9DF29FD_.wvu.PrintArea" localSheetId="23" hidden="1">#REF!</definedName>
    <definedName name="Z_2C11EE0E_5561_11D3_9DA5_00A0C9DF29FD_.wvu.PrintArea" localSheetId="1" hidden="1">#REF!</definedName>
    <definedName name="Z_2C11EE0E_5561_11D3_9DA5_00A0C9DF29FD_.wvu.PrintArea" localSheetId="16" hidden="1">#REF!</definedName>
    <definedName name="Z_2C11EE0E_5561_11D3_9DA5_00A0C9DF29FD_.wvu.PrintArea" localSheetId="0" hidden="1">#REF!</definedName>
    <definedName name="Z_2C11EE0E_5561_11D3_9DA5_00A0C9DF29FD_.wvu.PrintArea" hidden="1">#REF!</definedName>
    <definedName name="Z_2C11EE0F_5561_11D3_9DA5_00A0C9DF29FD_.wvu.PrintArea" localSheetId="17" hidden="1">#REF!</definedName>
    <definedName name="Z_2C11EE0F_5561_11D3_9DA5_00A0C9DF29FD_.wvu.PrintArea" localSheetId="18" hidden="1">#REF!</definedName>
    <definedName name="Z_2C11EE0F_5561_11D3_9DA5_00A0C9DF29FD_.wvu.PrintArea" localSheetId="19" hidden="1">#REF!</definedName>
    <definedName name="Z_2C11EE0F_5561_11D3_9DA5_00A0C9DF29FD_.wvu.PrintArea" localSheetId="20" hidden="1">#REF!</definedName>
    <definedName name="Z_2C11EE0F_5561_11D3_9DA5_00A0C9DF29FD_.wvu.PrintArea" localSheetId="21" hidden="1">#REF!</definedName>
    <definedName name="Z_2C11EE0F_5561_11D3_9DA5_00A0C9DF29FD_.wvu.PrintArea" localSheetId="22" hidden="1">#REF!</definedName>
    <definedName name="Z_2C11EE0F_5561_11D3_9DA5_00A0C9DF29FD_.wvu.PrintArea" localSheetId="23" hidden="1">#REF!</definedName>
    <definedName name="Z_2C11EE0F_5561_11D3_9DA5_00A0C9DF29FD_.wvu.PrintArea" localSheetId="1" hidden="1">#REF!</definedName>
    <definedName name="Z_2C11EE0F_5561_11D3_9DA5_00A0C9DF29FD_.wvu.PrintArea" localSheetId="16" hidden="1">#REF!</definedName>
    <definedName name="Z_2C11EE0F_5561_11D3_9DA5_00A0C9DF29FD_.wvu.PrintArea" localSheetId="0" hidden="1">#REF!</definedName>
    <definedName name="Z_2C11EE0F_5561_11D3_9DA5_00A0C9DF29FD_.wvu.PrintArea" hidden="1">#REF!</definedName>
    <definedName name="Z_2C11EE11_5561_11D3_9DA5_00A0C9DF29FD_.wvu.PrintArea" localSheetId="17" hidden="1">#REF!</definedName>
    <definedName name="Z_2C11EE11_5561_11D3_9DA5_00A0C9DF29FD_.wvu.PrintArea" localSheetId="18" hidden="1">#REF!</definedName>
    <definedName name="Z_2C11EE11_5561_11D3_9DA5_00A0C9DF29FD_.wvu.PrintArea" localSheetId="19" hidden="1">#REF!</definedName>
    <definedName name="Z_2C11EE11_5561_11D3_9DA5_00A0C9DF29FD_.wvu.PrintArea" localSheetId="20" hidden="1">#REF!</definedName>
    <definedName name="Z_2C11EE11_5561_11D3_9DA5_00A0C9DF29FD_.wvu.PrintArea" localSheetId="21" hidden="1">#REF!</definedName>
    <definedName name="Z_2C11EE11_5561_11D3_9DA5_00A0C9DF29FD_.wvu.PrintArea" localSheetId="22" hidden="1">#REF!</definedName>
    <definedName name="Z_2C11EE11_5561_11D3_9DA5_00A0C9DF29FD_.wvu.PrintArea" localSheetId="23" hidden="1">#REF!</definedName>
    <definedName name="Z_2C11EE11_5561_11D3_9DA5_00A0C9DF29FD_.wvu.PrintArea" localSheetId="1" hidden="1">#REF!</definedName>
    <definedName name="Z_2C11EE11_5561_11D3_9DA5_00A0C9DF29FD_.wvu.PrintArea" localSheetId="16" hidden="1">#REF!</definedName>
    <definedName name="Z_2C11EE11_5561_11D3_9DA5_00A0C9DF29FD_.wvu.PrintArea" localSheetId="0" hidden="1">#REF!</definedName>
    <definedName name="Z_2C11EE11_5561_11D3_9DA5_00A0C9DF29FD_.wvu.PrintArea" hidden="1">#REF!</definedName>
    <definedName name="Z_2C11EE12_5561_11D3_9DA5_00A0C9DF29FD_.wvu.PrintArea" localSheetId="17" hidden="1">#REF!</definedName>
    <definedName name="Z_2C11EE12_5561_11D3_9DA5_00A0C9DF29FD_.wvu.PrintArea" localSheetId="18" hidden="1">#REF!</definedName>
    <definedName name="Z_2C11EE12_5561_11D3_9DA5_00A0C9DF29FD_.wvu.PrintArea" localSheetId="19" hidden="1">#REF!</definedName>
    <definedName name="Z_2C11EE12_5561_11D3_9DA5_00A0C9DF29FD_.wvu.PrintArea" localSheetId="20" hidden="1">#REF!</definedName>
    <definedName name="Z_2C11EE12_5561_11D3_9DA5_00A0C9DF29FD_.wvu.PrintArea" localSheetId="21" hidden="1">#REF!</definedName>
    <definedName name="Z_2C11EE12_5561_11D3_9DA5_00A0C9DF29FD_.wvu.PrintArea" localSheetId="22" hidden="1">#REF!</definedName>
    <definedName name="Z_2C11EE12_5561_11D3_9DA5_00A0C9DF29FD_.wvu.PrintArea" localSheetId="23" hidden="1">#REF!</definedName>
    <definedName name="Z_2C11EE12_5561_11D3_9DA5_00A0C9DF29FD_.wvu.PrintArea" localSheetId="1" hidden="1">#REF!</definedName>
    <definedName name="Z_2C11EE12_5561_11D3_9DA5_00A0C9DF29FD_.wvu.PrintArea" localSheetId="16" hidden="1">#REF!</definedName>
    <definedName name="Z_2C11EE12_5561_11D3_9DA5_00A0C9DF29FD_.wvu.PrintArea" localSheetId="0" hidden="1">#REF!</definedName>
    <definedName name="Z_2C11EE12_5561_11D3_9DA5_00A0C9DF29FD_.wvu.PrintArea" hidden="1">#REF!</definedName>
    <definedName name="Z_2C11EE13_5561_11D3_9DA5_00A0C9DF29FD_.wvu.PrintArea" localSheetId="17" hidden="1">#REF!</definedName>
    <definedName name="Z_2C11EE13_5561_11D3_9DA5_00A0C9DF29FD_.wvu.PrintArea" localSheetId="18" hidden="1">#REF!</definedName>
    <definedName name="Z_2C11EE13_5561_11D3_9DA5_00A0C9DF29FD_.wvu.PrintArea" localSheetId="19" hidden="1">#REF!</definedName>
    <definedName name="Z_2C11EE13_5561_11D3_9DA5_00A0C9DF29FD_.wvu.PrintArea" localSheetId="20" hidden="1">#REF!</definedName>
    <definedName name="Z_2C11EE13_5561_11D3_9DA5_00A0C9DF29FD_.wvu.PrintArea" localSheetId="21" hidden="1">#REF!</definedName>
    <definedName name="Z_2C11EE13_5561_11D3_9DA5_00A0C9DF29FD_.wvu.PrintArea" localSheetId="22" hidden="1">#REF!</definedName>
    <definedName name="Z_2C11EE13_5561_11D3_9DA5_00A0C9DF29FD_.wvu.PrintArea" localSheetId="23" hidden="1">#REF!</definedName>
    <definedName name="Z_2C11EE13_5561_11D3_9DA5_00A0C9DF29FD_.wvu.PrintArea" localSheetId="1" hidden="1">#REF!</definedName>
    <definedName name="Z_2C11EE13_5561_11D3_9DA5_00A0C9DF29FD_.wvu.PrintArea" localSheetId="16" hidden="1">#REF!</definedName>
    <definedName name="Z_2C11EE13_5561_11D3_9DA5_00A0C9DF29FD_.wvu.PrintArea" localSheetId="0" hidden="1">#REF!</definedName>
    <definedName name="Z_2C11EE13_5561_11D3_9DA5_00A0C9DF29FD_.wvu.PrintArea" hidden="1">#REF!</definedName>
    <definedName name="Z_2C11EE14_5561_11D3_9DA5_00A0C9DF29FD_.wvu.PrintArea" localSheetId="17" hidden="1">#REF!</definedName>
    <definedName name="Z_2C11EE14_5561_11D3_9DA5_00A0C9DF29FD_.wvu.PrintArea" localSheetId="18" hidden="1">#REF!</definedName>
    <definedName name="Z_2C11EE14_5561_11D3_9DA5_00A0C9DF29FD_.wvu.PrintArea" localSheetId="19" hidden="1">#REF!</definedName>
    <definedName name="Z_2C11EE14_5561_11D3_9DA5_00A0C9DF29FD_.wvu.PrintArea" localSheetId="20" hidden="1">#REF!</definedName>
    <definedName name="Z_2C11EE14_5561_11D3_9DA5_00A0C9DF29FD_.wvu.PrintArea" localSheetId="21" hidden="1">#REF!</definedName>
    <definedName name="Z_2C11EE14_5561_11D3_9DA5_00A0C9DF29FD_.wvu.PrintArea" localSheetId="22" hidden="1">#REF!</definedName>
    <definedName name="Z_2C11EE14_5561_11D3_9DA5_00A0C9DF29FD_.wvu.PrintArea" localSheetId="23" hidden="1">#REF!</definedName>
    <definedName name="Z_2C11EE14_5561_11D3_9DA5_00A0C9DF29FD_.wvu.PrintArea" localSheetId="1" hidden="1">#REF!</definedName>
    <definedName name="Z_2C11EE14_5561_11D3_9DA5_00A0C9DF29FD_.wvu.PrintArea" localSheetId="16" hidden="1">#REF!</definedName>
    <definedName name="Z_2C11EE14_5561_11D3_9DA5_00A0C9DF29FD_.wvu.PrintArea" localSheetId="0" hidden="1">#REF!</definedName>
    <definedName name="Z_2C11EE14_5561_11D3_9DA5_00A0C9DF29FD_.wvu.PrintArea" hidden="1">#REF!</definedName>
    <definedName name="Z_2C11EE16_5561_11D3_9DA5_00A0C9DF29FD_.wvu.PrintArea" localSheetId="17" hidden="1">#REF!</definedName>
    <definedName name="Z_2C11EE16_5561_11D3_9DA5_00A0C9DF29FD_.wvu.PrintArea" localSheetId="18" hidden="1">#REF!</definedName>
    <definedName name="Z_2C11EE16_5561_11D3_9DA5_00A0C9DF29FD_.wvu.PrintArea" localSheetId="19" hidden="1">#REF!</definedName>
    <definedName name="Z_2C11EE16_5561_11D3_9DA5_00A0C9DF29FD_.wvu.PrintArea" localSheetId="20" hidden="1">#REF!</definedName>
    <definedName name="Z_2C11EE16_5561_11D3_9DA5_00A0C9DF29FD_.wvu.PrintArea" localSheetId="21" hidden="1">#REF!</definedName>
    <definedName name="Z_2C11EE16_5561_11D3_9DA5_00A0C9DF29FD_.wvu.PrintArea" localSheetId="22" hidden="1">#REF!</definedName>
    <definedName name="Z_2C11EE16_5561_11D3_9DA5_00A0C9DF29FD_.wvu.PrintArea" localSheetId="23" hidden="1">#REF!</definedName>
    <definedName name="Z_2C11EE16_5561_11D3_9DA5_00A0C9DF29FD_.wvu.PrintArea" localSheetId="1" hidden="1">#REF!</definedName>
    <definedName name="Z_2C11EE16_5561_11D3_9DA5_00A0C9DF29FD_.wvu.PrintArea" localSheetId="16" hidden="1">#REF!</definedName>
    <definedName name="Z_2C11EE16_5561_11D3_9DA5_00A0C9DF29FD_.wvu.PrintArea" localSheetId="0" hidden="1">#REF!</definedName>
    <definedName name="Z_2C11EE16_5561_11D3_9DA5_00A0C9DF29FD_.wvu.PrintArea" hidden="1">#REF!</definedName>
    <definedName name="Z_2C11EE17_5561_11D3_9DA5_00A0C9DF29FD_.wvu.PrintArea" localSheetId="17" hidden="1">#REF!</definedName>
    <definedName name="Z_2C11EE17_5561_11D3_9DA5_00A0C9DF29FD_.wvu.PrintArea" localSheetId="18" hidden="1">#REF!</definedName>
    <definedName name="Z_2C11EE17_5561_11D3_9DA5_00A0C9DF29FD_.wvu.PrintArea" localSheetId="19" hidden="1">#REF!</definedName>
    <definedName name="Z_2C11EE17_5561_11D3_9DA5_00A0C9DF29FD_.wvu.PrintArea" localSheetId="20" hidden="1">#REF!</definedName>
    <definedName name="Z_2C11EE17_5561_11D3_9DA5_00A0C9DF29FD_.wvu.PrintArea" localSheetId="21" hidden="1">#REF!</definedName>
    <definedName name="Z_2C11EE17_5561_11D3_9DA5_00A0C9DF29FD_.wvu.PrintArea" localSheetId="22" hidden="1">#REF!</definedName>
    <definedName name="Z_2C11EE17_5561_11D3_9DA5_00A0C9DF29FD_.wvu.PrintArea" localSheetId="23" hidden="1">#REF!</definedName>
    <definedName name="Z_2C11EE17_5561_11D3_9DA5_00A0C9DF29FD_.wvu.PrintArea" localSheetId="1" hidden="1">#REF!</definedName>
    <definedName name="Z_2C11EE17_5561_11D3_9DA5_00A0C9DF29FD_.wvu.PrintArea" localSheetId="16" hidden="1">#REF!</definedName>
    <definedName name="Z_2C11EE17_5561_11D3_9DA5_00A0C9DF29FD_.wvu.PrintArea" localSheetId="0" hidden="1">#REF!</definedName>
    <definedName name="Z_2C11EE17_5561_11D3_9DA5_00A0C9DF29FD_.wvu.PrintArea" hidden="1">#REF!</definedName>
    <definedName name="Z_321AEF13_A729_11D3_980D_00A0C9DF29C4_.wvu.PrintArea" localSheetId="17" hidden="1">#REF!</definedName>
    <definedName name="Z_321AEF13_A729_11D3_980D_00A0C9DF29C4_.wvu.PrintArea" localSheetId="18" hidden="1">#REF!</definedName>
    <definedName name="Z_321AEF13_A729_11D3_980D_00A0C9DF29C4_.wvu.PrintArea" localSheetId="19" hidden="1">#REF!</definedName>
    <definedName name="Z_321AEF13_A729_11D3_980D_00A0C9DF29C4_.wvu.PrintArea" localSheetId="20" hidden="1">#REF!</definedName>
    <definedName name="Z_321AEF13_A729_11D3_980D_00A0C9DF29C4_.wvu.PrintArea" localSheetId="21" hidden="1">#REF!</definedName>
    <definedName name="Z_321AEF13_A729_11D3_980D_00A0C9DF29C4_.wvu.PrintArea" localSheetId="22" hidden="1">#REF!</definedName>
    <definedName name="Z_321AEF13_A729_11D3_980D_00A0C9DF29C4_.wvu.PrintArea" localSheetId="23" hidden="1">#REF!</definedName>
    <definedName name="Z_321AEF13_A729_11D3_980D_00A0C9DF29C4_.wvu.PrintArea" localSheetId="1" hidden="1">#REF!</definedName>
    <definedName name="Z_321AEF13_A729_11D3_980D_00A0C9DF29C4_.wvu.PrintArea" localSheetId="16" hidden="1">#REF!</definedName>
    <definedName name="Z_321AEF13_A729_11D3_980D_00A0C9DF29C4_.wvu.PrintArea" localSheetId="0" hidden="1">#REF!</definedName>
    <definedName name="Z_321AEF13_A729_11D3_980D_00A0C9DF29C4_.wvu.PrintArea" hidden="1">#REF!</definedName>
    <definedName name="Z_321AEF14_A729_11D3_980D_00A0C9DF29C4_.wvu.PrintArea" localSheetId="17" hidden="1">#REF!</definedName>
    <definedName name="Z_321AEF14_A729_11D3_980D_00A0C9DF29C4_.wvu.PrintArea" localSheetId="18" hidden="1">#REF!</definedName>
    <definedName name="Z_321AEF14_A729_11D3_980D_00A0C9DF29C4_.wvu.PrintArea" localSheetId="19" hidden="1">#REF!</definedName>
    <definedName name="Z_321AEF14_A729_11D3_980D_00A0C9DF29C4_.wvu.PrintArea" localSheetId="20" hidden="1">#REF!</definedName>
    <definedName name="Z_321AEF14_A729_11D3_980D_00A0C9DF29C4_.wvu.PrintArea" localSheetId="21" hidden="1">#REF!</definedName>
    <definedName name="Z_321AEF14_A729_11D3_980D_00A0C9DF29C4_.wvu.PrintArea" localSheetId="22" hidden="1">#REF!</definedName>
    <definedName name="Z_321AEF14_A729_11D3_980D_00A0C9DF29C4_.wvu.PrintArea" localSheetId="23" hidden="1">#REF!</definedName>
    <definedName name="Z_321AEF14_A729_11D3_980D_00A0C9DF29C4_.wvu.PrintArea" localSheetId="1" hidden="1">#REF!</definedName>
    <definedName name="Z_321AEF14_A729_11D3_980D_00A0C9DF29C4_.wvu.PrintArea" localSheetId="16" hidden="1">#REF!</definedName>
    <definedName name="Z_321AEF14_A729_11D3_980D_00A0C9DF29C4_.wvu.PrintArea" localSheetId="0" hidden="1">#REF!</definedName>
    <definedName name="Z_321AEF14_A729_11D3_980D_00A0C9DF29C4_.wvu.PrintArea" hidden="1">#REF!</definedName>
    <definedName name="Z_321AEF16_A729_11D3_980D_00A0C9DF29C4_.wvu.PrintArea" localSheetId="17" hidden="1">#REF!</definedName>
    <definedName name="Z_321AEF16_A729_11D3_980D_00A0C9DF29C4_.wvu.PrintArea" localSheetId="18" hidden="1">#REF!</definedName>
    <definedName name="Z_321AEF16_A729_11D3_980D_00A0C9DF29C4_.wvu.PrintArea" localSheetId="19" hidden="1">#REF!</definedName>
    <definedName name="Z_321AEF16_A729_11D3_980D_00A0C9DF29C4_.wvu.PrintArea" localSheetId="20" hidden="1">#REF!</definedName>
    <definedName name="Z_321AEF16_A729_11D3_980D_00A0C9DF29C4_.wvu.PrintArea" localSheetId="21" hidden="1">#REF!</definedName>
    <definedName name="Z_321AEF16_A729_11D3_980D_00A0C9DF29C4_.wvu.PrintArea" localSheetId="22" hidden="1">#REF!</definedName>
    <definedName name="Z_321AEF16_A729_11D3_980D_00A0C9DF29C4_.wvu.PrintArea" localSheetId="23" hidden="1">#REF!</definedName>
    <definedName name="Z_321AEF16_A729_11D3_980D_00A0C9DF29C4_.wvu.PrintArea" localSheetId="1" hidden="1">#REF!</definedName>
    <definedName name="Z_321AEF16_A729_11D3_980D_00A0C9DF29C4_.wvu.PrintArea" localSheetId="16" hidden="1">#REF!</definedName>
    <definedName name="Z_321AEF16_A729_11D3_980D_00A0C9DF29C4_.wvu.PrintArea" localSheetId="0" hidden="1">#REF!</definedName>
    <definedName name="Z_321AEF16_A729_11D3_980D_00A0C9DF29C4_.wvu.PrintArea" hidden="1">#REF!</definedName>
    <definedName name="Z_321AEF17_A729_11D3_980D_00A0C9DF29C4_.wvu.PrintArea" localSheetId="17" hidden="1">#REF!</definedName>
    <definedName name="Z_321AEF17_A729_11D3_980D_00A0C9DF29C4_.wvu.PrintArea" localSheetId="18" hidden="1">#REF!</definedName>
    <definedName name="Z_321AEF17_A729_11D3_980D_00A0C9DF29C4_.wvu.PrintArea" localSheetId="19" hidden="1">#REF!</definedName>
    <definedName name="Z_321AEF17_A729_11D3_980D_00A0C9DF29C4_.wvu.PrintArea" localSheetId="20" hidden="1">#REF!</definedName>
    <definedName name="Z_321AEF17_A729_11D3_980D_00A0C9DF29C4_.wvu.PrintArea" localSheetId="21" hidden="1">#REF!</definedName>
    <definedName name="Z_321AEF17_A729_11D3_980D_00A0C9DF29C4_.wvu.PrintArea" localSheetId="22" hidden="1">#REF!</definedName>
    <definedName name="Z_321AEF17_A729_11D3_980D_00A0C9DF29C4_.wvu.PrintArea" localSheetId="23" hidden="1">#REF!</definedName>
    <definedName name="Z_321AEF17_A729_11D3_980D_00A0C9DF29C4_.wvu.PrintArea" localSheetId="1" hidden="1">#REF!</definedName>
    <definedName name="Z_321AEF17_A729_11D3_980D_00A0C9DF29C4_.wvu.PrintArea" localSheetId="16" hidden="1">#REF!</definedName>
    <definedName name="Z_321AEF17_A729_11D3_980D_00A0C9DF29C4_.wvu.PrintArea" localSheetId="0" hidden="1">#REF!</definedName>
    <definedName name="Z_321AEF17_A729_11D3_980D_00A0C9DF29C4_.wvu.PrintArea" hidden="1">#REF!</definedName>
    <definedName name="Z_321AEF18_A729_11D3_980D_00A0C9DF29C4_.wvu.PrintArea" localSheetId="17" hidden="1">#REF!</definedName>
    <definedName name="Z_321AEF18_A729_11D3_980D_00A0C9DF29C4_.wvu.PrintArea" localSheetId="18" hidden="1">#REF!</definedName>
    <definedName name="Z_321AEF18_A729_11D3_980D_00A0C9DF29C4_.wvu.PrintArea" localSheetId="19" hidden="1">#REF!</definedName>
    <definedName name="Z_321AEF18_A729_11D3_980D_00A0C9DF29C4_.wvu.PrintArea" localSheetId="20" hidden="1">#REF!</definedName>
    <definedName name="Z_321AEF18_A729_11D3_980D_00A0C9DF29C4_.wvu.PrintArea" localSheetId="21" hidden="1">#REF!</definedName>
    <definedName name="Z_321AEF18_A729_11D3_980D_00A0C9DF29C4_.wvu.PrintArea" localSheetId="22" hidden="1">#REF!</definedName>
    <definedName name="Z_321AEF18_A729_11D3_980D_00A0C9DF29C4_.wvu.PrintArea" localSheetId="23" hidden="1">#REF!</definedName>
    <definedName name="Z_321AEF18_A729_11D3_980D_00A0C9DF29C4_.wvu.PrintArea" localSheetId="1" hidden="1">#REF!</definedName>
    <definedName name="Z_321AEF18_A729_11D3_980D_00A0C9DF29C4_.wvu.PrintArea" localSheetId="16" hidden="1">#REF!</definedName>
    <definedName name="Z_321AEF18_A729_11D3_980D_00A0C9DF29C4_.wvu.PrintArea" localSheetId="0" hidden="1">#REF!</definedName>
    <definedName name="Z_321AEF18_A729_11D3_980D_00A0C9DF29C4_.wvu.PrintArea" hidden="1">#REF!</definedName>
    <definedName name="Z_321AEF19_A729_11D3_980D_00A0C9DF29C4_.wvu.PrintArea" localSheetId="17" hidden="1">#REF!</definedName>
    <definedName name="Z_321AEF19_A729_11D3_980D_00A0C9DF29C4_.wvu.PrintArea" localSheetId="18" hidden="1">#REF!</definedName>
    <definedName name="Z_321AEF19_A729_11D3_980D_00A0C9DF29C4_.wvu.PrintArea" localSheetId="19" hidden="1">#REF!</definedName>
    <definedName name="Z_321AEF19_A729_11D3_980D_00A0C9DF29C4_.wvu.PrintArea" localSheetId="20" hidden="1">#REF!</definedName>
    <definedName name="Z_321AEF19_A729_11D3_980D_00A0C9DF29C4_.wvu.PrintArea" localSheetId="21" hidden="1">#REF!</definedName>
    <definedName name="Z_321AEF19_A729_11D3_980D_00A0C9DF29C4_.wvu.PrintArea" localSheetId="22" hidden="1">#REF!</definedName>
    <definedName name="Z_321AEF19_A729_11D3_980D_00A0C9DF29C4_.wvu.PrintArea" localSheetId="23" hidden="1">#REF!</definedName>
    <definedName name="Z_321AEF19_A729_11D3_980D_00A0C9DF29C4_.wvu.PrintArea" localSheetId="1" hidden="1">#REF!</definedName>
    <definedName name="Z_321AEF19_A729_11D3_980D_00A0C9DF29C4_.wvu.PrintArea" localSheetId="16" hidden="1">#REF!</definedName>
    <definedName name="Z_321AEF19_A729_11D3_980D_00A0C9DF29C4_.wvu.PrintArea" localSheetId="0" hidden="1">#REF!</definedName>
    <definedName name="Z_321AEF19_A729_11D3_980D_00A0C9DF29C4_.wvu.PrintArea" hidden="1">#REF!</definedName>
    <definedName name="Z_321AEF1B_A729_11D3_980D_00A0C9DF29C4_.wvu.PrintArea" localSheetId="17" hidden="1">#REF!</definedName>
    <definedName name="Z_321AEF1B_A729_11D3_980D_00A0C9DF29C4_.wvu.PrintArea" localSheetId="18" hidden="1">#REF!</definedName>
    <definedName name="Z_321AEF1B_A729_11D3_980D_00A0C9DF29C4_.wvu.PrintArea" localSheetId="19" hidden="1">#REF!</definedName>
    <definedName name="Z_321AEF1B_A729_11D3_980D_00A0C9DF29C4_.wvu.PrintArea" localSheetId="20" hidden="1">#REF!</definedName>
    <definedName name="Z_321AEF1B_A729_11D3_980D_00A0C9DF29C4_.wvu.PrintArea" localSheetId="21" hidden="1">#REF!</definedName>
    <definedName name="Z_321AEF1B_A729_11D3_980D_00A0C9DF29C4_.wvu.PrintArea" localSheetId="22" hidden="1">#REF!</definedName>
    <definedName name="Z_321AEF1B_A729_11D3_980D_00A0C9DF29C4_.wvu.PrintArea" localSheetId="23" hidden="1">#REF!</definedName>
    <definedName name="Z_321AEF1B_A729_11D3_980D_00A0C9DF29C4_.wvu.PrintArea" localSheetId="1" hidden="1">#REF!</definedName>
    <definedName name="Z_321AEF1B_A729_11D3_980D_00A0C9DF29C4_.wvu.PrintArea" localSheetId="16" hidden="1">#REF!</definedName>
    <definedName name="Z_321AEF1B_A729_11D3_980D_00A0C9DF29C4_.wvu.PrintArea" localSheetId="0" hidden="1">#REF!</definedName>
    <definedName name="Z_321AEF1B_A729_11D3_980D_00A0C9DF29C4_.wvu.PrintArea" hidden="1">#REF!</definedName>
    <definedName name="Z_321AEF1C_A729_11D3_980D_00A0C9DF29C4_.wvu.PrintArea" localSheetId="17" hidden="1">#REF!</definedName>
    <definedName name="Z_321AEF1C_A729_11D3_980D_00A0C9DF29C4_.wvu.PrintArea" localSheetId="18" hidden="1">#REF!</definedName>
    <definedName name="Z_321AEF1C_A729_11D3_980D_00A0C9DF29C4_.wvu.PrintArea" localSheetId="19" hidden="1">#REF!</definedName>
    <definedName name="Z_321AEF1C_A729_11D3_980D_00A0C9DF29C4_.wvu.PrintArea" localSheetId="20" hidden="1">#REF!</definedName>
    <definedName name="Z_321AEF1C_A729_11D3_980D_00A0C9DF29C4_.wvu.PrintArea" localSheetId="21" hidden="1">#REF!</definedName>
    <definedName name="Z_321AEF1C_A729_11D3_980D_00A0C9DF29C4_.wvu.PrintArea" localSheetId="22" hidden="1">#REF!</definedName>
    <definedName name="Z_321AEF1C_A729_11D3_980D_00A0C9DF29C4_.wvu.PrintArea" localSheetId="23" hidden="1">#REF!</definedName>
    <definedName name="Z_321AEF1C_A729_11D3_980D_00A0C9DF29C4_.wvu.PrintArea" localSheetId="1" hidden="1">#REF!</definedName>
    <definedName name="Z_321AEF1C_A729_11D3_980D_00A0C9DF29C4_.wvu.PrintArea" localSheetId="16" hidden="1">#REF!</definedName>
    <definedName name="Z_321AEF1C_A729_11D3_980D_00A0C9DF29C4_.wvu.PrintArea" localSheetId="0" hidden="1">#REF!</definedName>
    <definedName name="Z_321AEF1C_A729_11D3_980D_00A0C9DF29C4_.wvu.PrintArea" hidden="1">#REF!</definedName>
    <definedName name="Z_321AEF1D_A729_11D3_980D_00A0C9DF29C4_.wvu.PrintArea" localSheetId="17" hidden="1">#REF!</definedName>
    <definedName name="Z_321AEF1D_A729_11D3_980D_00A0C9DF29C4_.wvu.PrintArea" localSheetId="18" hidden="1">#REF!</definedName>
    <definedName name="Z_321AEF1D_A729_11D3_980D_00A0C9DF29C4_.wvu.PrintArea" localSheetId="19" hidden="1">#REF!</definedName>
    <definedName name="Z_321AEF1D_A729_11D3_980D_00A0C9DF29C4_.wvu.PrintArea" localSheetId="20" hidden="1">#REF!</definedName>
    <definedName name="Z_321AEF1D_A729_11D3_980D_00A0C9DF29C4_.wvu.PrintArea" localSheetId="21" hidden="1">#REF!</definedName>
    <definedName name="Z_321AEF1D_A729_11D3_980D_00A0C9DF29C4_.wvu.PrintArea" localSheetId="22" hidden="1">#REF!</definedName>
    <definedName name="Z_321AEF1D_A729_11D3_980D_00A0C9DF29C4_.wvu.PrintArea" localSheetId="23" hidden="1">#REF!</definedName>
    <definedName name="Z_321AEF1D_A729_11D3_980D_00A0C9DF29C4_.wvu.PrintArea" localSheetId="1" hidden="1">#REF!</definedName>
    <definedName name="Z_321AEF1D_A729_11D3_980D_00A0C9DF29C4_.wvu.PrintArea" localSheetId="16" hidden="1">#REF!</definedName>
    <definedName name="Z_321AEF1D_A729_11D3_980D_00A0C9DF29C4_.wvu.PrintArea" localSheetId="0" hidden="1">#REF!</definedName>
    <definedName name="Z_321AEF1D_A729_11D3_980D_00A0C9DF29C4_.wvu.PrintArea" hidden="1">#REF!</definedName>
    <definedName name="Z_321AEF1E_A729_11D3_980D_00A0C9DF29C4_.wvu.PrintArea" localSheetId="17" hidden="1">#REF!</definedName>
    <definedName name="Z_321AEF1E_A729_11D3_980D_00A0C9DF29C4_.wvu.PrintArea" localSheetId="18" hidden="1">#REF!</definedName>
    <definedName name="Z_321AEF1E_A729_11D3_980D_00A0C9DF29C4_.wvu.PrintArea" localSheetId="19" hidden="1">#REF!</definedName>
    <definedName name="Z_321AEF1E_A729_11D3_980D_00A0C9DF29C4_.wvu.PrintArea" localSheetId="20" hidden="1">#REF!</definedName>
    <definedName name="Z_321AEF1E_A729_11D3_980D_00A0C9DF29C4_.wvu.PrintArea" localSheetId="21" hidden="1">#REF!</definedName>
    <definedName name="Z_321AEF1E_A729_11D3_980D_00A0C9DF29C4_.wvu.PrintArea" localSheetId="22" hidden="1">#REF!</definedName>
    <definedName name="Z_321AEF1E_A729_11D3_980D_00A0C9DF29C4_.wvu.PrintArea" localSheetId="23" hidden="1">#REF!</definedName>
    <definedName name="Z_321AEF1E_A729_11D3_980D_00A0C9DF29C4_.wvu.PrintArea" localSheetId="1" hidden="1">#REF!</definedName>
    <definedName name="Z_321AEF1E_A729_11D3_980D_00A0C9DF29C4_.wvu.PrintArea" localSheetId="16" hidden="1">#REF!</definedName>
    <definedName name="Z_321AEF1E_A729_11D3_980D_00A0C9DF29C4_.wvu.PrintArea" localSheetId="0" hidden="1">#REF!</definedName>
    <definedName name="Z_321AEF1E_A729_11D3_980D_00A0C9DF29C4_.wvu.PrintArea" hidden="1">#REF!</definedName>
    <definedName name="Z_321AEF20_A729_11D3_980D_00A0C9DF29C4_.wvu.PrintArea" localSheetId="17" hidden="1">#REF!</definedName>
    <definedName name="Z_321AEF20_A729_11D3_980D_00A0C9DF29C4_.wvu.PrintArea" localSheetId="18" hidden="1">#REF!</definedName>
    <definedName name="Z_321AEF20_A729_11D3_980D_00A0C9DF29C4_.wvu.PrintArea" localSheetId="19" hidden="1">#REF!</definedName>
    <definedName name="Z_321AEF20_A729_11D3_980D_00A0C9DF29C4_.wvu.PrintArea" localSheetId="20" hidden="1">#REF!</definedName>
    <definedName name="Z_321AEF20_A729_11D3_980D_00A0C9DF29C4_.wvu.PrintArea" localSheetId="21" hidden="1">#REF!</definedName>
    <definedName name="Z_321AEF20_A729_11D3_980D_00A0C9DF29C4_.wvu.PrintArea" localSheetId="22" hidden="1">#REF!</definedName>
    <definedName name="Z_321AEF20_A729_11D3_980D_00A0C9DF29C4_.wvu.PrintArea" localSheetId="23" hidden="1">#REF!</definedName>
    <definedName name="Z_321AEF20_A729_11D3_980D_00A0C9DF29C4_.wvu.PrintArea" localSheetId="1" hidden="1">#REF!</definedName>
    <definedName name="Z_321AEF20_A729_11D3_980D_00A0C9DF29C4_.wvu.PrintArea" localSheetId="16" hidden="1">#REF!</definedName>
    <definedName name="Z_321AEF20_A729_11D3_980D_00A0C9DF29C4_.wvu.PrintArea" localSheetId="0" hidden="1">#REF!</definedName>
    <definedName name="Z_321AEF20_A729_11D3_980D_00A0C9DF29C4_.wvu.PrintArea" hidden="1">#REF!</definedName>
    <definedName name="Z_321AEF21_A729_11D3_980D_00A0C9DF29C4_.wvu.PrintArea" localSheetId="17" hidden="1">#REF!</definedName>
    <definedName name="Z_321AEF21_A729_11D3_980D_00A0C9DF29C4_.wvu.PrintArea" localSheetId="18" hidden="1">#REF!</definedName>
    <definedName name="Z_321AEF21_A729_11D3_980D_00A0C9DF29C4_.wvu.PrintArea" localSheetId="19" hidden="1">#REF!</definedName>
    <definedName name="Z_321AEF21_A729_11D3_980D_00A0C9DF29C4_.wvu.PrintArea" localSheetId="20" hidden="1">#REF!</definedName>
    <definedName name="Z_321AEF21_A729_11D3_980D_00A0C9DF29C4_.wvu.PrintArea" localSheetId="21" hidden="1">#REF!</definedName>
    <definedName name="Z_321AEF21_A729_11D3_980D_00A0C9DF29C4_.wvu.PrintArea" localSheetId="22" hidden="1">#REF!</definedName>
    <definedName name="Z_321AEF21_A729_11D3_980D_00A0C9DF29C4_.wvu.PrintArea" localSheetId="23" hidden="1">#REF!</definedName>
    <definedName name="Z_321AEF21_A729_11D3_980D_00A0C9DF29C4_.wvu.PrintArea" localSheetId="1" hidden="1">#REF!</definedName>
    <definedName name="Z_321AEF21_A729_11D3_980D_00A0C9DF29C4_.wvu.PrintArea" localSheetId="16" hidden="1">#REF!</definedName>
    <definedName name="Z_321AEF21_A729_11D3_980D_00A0C9DF29C4_.wvu.PrintArea" localSheetId="0" hidden="1">#REF!</definedName>
    <definedName name="Z_321AEF21_A729_11D3_980D_00A0C9DF29C4_.wvu.PrintArea" hidden="1">#REF!</definedName>
    <definedName name="Z_321AEF23_A729_11D3_980D_00A0C9DF29C4_.wvu.PrintArea" localSheetId="17" hidden="1">#REF!</definedName>
    <definedName name="Z_321AEF23_A729_11D3_980D_00A0C9DF29C4_.wvu.PrintArea" localSheetId="18" hidden="1">#REF!</definedName>
    <definedName name="Z_321AEF23_A729_11D3_980D_00A0C9DF29C4_.wvu.PrintArea" localSheetId="19" hidden="1">#REF!</definedName>
    <definedName name="Z_321AEF23_A729_11D3_980D_00A0C9DF29C4_.wvu.PrintArea" localSheetId="20" hidden="1">#REF!</definedName>
    <definedName name="Z_321AEF23_A729_11D3_980D_00A0C9DF29C4_.wvu.PrintArea" localSheetId="21" hidden="1">#REF!</definedName>
    <definedName name="Z_321AEF23_A729_11D3_980D_00A0C9DF29C4_.wvu.PrintArea" localSheetId="22" hidden="1">#REF!</definedName>
    <definedName name="Z_321AEF23_A729_11D3_980D_00A0C9DF29C4_.wvu.PrintArea" localSheetId="23" hidden="1">#REF!</definedName>
    <definedName name="Z_321AEF23_A729_11D3_980D_00A0C9DF29C4_.wvu.PrintArea" localSheetId="1" hidden="1">#REF!</definedName>
    <definedName name="Z_321AEF23_A729_11D3_980D_00A0C9DF29C4_.wvu.PrintArea" localSheetId="16" hidden="1">#REF!</definedName>
    <definedName name="Z_321AEF23_A729_11D3_980D_00A0C9DF29C4_.wvu.PrintArea" localSheetId="0" hidden="1">#REF!</definedName>
    <definedName name="Z_321AEF23_A729_11D3_980D_00A0C9DF29C4_.wvu.PrintArea" hidden="1">#REF!</definedName>
    <definedName name="Z_321AEF24_A729_11D3_980D_00A0C9DF29C4_.wvu.PrintArea" localSheetId="17" hidden="1">#REF!</definedName>
    <definedName name="Z_321AEF24_A729_11D3_980D_00A0C9DF29C4_.wvu.PrintArea" localSheetId="18" hidden="1">#REF!</definedName>
    <definedName name="Z_321AEF24_A729_11D3_980D_00A0C9DF29C4_.wvu.PrintArea" localSheetId="19" hidden="1">#REF!</definedName>
    <definedName name="Z_321AEF24_A729_11D3_980D_00A0C9DF29C4_.wvu.PrintArea" localSheetId="20" hidden="1">#REF!</definedName>
    <definedName name="Z_321AEF24_A729_11D3_980D_00A0C9DF29C4_.wvu.PrintArea" localSheetId="21" hidden="1">#REF!</definedName>
    <definedName name="Z_321AEF24_A729_11D3_980D_00A0C9DF29C4_.wvu.PrintArea" localSheetId="22" hidden="1">#REF!</definedName>
    <definedName name="Z_321AEF24_A729_11D3_980D_00A0C9DF29C4_.wvu.PrintArea" localSheetId="23" hidden="1">#REF!</definedName>
    <definedName name="Z_321AEF24_A729_11D3_980D_00A0C9DF29C4_.wvu.PrintArea" localSheetId="1" hidden="1">#REF!</definedName>
    <definedName name="Z_321AEF24_A729_11D3_980D_00A0C9DF29C4_.wvu.PrintArea" localSheetId="16" hidden="1">#REF!</definedName>
    <definedName name="Z_321AEF24_A729_11D3_980D_00A0C9DF29C4_.wvu.PrintArea" localSheetId="0" hidden="1">#REF!</definedName>
    <definedName name="Z_321AEF24_A729_11D3_980D_00A0C9DF29C4_.wvu.PrintArea" hidden="1">#REF!</definedName>
    <definedName name="Z_321AEF26_A729_11D3_980D_00A0C9DF29C4_.wvu.PrintArea" localSheetId="17" hidden="1">#REF!</definedName>
    <definedName name="Z_321AEF26_A729_11D3_980D_00A0C9DF29C4_.wvu.PrintArea" localSheetId="18" hidden="1">#REF!</definedName>
    <definedName name="Z_321AEF26_A729_11D3_980D_00A0C9DF29C4_.wvu.PrintArea" localSheetId="19" hidden="1">#REF!</definedName>
    <definedName name="Z_321AEF26_A729_11D3_980D_00A0C9DF29C4_.wvu.PrintArea" localSheetId="20" hidden="1">#REF!</definedName>
    <definedName name="Z_321AEF26_A729_11D3_980D_00A0C9DF29C4_.wvu.PrintArea" localSheetId="21" hidden="1">#REF!</definedName>
    <definedName name="Z_321AEF26_A729_11D3_980D_00A0C9DF29C4_.wvu.PrintArea" localSheetId="22" hidden="1">#REF!</definedName>
    <definedName name="Z_321AEF26_A729_11D3_980D_00A0C9DF29C4_.wvu.PrintArea" localSheetId="23" hidden="1">#REF!</definedName>
    <definedName name="Z_321AEF26_A729_11D3_980D_00A0C9DF29C4_.wvu.PrintArea" localSheetId="1" hidden="1">#REF!</definedName>
    <definedName name="Z_321AEF26_A729_11D3_980D_00A0C9DF29C4_.wvu.PrintArea" localSheetId="16" hidden="1">#REF!</definedName>
    <definedName name="Z_321AEF26_A729_11D3_980D_00A0C9DF29C4_.wvu.PrintArea" localSheetId="0" hidden="1">#REF!</definedName>
    <definedName name="Z_321AEF26_A729_11D3_980D_00A0C9DF29C4_.wvu.PrintArea" hidden="1">#REF!</definedName>
    <definedName name="Z_321AEF27_A729_11D3_980D_00A0C9DF29C4_.wvu.PrintArea" localSheetId="17" hidden="1">#REF!</definedName>
    <definedName name="Z_321AEF27_A729_11D3_980D_00A0C9DF29C4_.wvu.PrintArea" localSheetId="18" hidden="1">#REF!</definedName>
    <definedName name="Z_321AEF27_A729_11D3_980D_00A0C9DF29C4_.wvu.PrintArea" localSheetId="19" hidden="1">#REF!</definedName>
    <definedName name="Z_321AEF27_A729_11D3_980D_00A0C9DF29C4_.wvu.PrintArea" localSheetId="20" hidden="1">#REF!</definedName>
    <definedName name="Z_321AEF27_A729_11D3_980D_00A0C9DF29C4_.wvu.PrintArea" localSheetId="21" hidden="1">#REF!</definedName>
    <definedName name="Z_321AEF27_A729_11D3_980D_00A0C9DF29C4_.wvu.PrintArea" localSheetId="22" hidden="1">#REF!</definedName>
    <definedName name="Z_321AEF27_A729_11D3_980D_00A0C9DF29C4_.wvu.PrintArea" localSheetId="23" hidden="1">#REF!</definedName>
    <definedName name="Z_321AEF27_A729_11D3_980D_00A0C9DF29C4_.wvu.PrintArea" localSheetId="1" hidden="1">#REF!</definedName>
    <definedName name="Z_321AEF27_A729_11D3_980D_00A0C9DF29C4_.wvu.PrintArea" localSheetId="16" hidden="1">#REF!</definedName>
    <definedName name="Z_321AEF27_A729_11D3_980D_00A0C9DF29C4_.wvu.PrintArea" localSheetId="0" hidden="1">#REF!</definedName>
    <definedName name="Z_321AEF27_A729_11D3_980D_00A0C9DF29C4_.wvu.PrintArea" hidden="1">#REF!</definedName>
    <definedName name="Z_321AEF28_A729_11D3_980D_00A0C9DF29C4_.wvu.PrintArea" localSheetId="17" hidden="1">#REF!</definedName>
    <definedName name="Z_321AEF28_A729_11D3_980D_00A0C9DF29C4_.wvu.PrintArea" localSheetId="18" hidden="1">#REF!</definedName>
    <definedName name="Z_321AEF28_A729_11D3_980D_00A0C9DF29C4_.wvu.PrintArea" localSheetId="19" hidden="1">#REF!</definedName>
    <definedName name="Z_321AEF28_A729_11D3_980D_00A0C9DF29C4_.wvu.PrintArea" localSheetId="20" hidden="1">#REF!</definedName>
    <definedName name="Z_321AEF28_A729_11D3_980D_00A0C9DF29C4_.wvu.PrintArea" localSheetId="21" hidden="1">#REF!</definedName>
    <definedName name="Z_321AEF28_A729_11D3_980D_00A0C9DF29C4_.wvu.PrintArea" localSheetId="22" hidden="1">#REF!</definedName>
    <definedName name="Z_321AEF28_A729_11D3_980D_00A0C9DF29C4_.wvu.PrintArea" localSheetId="23" hidden="1">#REF!</definedName>
    <definedName name="Z_321AEF28_A729_11D3_980D_00A0C9DF29C4_.wvu.PrintArea" localSheetId="1" hidden="1">#REF!</definedName>
    <definedName name="Z_321AEF28_A729_11D3_980D_00A0C9DF29C4_.wvu.PrintArea" localSheetId="16" hidden="1">#REF!</definedName>
    <definedName name="Z_321AEF28_A729_11D3_980D_00A0C9DF29C4_.wvu.PrintArea" localSheetId="0" hidden="1">#REF!</definedName>
    <definedName name="Z_321AEF28_A729_11D3_980D_00A0C9DF29C4_.wvu.PrintArea" hidden="1">#REF!</definedName>
    <definedName name="Z_321AEF29_A729_11D3_980D_00A0C9DF29C4_.wvu.PrintArea" localSheetId="17" hidden="1">#REF!</definedName>
    <definedName name="Z_321AEF29_A729_11D3_980D_00A0C9DF29C4_.wvu.PrintArea" localSheetId="18" hidden="1">#REF!</definedName>
    <definedName name="Z_321AEF29_A729_11D3_980D_00A0C9DF29C4_.wvu.PrintArea" localSheetId="19" hidden="1">#REF!</definedName>
    <definedName name="Z_321AEF29_A729_11D3_980D_00A0C9DF29C4_.wvu.PrintArea" localSheetId="20" hidden="1">#REF!</definedName>
    <definedName name="Z_321AEF29_A729_11D3_980D_00A0C9DF29C4_.wvu.PrintArea" localSheetId="21" hidden="1">#REF!</definedName>
    <definedName name="Z_321AEF29_A729_11D3_980D_00A0C9DF29C4_.wvu.PrintArea" localSheetId="22" hidden="1">#REF!</definedName>
    <definedName name="Z_321AEF29_A729_11D3_980D_00A0C9DF29C4_.wvu.PrintArea" localSheetId="23" hidden="1">#REF!</definedName>
    <definedName name="Z_321AEF29_A729_11D3_980D_00A0C9DF29C4_.wvu.PrintArea" localSheetId="1" hidden="1">#REF!</definedName>
    <definedName name="Z_321AEF29_A729_11D3_980D_00A0C9DF29C4_.wvu.PrintArea" localSheetId="16" hidden="1">#REF!</definedName>
    <definedName name="Z_321AEF29_A729_11D3_980D_00A0C9DF29C4_.wvu.PrintArea" localSheetId="0" hidden="1">#REF!</definedName>
    <definedName name="Z_321AEF29_A729_11D3_980D_00A0C9DF29C4_.wvu.PrintArea" hidden="1">#REF!</definedName>
    <definedName name="Z_321AEF2B_A729_11D3_980D_00A0C9DF29C4_.wvu.PrintArea" localSheetId="17" hidden="1">#REF!</definedName>
    <definedName name="Z_321AEF2B_A729_11D3_980D_00A0C9DF29C4_.wvu.PrintArea" localSheetId="18" hidden="1">#REF!</definedName>
    <definedName name="Z_321AEF2B_A729_11D3_980D_00A0C9DF29C4_.wvu.PrintArea" localSheetId="19" hidden="1">#REF!</definedName>
    <definedName name="Z_321AEF2B_A729_11D3_980D_00A0C9DF29C4_.wvu.PrintArea" localSheetId="20" hidden="1">#REF!</definedName>
    <definedName name="Z_321AEF2B_A729_11D3_980D_00A0C9DF29C4_.wvu.PrintArea" localSheetId="21" hidden="1">#REF!</definedName>
    <definedName name="Z_321AEF2B_A729_11D3_980D_00A0C9DF29C4_.wvu.PrintArea" localSheetId="22" hidden="1">#REF!</definedName>
    <definedName name="Z_321AEF2B_A729_11D3_980D_00A0C9DF29C4_.wvu.PrintArea" localSheetId="23" hidden="1">#REF!</definedName>
    <definedName name="Z_321AEF2B_A729_11D3_980D_00A0C9DF29C4_.wvu.PrintArea" localSheetId="1" hidden="1">#REF!</definedName>
    <definedName name="Z_321AEF2B_A729_11D3_980D_00A0C9DF29C4_.wvu.PrintArea" localSheetId="16" hidden="1">#REF!</definedName>
    <definedName name="Z_321AEF2B_A729_11D3_980D_00A0C9DF29C4_.wvu.PrintArea" localSheetId="0" hidden="1">#REF!</definedName>
    <definedName name="Z_321AEF2B_A729_11D3_980D_00A0C9DF29C4_.wvu.PrintArea" hidden="1">#REF!</definedName>
    <definedName name="Z_321AEF2C_A729_11D3_980D_00A0C9DF29C4_.wvu.PrintArea" localSheetId="17" hidden="1">#REF!</definedName>
    <definedName name="Z_321AEF2C_A729_11D3_980D_00A0C9DF29C4_.wvu.PrintArea" localSheetId="18" hidden="1">#REF!</definedName>
    <definedName name="Z_321AEF2C_A729_11D3_980D_00A0C9DF29C4_.wvu.PrintArea" localSheetId="19" hidden="1">#REF!</definedName>
    <definedName name="Z_321AEF2C_A729_11D3_980D_00A0C9DF29C4_.wvu.PrintArea" localSheetId="20" hidden="1">#REF!</definedName>
    <definedName name="Z_321AEF2C_A729_11D3_980D_00A0C9DF29C4_.wvu.PrintArea" localSheetId="21" hidden="1">#REF!</definedName>
    <definedName name="Z_321AEF2C_A729_11D3_980D_00A0C9DF29C4_.wvu.PrintArea" localSheetId="22" hidden="1">#REF!</definedName>
    <definedName name="Z_321AEF2C_A729_11D3_980D_00A0C9DF29C4_.wvu.PrintArea" localSheetId="23" hidden="1">#REF!</definedName>
    <definedName name="Z_321AEF2C_A729_11D3_980D_00A0C9DF29C4_.wvu.PrintArea" localSheetId="1" hidden="1">#REF!</definedName>
    <definedName name="Z_321AEF2C_A729_11D3_980D_00A0C9DF29C4_.wvu.PrintArea" localSheetId="16" hidden="1">#REF!</definedName>
    <definedName name="Z_321AEF2C_A729_11D3_980D_00A0C9DF29C4_.wvu.PrintArea" localSheetId="0" hidden="1">#REF!</definedName>
    <definedName name="Z_321AEF2C_A729_11D3_980D_00A0C9DF29C4_.wvu.PrintArea" hidden="1">#REF!</definedName>
    <definedName name="Z_321AEF2D_A729_11D3_980D_00A0C9DF29C4_.wvu.PrintArea" localSheetId="17" hidden="1">#REF!</definedName>
    <definedName name="Z_321AEF2D_A729_11D3_980D_00A0C9DF29C4_.wvu.PrintArea" localSheetId="18" hidden="1">#REF!</definedName>
    <definedName name="Z_321AEF2D_A729_11D3_980D_00A0C9DF29C4_.wvu.PrintArea" localSheetId="19" hidden="1">#REF!</definedName>
    <definedName name="Z_321AEF2D_A729_11D3_980D_00A0C9DF29C4_.wvu.PrintArea" localSheetId="20" hidden="1">#REF!</definedName>
    <definedName name="Z_321AEF2D_A729_11D3_980D_00A0C9DF29C4_.wvu.PrintArea" localSheetId="21" hidden="1">#REF!</definedName>
    <definedName name="Z_321AEF2D_A729_11D3_980D_00A0C9DF29C4_.wvu.PrintArea" localSheetId="22" hidden="1">#REF!</definedName>
    <definedName name="Z_321AEF2D_A729_11D3_980D_00A0C9DF29C4_.wvu.PrintArea" localSheetId="23" hidden="1">#REF!</definedName>
    <definedName name="Z_321AEF2D_A729_11D3_980D_00A0C9DF29C4_.wvu.PrintArea" localSheetId="1" hidden="1">#REF!</definedName>
    <definedName name="Z_321AEF2D_A729_11D3_980D_00A0C9DF29C4_.wvu.PrintArea" localSheetId="16" hidden="1">#REF!</definedName>
    <definedName name="Z_321AEF2D_A729_11D3_980D_00A0C9DF29C4_.wvu.PrintArea" localSheetId="0" hidden="1">#REF!</definedName>
    <definedName name="Z_321AEF2D_A729_11D3_980D_00A0C9DF29C4_.wvu.PrintArea" hidden="1">#REF!</definedName>
    <definedName name="Z_321AEF2E_A729_11D3_980D_00A0C9DF29C4_.wvu.PrintArea" localSheetId="17" hidden="1">#REF!</definedName>
    <definedName name="Z_321AEF2E_A729_11D3_980D_00A0C9DF29C4_.wvu.PrintArea" localSheetId="18" hidden="1">#REF!</definedName>
    <definedName name="Z_321AEF2E_A729_11D3_980D_00A0C9DF29C4_.wvu.PrintArea" localSheetId="19" hidden="1">#REF!</definedName>
    <definedName name="Z_321AEF2E_A729_11D3_980D_00A0C9DF29C4_.wvu.PrintArea" localSheetId="20" hidden="1">#REF!</definedName>
    <definedName name="Z_321AEF2E_A729_11D3_980D_00A0C9DF29C4_.wvu.PrintArea" localSheetId="21" hidden="1">#REF!</definedName>
    <definedName name="Z_321AEF2E_A729_11D3_980D_00A0C9DF29C4_.wvu.PrintArea" localSheetId="22" hidden="1">#REF!</definedName>
    <definedName name="Z_321AEF2E_A729_11D3_980D_00A0C9DF29C4_.wvu.PrintArea" localSheetId="23" hidden="1">#REF!</definedName>
    <definedName name="Z_321AEF2E_A729_11D3_980D_00A0C9DF29C4_.wvu.PrintArea" localSheetId="1" hidden="1">#REF!</definedName>
    <definedName name="Z_321AEF2E_A729_11D3_980D_00A0C9DF29C4_.wvu.PrintArea" localSheetId="16" hidden="1">#REF!</definedName>
    <definedName name="Z_321AEF2E_A729_11D3_980D_00A0C9DF29C4_.wvu.PrintArea" localSheetId="0" hidden="1">#REF!</definedName>
    <definedName name="Z_321AEF2E_A729_11D3_980D_00A0C9DF29C4_.wvu.PrintArea" hidden="1">#REF!</definedName>
    <definedName name="Z_321AEF30_A729_11D3_980D_00A0C9DF29C4_.wvu.PrintArea" localSheetId="17" hidden="1">#REF!</definedName>
    <definedName name="Z_321AEF30_A729_11D3_980D_00A0C9DF29C4_.wvu.PrintArea" localSheetId="18" hidden="1">#REF!</definedName>
    <definedName name="Z_321AEF30_A729_11D3_980D_00A0C9DF29C4_.wvu.PrintArea" localSheetId="19" hidden="1">#REF!</definedName>
    <definedName name="Z_321AEF30_A729_11D3_980D_00A0C9DF29C4_.wvu.PrintArea" localSheetId="20" hidden="1">#REF!</definedName>
    <definedName name="Z_321AEF30_A729_11D3_980D_00A0C9DF29C4_.wvu.PrintArea" localSheetId="21" hidden="1">#REF!</definedName>
    <definedName name="Z_321AEF30_A729_11D3_980D_00A0C9DF29C4_.wvu.PrintArea" localSheetId="22" hidden="1">#REF!</definedName>
    <definedName name="Z_321AEF30_A729_11D3_980D_00A0C9DF29C4_.wvu.PrintArea" localSheetId="23" hidden="1">#REF!</definedName>
    <definedName name="Z_321AEF30_A729_11D3_980D_00A0C9DF29C4_.wvu.PrintArea" localSheetId="1" hidden="1">#REF!</definedName>
    <definedName name="Z_321AEF30_A729_11D3_980D_00A0C9DF29C4_.wvu.PrintArea" localSheetId="16" hidden="1">#REF!</definedName>
    <definedName name="Z_321AEF30_A729_11D3_980D_00A0C9DF29C4_.wvu.PrintArea" localSheetId="0" hidden="1">#REF!</definedName>
    <definedName name="Z_321AEF30_A729_11D3_980D_00A0C9DF29C4_.wvu.PrintArea" hidden="1">#REF!</definedName>
    <definedName name="Z_321AEF31_A729_11D3_980D_00A0C9DF29C4_.wvu.PrintArea" localSheetId="17" hidden="1">#REF!</definedName>
    <definedName name="Z_321AEF31_A729_11D3_980D_00A0C9DF29C4_.wvu.PrintArea" localSheetId="18" hidden="1">#REF!</definedName>
    <definedName name="Z_321AEF31_A729_11D3_980D_00A0C9DF29C4_.wvu.PrintArea" localSheetId="19" hidden="1">#REF!</definedName>
    <definedName name="Z_321AEF31_A729_11D3_980D_00A0C9DF29C4_.wvu.PrintArea" localSheetId="20" hidden="1">#REF!</definedName>
    <definedName name="Z_321AEF31_A729_11D3_980D_00A0C9DF29C4_.wvu.PrintArea" localSheetId="21" hidden="1">#REF!</definedName>
    <definedName name="Z_321AEF31_A729_11D3_980D_00A0C9DF29C4_.wvu.PrintArea" localSheetId="22" hidden="1">#REF!</definedName>
    <definedName name="Z_321AEF31_A729_11D3_980D_00A0C9DF29C4_.wvu.PrintArea" localSheetId="23" hidden="1">#REF!</definedName>
    <definedName name="Z_321AEF31_A729_11D3_980D_00A0C9DF29C4_.wvu.PrintArea" localSheetId="1" hidden="1">#REF!</definedName>
    <definedName name="Z_321AEF31_A729_11D3_980D_00A0C9DF29C4_.wvu.PrintArea" localSheetId="16" hidden="1">#REF!</definedName>
    <definedName name="Z_321AEF31_A729_11D3_980D_00A0C9DF29C4_.wvu.PrintArea" localSheetId="0" hidden="1">#REF!</definedName>
    <definedName name="Z_321AEF31_A729_11D3_980D_00A0C9DF29C4_.wvu.PrintArea" hidden="1">#REF!</definedName>
    <definedName name="Z_321AEFBD_A729_11D3_980D_00A0C9DF29C4_.wvu.PrintArea" localSheetId="17" hidden="1">#REF!</definedName>
    <definedName name="Z_321AEFBD_A729_11D3_980D_00A0C9DF29C4_.wvu.PrintArea" localSheetId="18" hidden="1">#REF!</definedName>
    <definedName name="Z_321AEFBD_A729_11D3_980D_00A0C9DF29C4_.wvu.PrintArea" localSheetId="19" hidden="1">#REF!</definedName>
    <definedName name="Z_321AEFBD_A729_11D3_980D_00A0C9DF29C4_.wvu.PrintArea" localSheetId="20" hidden="1">#REF!</definedName>
    <definedName name="Z_321AEFBD_A729_11D3_980D_00A0C9DF29C4_.wvu.PrintArea" localSheetId="21" hidden="1">#REF!</definedName>
    <definedName name="Z_321AEFBD_A729_11D3_980D_00A0C9DF29C4_.wvu.PrintArea" localSheetId="22" hidden="1">#REF!</definedName>
    <definedName name="Z_321AEFBD_A729_11D3_980D_00A0C9DF29C4_.wvu.PrintArea" localSheetId="23" hidden="1">#REF!</definedName>
    <definedName name="Z_321AEFBD_A729_11D3_980D_00A0C9DF29C4_.wvu.PrintArea" localSheetId="1" hidden="1">#REF!</definedName>
    <definedName name="Z_321AEFBD_A729_11D3_980D_00A0C9DF29C4_.wvu.PrintArea" localSheetId="16" hidden="1">#REF!</definedName>
    <definedName name="Z_321AEFBD_A729_11D3_980D_00A0C9DF29C4_.wvu.PrintArea" localSheetId="0" hidden="1">#REF!</definedName>
    <definedName name="Z_321AEFBD_A729_11D3_980D_00A0C9DF29C4_.wvu.PrintArea" hidden="1">#REF!</definedName>
    <definedName name="Z_321AEFBE_A729_11D3_980D_00A0C9DF29C4_.wvu.PrintArea" localSheetId="17" hidden="1">#REF!</definedName>
    <definedName name="Z_321AEFBE_A729_11D3_980D_00A0C9DF29C4_.wvu.PrintArea" localSheetId="18" hidden="1">#REF!</definedName>
    <definedName name="Z_321AEFBE_A729_11D3_980D_00A0C9DF29C4_.wvu.PrintArea" localSheetId="19" hidden="1">#REF!</definedName>
    <definedName name="Z_321AEFBE_A729_11D3_980D_00A0C9DF29C4_.wvu.PrintArea" localSheetId="20" hidden="1">#REF!</definedName>
    <definedName name="Z_321AEFBE_A729_11D3_980D_00A0C9DF29C4_.wvu.PrintArea" localSheetId="21" hidden="1">#REF!</definedName>
    <definedName name="Z_321AEFBE_A729_11D3_980D_00A0C9DF29C4_.wvu.PrintArea" localSheetId="22" hidden="1">#REF!</definedName>
    <definedName name="Z_321AEFBE_A729_11D3_980D_00A0C9DF29C4_.wvu.PrintArea" localSheetId="23" hidden="1">#REF!</definedName>
    <definedName name="Z_321AEFBE_A729_11D3_980D_00A0C9DF29C4_.wvu.PrintArea" localSheetId="1" hidden="1">#REF!</definedName>
    <definedName name="Z_321AEFBE_A729_11D3_980D_00A0C9DF29C4_.wvu.PrintArea" localSheetId="16" hidden="1">#REF!</definedName>
    <definedName name="Z_321AEFBE_A729_11D3_980D_00A0C9DF29C4_.wvu.PrintArea" localSheetId="0" hidden="1">#REF!</definedName>
    <definedName name="Z_321AEFBE_A729_11D3_980D_00A0C9DF29C4_.wvu.PrintArea" hidden="1">#REF!</definedName>
    <definedName name="Z_321AEFC0_A729_11D3_980D_00A0C9DF29C4_.wvu.PrintArea" localSheetId="17" hidden="1">#REF!</definedName>
    <definedName name="Z_321AEFC0_A729_11D3_980D_00A0C9DF29C4_.wvu.PrintArea" localSheetId="18" hidden="1">#REF!</definedName>
    <definedName name="Z_321AEFC0_A729_11D3_980D_00A0C9DF29C4_.wvu.PrintArea" localSheetId="19" hidden="1">#REF!</definedName>
    <definedName name="Z_321AEFC0_A729_11D3_980D_00A0C9DF29C4_.wvu.PrintArea" localSheetId="20" hidden="1">#REF!</definedName>
    <definedName name="Z_321AEFC0_A729_11D3_980D_00A0C9DF29C4_.wvu.PrintArea" localSheetId="21" hidden="1">#REF!</definedName>
    <definedName name="Z_321AEFC0_A729_11D3_980D_00A0C9DF29C4_.wvu.PrintArea" localSheetId="22" hidden="1">#REF!</definedName>
    <definedName name="Z_321AEFC0_A729_11D3_980D_00A0C9DF29C4_.wvu.PrintArea" localSheetId="23" hidden="1">#REF!</definedName>
    <definedName name="Z_321AEFC0_A729_11D3_980D_00A0C9DF29C4_.wvu.PrintArea" localSheetId="1" hidden="1">#REF!</definedName>
    <definedName name="Z_321AEFC0_A729_11D3_980D_00A0C9DF29C4_.wvu.PrintArea" localSheetId="16" hidden="1">#REF!</definedName>
    <definedName name="Z_321AEFC0_A729_11D3_980D_00A0C9DF29C4_.wvu.PrintArea" localSheetId="0" hidden="1">#REF!</definedName>
    <definedName name="Z_321AEFC0_A729_11D3_980D_00A0C9DF29C4_.wvu.PrintArea" hidden="1">#REF!</definedName>
    <definedName name="Z_321AEFC1_A729_11D3_980D_00A0C9DF29C4_.wvu.PrintArea" localSheetId="17" hidden="1">#REF!</definedName>
    <definedName name="Z_321AEFC1_A729_11D3_980D_00A0C9DF29C4_.wvu.PrintArea" localSheetId="18" hidden="1">#REF!</definedName>
    <definedName name="Z_321AEFC1_A729_11D3_980D_00A0C9DF29C4_.wvu.PrintArea" localSheetId="19" hidden="1">#REF!</definedName>
    <definedName name="Z_321AEFC1_A729_11D3_980D_00A0C9DF29C4_.wvu.PrintArea" localSheetId="20" hidden="1">#REF!</definedName>
    <definedName name="Z_321AEFC1_A729_11D3_980D_00A0C9DF29C4_.wvu.PrintArea" localSheetId="21" hidden="1">#REF!</definedName>
    <definedName name="Z_321AEFC1_A729_11D3_980D_00A0C9DF29C4_.wvu.PrintArea" localSheetId="22" hidden="1">#REF!</definedName>
    <definedName name="Z_321AEFC1_A729_11D3_980D_00A0C9DF29C4_.wvu.PrintArea" localSheetId="23" hidden="1">#REF!</definedName>
    <definedName name="Z_321AEFC1_A729_11D3_980D_00A0C9DF29C4_.wvu.PrintArea" localSheetId="1" hidden="1">#REF!</definedName>
    <definedName name="Z_321AEFC1_A729_11D3_980D_00A0C9DF29C4_.wvu.PrintArea" localSheetId="16" hidden="1">#REF!</definedName>
    <definedName name="Z_321AEFC1_A729_11D3_980D_00A0C9DF29C4_.wvu.PrintArea" localSheetId="0" hidden="1">#REF!</definedName>
    <definedName name="Z_321AEFC1_A729_11D3_980D_00A0C9DF29C4_.wvu.PrintArea" hidden="1">#REF!</definedName>
    <definedName name="Z_321AEFC2_A729_11D3_980D_00A0C9DF29C4_.wvu.PrintArea" localSheetId="17" hidden="1">#REF!</definedName>
    <definedName name="Z_321AEFC2_A729_11D3_980D_00A0C9DF29C4_.wvu.PrintArea" localSheetId="18" hidden="1">#REF!</definedName>
    <definedName name="Z_321AEFC2_A729_11D3_980D_00A0C9DF29C4_.wvu.PrintArea" localSheetId="19" hidden="1">#REF!</definedName>
    <definedName name="Z_321AEFC2_A729_11D3_980D_00A0C9DF29C4_.wvu.PrintArea" localSheetId="20" hidden="1">#REF!</definedName>
    <definedName name="Z_321AEFC2_A729_11D3_980D_00A0C9DF29C4_.wvu.PrintArea" localSheetId="21" hidden="1">#REF!</definedName>
    <definedName name="Z_321AEFC2_A729_11D3_980D_00A0C9DF29C4_.wvu.PrintArea" localSheetId="22" hidden="1">#REF!</definedName>
    <definedName name="Z_321AEFC2_A729_11D3_980D_00A0C9DF29C4_.wvu.PrintArea" localSheetId="23" hidden="1">#REF!</definedName>
    <definedName name="Z_321AEFC2_A729_11D3_980D_00A0C9DF29C4_.wvu.PrintArea" localSheetId="1" hidden="1">#REF!</definedName>
    <definedName name="Z_321AEFC2_A729_11D3_980D_00A0C9DF29C4_.wvu.PrintArea" localSheetId="16" hidden="1">#REF!</definedName>
    <definedName name="Z_321AEFC2_A729_11D3_980D_00A0C9DF29C4_.wvu.PrintArea" localSheetId="0" hidden="1">#REF!</definedName>
    <definedName name="Z_321AEFC2_A729_11D3_980D_00A0C9DF29C4_.wvu.PrintArea" hidden="1">#REF!</definedName>
    <definedName name="Z_321AEFC3_A729_11D3_980D_00A0C9DF29C4_.wvu.PrintArea" localSheetId="17" hidden="1">#REF!</definedName>
    <definedName name="Z_321AEFC3_A729_11D3_980D_00A0C9DF29C4_.wvu.PrintArea" localSheetId="18" hidden="1">#REF!</definedName>
    <definedName name="Z_321AEFC3_A729_11D3_980D_00A0C9DF29C4_.wvu.PrintArea" localSheetId="19" hidden="1">#REF!</definedName>
    <definedName name="Z_321AEFC3_A729_11D3_980D_00A0C9DF29C4_.wvu.PrintArea" localSheetId="20" hidden="1">#REF!</definedName>
    <definedName name="Z_321AEFC3_A729_11D3_980D_00A0C9DF29C4_.wvu.PrintArea" localSheetId="21" hidden="1">#REF!</definedName>
    <definedName name="Z_321AEFC3_A729_11D3_980D_00A0C9DF29C4_.wvu.PrintArea" localSheetId="22" hidden="1">#REF!</definedName>
    <definedName name="Z_321AEFC3_A729_11D3_980D_00A0C9DF29C4_.wvu.PrintArea" localSheetId="23" hidden="1">#REF!</definedName>
    <definedName name="Z_321AEFC3_A729_11D3_980D_00A0C9DF29C4_.wvu.PrintArea" localSheetId="1" hidden="1">#REF!</definedName>
    <definedName name="Z_321AEFC3_A729_11D3_980D_00A0C9DF29C4_.wvu.PrintArea" localSheetId="16" hidden="1">#REF!</definedName>
    <definedName name="Z_321AEFC3_A729_11D3_980D_00A0C9DF29C4_.wvu.PrintArea" localSheetId="0" hidden="1">#REF!</definedName>
    <definedName name="Z_321AEFC3_A729_11D3_980D_00A0C9DF29C4_.wvu.PrintArea" hidden="1">#REF!</definedName>
    <definedName name="Z_321AEFC5_A729_11D3_980D_00A0C9DF29C4_.wvu.PrintArea" localSheetId="17" hidden="1">#REF!</definedName>
    <definedName name="Z_321AEFC5_A729_11D3_980D_00A0C9DF29C4_.wvu.PrintArea" localSheetId="18" hidden="1">#REF!</definedName>
    <definedName name="Z_321AEFC5_A729_11D3_980D_00A0C9DF29C4_.wvu.PrintArea" localSheetId="19" hidden="1">#REF!</definedName>
    <definedName name="Z_321AEFC5_A729_11D3_980D_00A0C9DF29C4_.wvu.PrintArea" localSheetId="20" hidden="1">#REF!</definedName>
    <definedName name="Z_321AEFC5_A729_11D3_980D_00A0C9DF29C4_.wvu.PrintArea" localSheetId="21" hidden="1">#REF!</definedName>
    <definedName name="Z_321AEFC5_A729_11D3_980D_00A0C9DF29C4_.wvu.PrintArea" localSheetId="22" hidden="1">#REF!</definedName>
    <definedName name="Z_321AEFC5_A729_11D3_980D_00A0C9DF29C4_.wvu.PrintArea" localSheetId="23" hidden="1">#REF!</definedName>
    <definedName name="Z_321AEFC5_A729_11D3_980D_00A0C9DF29C4_.wvu.PrintArea" localSheetId="1" hidden="1">#REF!</definedName>
    <definedName name="Z_321AEFC5_A729_11D3_980D_00A0C9DF29C4_.wvu.PrintArea" localSheetId="16" hidden="1">#REF!</definedName>
    <definedName name="Z_321AEFC5_A729_11D3_980D_00A0C9DF29C4_.wvu.PrintArea" localSheetId="0" hidden="1">#REF!</definedName>
    <definedName name="Z_321AEFC5_A729_11D3_980D_00A0C9DF29C4_.wvu.PrintArea" hidden="1">#REF!</definedName>
    <definedName name="Z_321AEFC6_A729_11D3_980D_00A0C9DF29C4_.wvu.PrintArea" localSheetId="17" hidden="1">#REF!</definedName>
    <definedName name="Z_321AEFC6_A729_11D3_980D_00A0C9DF29C4_.wvu.PrintArea" localSheetId="18" hidden="1">#REF!</definedName>
    <definedName name="Z_321AEFC6_A729_11D3_980D_00A0C9DF29C4_.wvu.PrintArea" localSheetId="19" hidden="1">#REF!</definedName>
    <definedName name="Z_321AEFC6_A729_11D3_980D_00A0C9DF29C4_.wvu.PrintArea" localSheetId="20" hidden="1">#REF!</definedName>
    <definedName name="Z_321AEFC6_A729_11D3_980D_00A0C9DF29C4_.wvu.PrintArea" localSheetId="21" hidden="1">#REF!</definedName>
    <definedName name="Z_321AEFC6_A729_11D3_980D_00A0C9DF29C4_.wvu.PrintArea" localSheetId="22" hidden="1">#REF!</definedName>
    <definedName name="Z_321AEFC6_A729_11D3_980D_00A0C9DF29C4_.wvu.PrintArea" localSheetId="23" hidden="1">#REF!</definedName>
    <definedName name="Z_321AEFC6_A729_11D3_980D_00A0C9DF29C4_.wvu.PrintArea" localSheetId="1" hidden="1">#REF!</definedName>
    <definedName name="Z_321AEFC6_A729_11D3_980D_00A0C9DF29C4_.wvu.PrintArea" localSheetId="16" hidden="1">#REF!</definedName>
    <definedName name="Z_321AEFC6_A729_11D3_980D_00A0C9DF29C4_.wvu.PrintArea" localSheetId="0" hidden="1">#REF!</definedName>
    <definedName name="Z_321AEFC6_A729_11D3_980D_00A0C9DF29C4_.wvu.PrintArea" hidden="1">#REF!</definedName>
    <definedName name="Z_321AEFC7_A729_11D3_980D_00A0C9DF29C4_.wvu.PrintArea" localSheetId="17" hidden="1">#REF!</definedName>
    <definedName name="Z_321AEFC7_A729_11D3_980D_00A0C9DF29C4_.wvu.PrintArea" localSheetId="18" hidden="1">#REF!</definedName>
    <definedName name="Z_321AEFC7_A729_11D3_980D_00A0C9DF29C4_.wvu.PrintArea" localSheetId="19" hidden="1">#REF!</definedName>
    <definedName name="Z_321AEFC7_A729_11D3_980D_00A0C9DF29C4_.wvu.PrintArea" localSheetId="20" hidden="1">#REF!</definedName>
    <definedName name="Z_321AEFC7_A729_11D3_980D_00A0C9DF29C4_.wvu.PrintArea" localSheetId="21" hidden="1">#REF!</definedName>
    <definedName name="Z_321AEFC7_A729_11D3_980D_00A0C9DF29C4_.wvu.PrintArea" localSheetId="22" hidden="1">#REF!</definedName>
    <definedName name="Z_321AEFC7_A729_11D3_980D_00A0C9DF29C4_.wvu.PrintArea" localSheetId="23" hidden="1">#REF!</definedName>
    <definedName name="Z_321AEFC7_A729_11D3_980D_00A0C9DF29C4_.wvu.PrintArea" localSheetId="1" hidden="1">#REF!</definedName>
    <definedName name="Z_321AEFC7_A729_11D3_980D_00A0C9DF29C4_.wvu.PrintArea" localSheetId="16" hidden="1">#REF!</definedName>
    <definedName name="Z_321AEFC7_A729_11D3_980D_00A0C9DF29C4_.wvu.PrintArea" localSheetId="0" hidden="1">#REF!</definedName>
    <definedName name="Z_321AEFC7_A729_11D3_980D_00A0C9DF29C4_.wvu.PrintArea" hidden="1">#REF!</definedName>
    <definedName name="Z_321AEFC8_A729_11D3_980D_00A0C9DF29C4_.wvu.PrintArea" localSheetId="17" hidden="1">#REF!</definedName>
    <definedName name="Z_321AEFC8_A729_11D3_980D_00A0C9DF29C4_.wvu.PrintArea" localSheetId="18" hidden="1">#REF!</definedName>
    <definedName name="Z_321AEFC8_A729_11D3_980D_00A0C9DF29C4_.wvu.PrintArea" localSheetId="19" hidden="1">#REF!</definedName>
    <definedName name="Z_321AEFC8_A729_11D3_980D_00A0C9DF29C4_.wvu.PrintArea" localSheetId="20" hidden="1">#REF!</definedName>
    <definedName name="Z_321AEFC8_A729_11D3_980D_00A0C9DF29C4_.wvu.PrintArea" localSheetId="21" hidden="1">#REF!</definedName>
    <definedName name="Z_321AEFC8_A729_11D3_980D_00A0C9DF29C4_.wvu.PrintArea" localSheetId="22" hidden="1">#REF!</definedName>
    <definedName name="Z_321AEFC8_A729_11D3_980D_00A0C9DF29C4_.wvu.PrintArea" localSheetId="23" hidden="1">#REF!</definedName>
    <definedName name="Z_321AEFC8_A729_11D3_980D_00A0C9DF29C4_.wvu.PrintArea" localSheetId="1" hidden="1">#REF!</definedName>
    <definedName name="Z_321AEFC8_A729_11D3_980D_00A0C9DF29C4_.wvu.PrintArea" localSheetId="16" hidden="1">#REF!</definedName>
    <definedName name="Z_321AEFC8_A729_11D3_980D_00A0C9DF29C4_.wvu.PrintArea" localSheetId="0" hidden="1">#REF!</definedName>
    <definedName name="Z_321AEFC8_A729_11D3_980D_00A0C9DF29C4_.wvu.PrintArea" hidden="1">#REF!</definedName>
    <definedName name="Z_321AEFCA_A729_11D3_980D_00A0C9DF29C4_.wvu.PrintArea" localSheetId="17" hidden="1">#REF!</definedName>
    <definedName name="Z_321AEFCA_A729_11D3_980D_00A0C9DF29C4_.wvu.PrintArea" localSheetId="18" hidden="1">#REF!</definedName>
    <definedName name="Z_321AEFCA_A729_11D3_980D_00A0C9DF29C4_.wvu.PrintArea" localSheetId="19" hidden="1">#REF!</definedName>
    <definedName name="Z_321AEFCA_A729_11D3_980D_00A0C9DF29C4_.wvu.PrintArea" localSheetId="20" hidden="1">#REF!</definedName>
    <definedName name="Z_321AEFCA_A729_11D3_980D_00A0C9DF29C4_.wvu.PrintArea" localSheetId="21" hidden="1">#REF!</definedName>
    <definedName name="Z_321AEFCA_A729_11D3_980D_00A0C9DF29C4_.wvu.PrintArea" localSheetId="22" hidden="1">#REF!</definedName>
    <definedName name="Z_321AEFCA_A729_11D3_980D_00A0C9DF29C4_.wvu.PrintArea" localSheetId="23" hidden="1">#REF!</definedName>
    <definedName name="Z_321AEFCA_A729_11D3_980D_00A0C9DF29C4_.wvu.PrintArea" localSheetId="1" hidden="1">#REF!</definedName>
    <definedName name="Z_321AEFCA_A729_11D3_980D_00A0C9DF29C4_.wvu.PrintArea" localSheetId="16" hidden="1">#REF!</definedName>
    <definedName name="Z_321AEFCA_A729_11D3_980D_00A0C9DF29C4_.wvu.PrintArea" localSheetId="0" hidden="1">#REF!</definedName>
    <definedName name="Z_321AEFCA_A729_11D3_980D_00A0C9DF29C4_.wvu.PrintArea" hidden="1">#REF!</definedName>
    <definedName name="Z_321AEFCB_A729_11D3_980D_00A0C9DF29C4_.wvu.PrintArea" localSheetId="17" hidden="1">#REF!</definedName>
    <definedName name="Z_321AEFCB_A729_11D3_980D_00A0C9DF29C4_.wvu.PrintArea" localSheetId="18" hidden="1">#REF!</definedName>
    <definedName name="Z_321AEFCB_A729_11D3_980D_00A0C9DF29C4_.wvu.PrintArea" localSheetId="19" hidden="1">#REF!</definedName>
    <definedName name="Z_321AEFCB_A729_11D3_980D_00A0C9DF29C4_.wvu.PrintArea" localSheetId="20" hidden="1">#REF!</definedName>
    <definedName name="Z_321AEFCB_A729_11D3_980D_00A0C9DF29C4_.wvu.PrintArea" localSheetId="21" hidden="1">#REF!</definedName>
    <definedName name="Z_321AEFCB_A729_11D3_980D_00A0C9DF29C4_.wvu.PrintArea" localSheetId="22" hidden="1">#REF!</definedName>
    <definedName name="Z_321AEFCB_A729_11D3_980D_00A0C9DF29C4_.wvu.PrintArea" localSheetId="23" hidden="1">#REF!</definedName>
    <definedName name="Z_321AEFCB_A729_11D3_980D_00A0C9DF29C4_.wvu.PrintArea" localSheetId="1" hidden="1">#REF!</definedName>
    <definedName name="Z_321AEFCB_A729_11D3_980D_00A0C9DF29C4_.wvu.PrintArea" localSheetId="16" hidden="1">#REF!</definedName>
    <definedName name="Z_321AEFCB_A729_11D3_980D_00A0C9DF29C4_.wvu.PrintArea" localSheetId="0" hidden="1">#REF!</definedName>
    <definedName name="Z_321AEFCB_A729_11D3_980D_00A0C9DF29C4_.wvu.PrintArea" hidden="1">#REF!</definedName>
    <definedName name="Z_321AEFCD_A729_11D3_980D_00A0C9DF29C4_.wvu.PrintArea" localSheetId="17" hidden="1">#REF!</definedName>
    <definedName name="Z_321AEFCD_A729_11D3_980D_00A0C9DF29C4_.wvu.PrintArea" localSheetId="18" hidden="1">#REF!</definedName>
    <definedName name="Z_321AEFCD_A729_11D3_980D_00A0C9DF29C4_.wvu.PrintArea" localSheetId="19" hidden="1">#REF!</definedName>
    <definedName name="Z_321AEFCD_A729_11D3_980D_00A0C9DF29C4_.wvu.PrintArea" localSheetId="20" hidden="1">#REF!</definedName>
    <definedName name="Z_321AEFCD_A729_11D3_980D_00A0C9DF29C4_.wvu.PrintArea" localSheetId="21" hidden="1">#REF!</definedName>
    <definedName name="Z_321AEFCD_A729_11D3_980D_00A0C9DF29C4_.wvu.PrintArea" localSheetId="22" hidden="1">#REF!</definedName>
    <definedName name="Z_321AEFCD_A729_11D3_980D_00A0C9DF29C4_.wvu.PrintArea" localSheetId="23" hidden="1">#REF!</definedName>
    <definedName name="Z_321AEFCD_A729_11D3_980D_00A0C9DF29C4_.wvu.PrintArea" localSheetId="1" hidden="1">#REF!</definedName>
    <definedName name="Z_321AEFCD_A729_11D3_980D_00A0C9DF29C4_.wvu.PrintArea" localSheetId="16" hidden="1">#REF!</definedName>
    <definedName name="Z_321AEFCD_A729_11D3_980D_00A0C9DF29C4_.wvu.PrintArea" localSheetId="0" hidden="1">#REF!</definedName>
    <definedName name="Z_321AEFCD_A729_11D3_980D_00A0C9DF29C4_.wvu.PrintArea" hidden="1">#REF!</definedName>
    <definedName name="Z_321AEFCE_A729_11D3_980D_00A0C9DF29C4_.wvu.PrintArea" localSheetId="17" hidden="1">#REF!</definedName>
    <definedName name="Z_321AEFCE_A729_11D3_980D_00A0C9DF29C4_.wvu.PrintArea" localSheetId="18" hidden="1">#REF!</definedName>
    <definedName name="Z_321AEFCE_A729_11D3_980D_00A0C9DF29C4_.wvu.PrintArea" localSheetId="19" hidden="1">#REF!</definedName>
    <definedName name="Z_321AEFCE_A729_11D3_980D_00A0C9DF29C4_.wvu.PrintArea" localSheetId="20" hidden="1">#REF!</definedName>
    <definedName name="Z_321AEFCE_A729_11D3_980D_00A0C9DF29C4_.wvu.PrintArea" localSheetId="21" hidden="1">#REF!</definedName>
    <definedName name="Z_321AEFCE_A729_11D3_980D_00A0C9DF29C4_.wvu.PrintArea" localSheetId="22" hidden="1">#REF!</definedName>
    <definedName name="Z_321AEFCE_A729_11D3_980D_00A0C9DF29C4_.wvu.PrintArea" localSheetId="23" hidden="1">#REF!</definedName>
    <definedName name="Z_321AEFCE_A729_11D3_980D_00A0C9DF29C4_.wvu.PrintArea" localSheetId="1" hidden="1">#REF!</definedName>
    <definedName name="Z_321AEFCE_A729_11D3_980D_00A0C9DF29C4_.wvu.PrintArea" localSheetId="16" hidden="1">#REF!</definedName>
    <definedName name="Z_321AEFCE_A729_11D3_980D_00A0C9DF29C4_.wvu.PrintArea" localSheetId="0" hidden="1">#REF!</definedName>
    <definedName name="Z_321AEFCE_A729_11D3_980D_00A0C9DF29C4_.wvu.PrintArea" hidden="1">#REF!</definedName>
    <definedName name="Z_321AEFD0_A729_11D3_980D_00A0C9DF29C4_.wvu.PrintArea" localSheetId="17" hidden="1">#REF!</definedName>
    <definedName name="Z_321AEFD0_A729_11D3_980D_00A0C9DF29C4_.wvu.PrintArea" localSheetId="18" hidden="1">#REF!</definedName>
    <definedName name="Z_321AEFD0_A729_11D3_980D_00A0C9DF29C4_.wvu.PrintArea" localSheetId="19" hidden="1">#REF!</definedName>
    <definedName name="Z_321AEFD0_A729_11D3_980D_00A0C9DF29C4_.wvu.PrintArea" localSheetId="20" hidden="1">#REF!</definedName>
    <definedName name="Z_321AEFD0_A729_11D3_980D_00A0C9DF29C4_.wvu.PrintArea" localSheetId="21" hidden="1">#REF!</definedName>
    <definedName name="Z_321AEFD0_A729_11D3_980D_00A0C9DF29C4_.wvu.PrintArea" localSheetId="22" hidden="1">#REF!</definedName>
    <definedName name="Z_321AEFD0_A729_11D3_980D_00A0C9DF29C4_.wvu.PrintArea" localSheetId="23" hidden="1">#REF!</definedName>
    <definedName name="Z_321AEFD0_A729_11D3_980D_00A0C9DF29C4_.wvu.PrintArea" localSheetId="1" hidden="1">#REF!</definedName>
    <definedName name="Z_321AEFD0_A729_11D3_980D_00A0C9DF29C4_.wvu.PrintArea" localSheetId="16" hidden="1">#REF!</definedName>
    <definedName name="Z_321AEFD0_A729_11D3_980D_00A0C9DF29C4_.wvu.PrintArea" localSheetId="0" hidden="1">#REF!</definedName>
    <definedName name="Z_321AEFD0_A729_11D3_980D_00A0C9DF29C4_.wvu.PrintArea" hidden="1">#REF!</definedName>
    <definedName name="Z_321AEFD1_A729_11D3_980D_00A0C9DF29C4_.wvu.PrintArea" localSheetId="17" hidden="1">#REF!</definedName>
    <definedName name="Z_321AEFD1_A729_11D3_980D_00A0C9DF29C4_.wvu.PrintArea" localSheetId="18" hidden="1">#REF!</definedName>
    <definedName name="Z_321AEFD1_A729_11D3_980D_00A0C9DF29C4_.wvu.PrintArea" localSheetId="19" hidden="1">#REF!</definedName>
    <definedName name="Z_321AEFD1_A729_11D3_980D_00A0C9DF29C4_.wvu.PrintArea" localSheetId="20" hidden="1">#REF!</definedName>
    <definedName name="Z_321AEFD1_A729_11D3_980D_00A0C9DF29C4_.wvu.PrintArea" localSheetId="21" hidden="1">#REF!</definedName>
    <definedName name="Z_321AEFD1_A729_11D3_980D_00A0C9DF29C4_.wvu.PrintArea" localSheetId="22" hidden="1">#REF!</definedName>
    <definedName name="Z_321AEFD1_A729_11D3_980D_00A0C9DF29C4_.wvu.PrintArea" localSheetId="23" hidden="1">#REF!</definedName>
    <definedName name="Z_321AEFD1_A729_11D3_980D_00A0C9DF29C4_.wvu.PrintArea" localSheetId="1" hidden="1">#REF!</definedName>
    <definedName name="Z_321AEFD1_A729_11D3_980D_00A0C9DF29C4_.wvu.PrintArea" localSheetId="16" hidden="1">#REF!</definedName>
    <definedName name="Z_321AEFD1_A729_11D3_980D_00A0C9DF29C4_.wvu.PrintArea" localSheetId="0" hidden="1">#REF!</definedName>
    <definedName name="Z_321AEFD1_A729_11D3_980D_00A0C9DF29C4_.wvu.PrintArea" hidden="1">#REF!</definedName>
    <definedName name="Z_321AEFD2_A729_11D3_980D_00A0C9DF29C4_.wvu.PrintArea" localSheetId="17" hidden="1">#REF!</definedName>
    <definedName name="Z_321AEFD2_A729_11D3_980D_00A0C9DF29C4_.wvu.PrintArea" localSheetId="18" hidden="1">#REF!</definedName>
    <definedName name="Z_321AEFD2_A729_11D3_980D_00A0C9DF29C4_.wvu.PrintArea" localSheetId="19" hidden="1">#REF!</definedName>
    <definedName name="Z_321AEFD2_A729_11D3_980D_00A0C9DF29C4_.wvu.PrintArea" localSheetId="20" hidden="1">#REF!</definedName>
    <definedName name="Z_321AEFD2_A729_11D3_980D_00A0C9DF29C4_.wvu.PrintArea" localSheetId="21" hidden="1">#REF!</definedName>
    <definedName name="Z_321AEFD2_A729_11D3_980D_00A0C9DF29C4_.wvu.PrintArea" localSheetId="22" hidden="1">#REF!</definedName>
    <definedName name="Z_321AEFD2_A729_11D3_980D_00A0C9DF29C4_.wvu.PrintArea" localSheetId="23" hidden="1">#REF!</definedName>
    <definedName name="Z_321AEFD2_A729_11D3_980D_00A0C9DF29C4_.wvu.PrintArea" localSheetId="1" hidden="1">#REF!</definedName>
    <definedName name="Z_321AEFD2_A729_11D3_980D_00A0C9DF29C4_.wvu.PrintArea" localSheetId="16" hidden="1">#REF!</definedName>
    <definedName name="Z_321AEFD2_A729_11D3_980D_00A0C9DF29C4_.wvu.PrintArea" localSheetId="0" hidden="1">#REF!</definedName>
    <definedName name="Z_321AEFD2_A729_11D3_980D_00A0C9DF29C4_.wvu.PrintArea" hidden="1">#REF!</definedName>
    <definedName name="Z_321AEFD3_A729_11D3_980D_00A0C9DF29C4_.wvu.PrintArea" localSheetId="17" hidden="1">#REF!</definedName>
    <definedName name="Z_321AEFD3_A729_11D3_980D_00A0C9DF29C4_.wvu.PrintArea" localSheetId="18" hidden="1">#REF!</definedName>
    <definedName name="Z_321AEFD3_A729_11D3_980D_00A0C9DF29C4_.wvu.PrintArea" localSheetId="19" hidden="1">#REF!</definedName>
    <definedName name="Z_321AEFD3_A729_11D3_980D_00A0C9DF29C4_.wvu.PrintArea" localSheetId="20" hidden="1">#REF!</definedName>
    <definedName name="Z_321AEFD3_A729_11D3_980D_00A0C9DF29C4_.wvu.PrintArea" localSheetId="21" hidden="1">#REF!</definedName>
    <definedName name="Z_321AEFD3_A729_11D3_980D_00A0C9DF29C4_.wvu.PrintArea" localSheetId="22" hidden="1">#REF!</definedName>
    <definedName name="Z_321AEFD3_A729_11D3_980D_00A0C9DF29C4_.wvu.PrintArea" localSheetId="23" hidden="1">#REF!</definedName>
    <definedName name="Z_321AEFD3_A729_11D3_980D_00A0C9DF29C4_.wvu.PrintArea" localSheetId="1" hidden="1">#REF!</definedName>
    <definedName name="Z_321AEFD3_A729_11D3_980D_00A0C9DF29C4_.wvu.PrintArea" localSheetId="16" hidden="1">#REF!</definedName>
    <definedName name="Z_321AEFD3_A729_11D3_980D_00A0C9DF29C4_.wvu.PrintArea" localSheetId="0" hidden="1">#REF!</definedName>
    <definedName name="Z_321AEFD3_A729_11D3_980D_00A0C9DF29C4_.wvu.PrintArea" hidden="1">#REF!</definedName>
    <definedName name="Z_321AEFD5_A729_11D3_980D_00A0C9DF29C4_.wvu.PrintArea" localSheetId="17" hidden="1">#REF!</definedName>
    <definedName name="Z_321AEFD5_A729_11D3_980D_00A0C9DF29C4_.wvu.PrintArea" localSheetId="18" hidden="1">#REF!</definedName>
    <definedName name="Z_321AEFD5_A729_11D3_980D_00A0C9DF29C4_.wvu.PrintArea" localSheetId="19" hidden="1">#REF!</definedName>
    <definedName name="Z_321AEFD5_A729_11D3_980D_00A0C9DF29C4_.wvu.PrintArea" localSheetId="20" hidden="1">#REF!</definedName>
    <definedName name="Z_321AEFD5_A729_11D3_980D_00A0C9DF29C4_.wvu.PrintArea" localSheetId="21" hidden="1">#REF!</definedName>
    <definedName name="Z_321AEFD5_A729_11D3_980D_00A0C9DF29C4_.wvu.PrintArea" localSheetId="22" hidden="1">#REF!</definedName>
    <definedName name="Z_321AEFD5_A729_11D3_980D_00A0C9DF29C4_.wvu.PrintArea" localSheetId="23" hidden="1">#REF!</definedName>
    <definedName name="Z_321AEFD5_A729_11D3_980D_00A0C9DF29C4_.wvu.PrintArea" localSheetId="1" hidden="1">#REF!</definedName>
    <definedName name="Z_321AEFD5_A729_11D3_980D_00A0C9DF29C4_.wvu.PrintArea" localSheetId="16" hidden="1">#REF!</definedName>
    <definedName name="Z_321AEFD5_A729_11D3_980D_00A0C9DF29C4_.wvu.PrintArea" localSheetId="0" hidden="1">#REF!</definedName>
    <definedName name="Z_321AEFD5_A729_11D3_980D_00A0C9DF29C4_.wvu.PrintArea" hidden="1">#REF!</definedName>
    <definedName name="Z_321AEFD6_A729_11D3_980D_00A0C9DF29C4_.wvu.PrintArea" localSheetId="17" hidden="1">#REF!</definedName>
    <definedName name="Z_321AEFD6_A729_11D3_980D_00A0C9DF29C4_.wvu.PrintArea" localSheetId="18" hidden="1">#REF!</definedName>
    <definedName name="Z_321AEFD6_A729_11D3_980D_00A0C9DF29C4_.wvu.PrintArea" localSheetId="19" hidden="1">#REF!</definedName>
    <definedName name="Z_321AEFD6_A729_11D3_980D_00A0C9DF29C4_.wvu.PrintArea" localSheetId="20" hidden="1">#REF!</definedName>
    <definedName name="Z_321AEFD6_A729_11D3_980D_00A0C9DF29C4_.wvu.PrintArea" localSheetId="21" hidden="1">#REF!</definedName>
    <definedName name="Z_321AEFD6_A729_11D3_980D_00A0C9DF29C4_.wvu.PrintArea" localSheetId="22" hidden="1">#REF!</definedName>
    <definedName name="Z_321AEFD6_A729_11D3_980D_00A0C9DF29C4_.wvu.PrintArea" localSheetId="23" hidden="1">#REF!</definedName>
    <definedName name="Z_321AEFD6_A729_11D3_980D_00A0C9DF29C4_.wvu.PrintArea" localSheetId="1" hidden="1">#REF!</definedName>
    <definedName name="Z_321AEFD6_A729_11D3_980D_00A0C9DF29C4_.wvu.PrintArea" localSheetId="16" hidden="1">#REF!</definedName>
    <definedName name="Z_321AEFD6_A729_11D3_980D_00A0C9DF29C4_.wvu.PrintArea" localSheetId="0" hidden="1">#REF!</definedName>
    <definedName name="Z_321AEFD6_A729_11D3_980D_00A0C9DF29C4_.wvu.PrintArea" hidden="1">#REF!</definedName>
    <definedName name="Z_321AEFD7_A729_11D3_980D_00A0C9DF29C4_.wvu.PrintArea" localSheetId="17" hidden="1">#REF!</definedName>
    <definedName name="Z_321AEFD7_A729_11D3_980D_00A0C9DF29C4_.wvu.PrintArea" localSheetId="18" hidden="1">#REF!</definedName>
    <definedName name="Z_321AEFD7_A729_11D3_980D_00A0C9DF29C4_.wvu.PrintArea" localSheetId="19" hidden="1">#REF!</definedName>
    <definedName name="Z_321AEFD7_A729_11D3_980D_00A0C9DF29C4_.wvu.PrintArea" localSheetId="20" hidden="1">#REF!</definedName>
    <definedName name="Z_321AEFD7_A729_11D3_980D_00A0C9DF29C4_.wvu.PrintArea" localSheetId="21" hidden="1">#REF!</definedName>
    <definedName name="Z_321AEFD7_A729_11D3_980D_00A0C9DF29C4_.wvu.PrintArea" localSheetId="22" hidden="1">#REF!</definedName>
    <definedName name="Z_321AEFD7_A729_11D3_980D_00A0C9DF29C4_.wvu.PrintArea" localSheetId="23" hidden="1">#REF!</definedName>
    <definedName name="Z_321AEFD7_A729_11D3_980D_00A0C9DF29C4_.wvu.PrintArea" localSheetId="1" hidden="1">#REF!</definedName>
    <definedName name="Z_321AEFD7_A729_11D3_980D_00A0C9DF29C4_.wvu.PrintArea" localSheetId="16" hidden="1">#REF!</definedName>
    <definedName name="Z_321AEFD7_A729_11D3_980D_00A0C9DF29C4_.wvu.PrintArea" localSheetId="0" hidden="1">#REF!</definedName>
    <definedName name="Z_321AEFD7_A729_11D3_980D_00A0C9DF29C4_.wvu.PrintArea" hidden="1">#REF!</definedName>
    <definedName name="Z_321AEFD8_A729_11D3_980D_00A0C9DF29C4_.wvu.PrintArea" localSheetId="17" hidden="1">#REF!</definedName>
    <definedName name="Z_321AEFD8_A729_11D3_980D_00A0C9DF29C4_.wvu.PrintArea" localSheetId="18" hidden="1">#REF!</definedName>
    <definedName name="Z_321AEFD8_A729_11D3_980D_00A0C9DF29C4_.wvu.PrintArea" localSheetId="19" hidden="1">#REF!</definedName>
    <definedName name="Z_321AEFD8_A729_11D3_980D_00A0C9DF29C4_.wvu.PrintArea" localSheetId="20" hidden="1">#REF!</definedName>
    <definedName name="Z_321AEFD8_A729_11D3_980D_00A0C9DF29C4_.wvu.PrintArea" localSheetId="21" hidden="1">#REF!</definedName>
    <definedName name="Z_321AEFD8_A729_11D3_980D_00A0C9DF29C4_.wvu.PrintArea" localSheetId="22" hidden="1">#REF!</definedName>
    <definedName name="Z_321AEFD8_A729_11D3_980D_00A0C9DF29C4_.wvu.PrintArea" localSheetId="23" hidden="1">#REF!</definedName>
    <definedName name="Z_321AEFD8_A729_11D3_980D_00A0C9DF29C4_.wvu.PrintArea" localSheetId="1" hidden="1">#REF!</definedName>
    <definedName name="Z_321AEFD8_A729_11D3_980D_00A0C9DF29C4_.wvu.PrintArea" localSheetId="16" hidden="1">#REF!</definedName>
    <definedName name="Z_321AEFD8_A729_11D3_980D_00A0C9DF29C4_.wvu.PrintArea" localSheetId="0" hidden="1">#REF!</definedName>
    <definedName name="Z_321AEFD8_A729_11D3_980D_00A0C9DF29C4_.wvu.PrintArea" hidden="1">#REF!</definedName>
    <definedName name="Z_321AEFDA_A729_11D3_980D_00A0C9DF29C4_.wvu.PrintArea" localSheetId="17" hidden="1">#REF!</definedName>
    <definedName name="Z_321AEFDA_A729_11D3_980D_00A0C9DF29C4_.wvu.PrintArea" localSheetId="18" hidden="1">#REF!</definedName>
    <definedName name="Z_321AEFDA_A729_11D3_980D_00A0C9DF29C4_.wvu.PrintArea" localSheetId="19" hidden="1">#REF!</definedName>
    <definedName name="Z_321AEFDA_A729_11D3_980D_00A0C9DF29C4_.wvu.PrintArea" localSheetId="20" hidden="1">#REF!</definedName>
    <definedName name="Z_321AEFDA_A729_11D3_980D_00A0C9DF29C4_.wvu.PrintArea" localSheetId="21" hidden="1">#REF!</definedName>
    <definedName name="Z_321AEFDA_A729_11D3_980D_00A0C9DF29C4_.wvu.PrintArea" localSheetId="22" hidden="1">#REF!</definedName>
    <definedName name="Z_321AEFDA_A729_11D3_980D_00A0C9DF29C4_.wvu.PrintArea" localSheetId="23" hidden="1">#REF!</definedName>
    <definedName name="Z_321AEFDA_A729_11D3_980D_00A0C9DF29C4_.wvu.PrintArea" localSheetId="1" hidden="1">#REF!</definedName>
    <definedName name="Z_321AEFDA_A729_11D3_980D_00A0C9DF29C4_.wvu.PrintArea" localSheetId="16" hidden="1">#REF!</definedName>
    <definedName name="Z_321AEFDA_A729_11D3_980D_00A0C9DF29C4_.wvu.PrintArea" localSheetId="0" hidden="1">#REF!</definedName>
    <definedName name="Z_321AEFDA_A729_11D3_980D_00A0C9DF29C4_.wvu.PrintArea" hidden="1">#REF!</definedName>
    <definedName name="Z_321AEFDB_A729_11D3_980D_00A0C9DF29C4_.wvu.PrintArea" localSheetId="17" hidden="1">#REF!</definedName>
    <definedName name="Z_321AEFDB_A729_11D3_980D_00A0C9DF29C4_.wvu.PrintArea" localSheetId="18" hidden="1">#REF!</definedName>
    <definedName name="Z_321AEFDB_A729_11D3_980D_00A0C9DF29C4_.wvu.PrintArea" localSheetId="19" hidden="1">#REF!</definedName>
    <definedName name="Z_321AEFDB_A729_11D3_980D_00A0C9DF29C4_.wvu.PrintArea" localSheetId="20" hidden="1">#REF!</definedName>
    <definedName name="Z_321AEFDB_A729_11D3_980D_00A0C9DF29C4_.wvu.PrintArea" localSheetId="21" hidden="1">#REF!</definedName>
    <definedName name="Z_321AEFDB_A729_11D3_980D_00A0C9DF29C4_.wvu.PrintArea" localSheetId="22" hidden="1">#REF!</definedName>
    <definedName name="Z_321AEFDB_A729_11D3_980D_00A0C9DF29C4_.wvu.PrintArea" localSheetId="23" hidden="1">#REF!</definedName>
    <definedName name="Z_321AEFDB_A729_11D3_980D_00A0C9DF29C4_.wvu.PrintArea" localSheetId="1" hidden="1">#REF!</definedName>
    <definedName name="Z_321AEFDB_A729_11D3_980D_00A0C9DF29C4_.wvu.PrintArea" localSheetId="16" hidden="1">#REF!</definedName>
    <definedName name="Z_321AEFDB_A729_11D3_980D_00A0C9DF29C4_.wvu.PrintArea" localSheetId="0" hidden="1">#REF!</definedName>
    <definedName name="Z_321AEFDB_A729_11D3_980D_00A0C9DF29C4_.wvu.PrintArea" hidden="1">#REF!</definedName>
    <definedName name="Z_39BD05C5_DE27_11D3_9813_00A0C9DF29C4_.wvu.PrintArea" localSheetId="17" hidden="1">#REF!</definedName>
    <definedName name="Z_39BD05C5_DE27_11D3_9813_00A0C9DF29C4_.wvu.PrintArea" localSheetId="18" hidden="1">#REF!</definedName>
    <definedName name="Z_39BD05C5_DE27_11D3_9813_00A0C9DF29C4_.wvu.PrintArea" localSheetId="19" hidden="1">#REF!</definedName>
    <definedName name="Z_39BD05C5_DE27_11D3_9813_00A0C9DF29C4_.wvu.PrintArea" localSheetId="20" hidden="1">#REF!</definedName>
    <definedName name="Z_39BD05C5_DE27_11D3_9813_00A0C9DF29C4_.wvu.PrintArea" localSheetId="21" hidden="1">#REF!</definedName>
    <definedName name="Z_39BD05C5_DE27_11D3_9813_00A0C9DF29C4_.wvu.PrintArea" localSheetId="22" hidden="1">#REF!</definedName>
    <definedName name="Z_39BD05C5_DE27_11D3_9813_00A0C9DF29C4_.wvu.PrintArea" localSheetId="23" hidden="1">#REF!</definedName>
    <definedName name="Z_39BD05C5_DE27_11D3_9813_00A0C9DF29C4_.wvu.PrintArea" localSheetId="1" hidden="1">#REF!</definedName>
    <definedName name="Z_39BD05C5_DE27_11D3_9813_00A0C9DF29C4_.wvu.PrintArea" localSheetId="16" hidden="1">#REF!</definedName>
    <definedName name="Z_39BD05C5_DE27_11D3_9813_00A0C9DF29C4_.wvu.PrintArea" localSheetId="0" hidden="1">#REF!</definedName>
    <definedName name="Z_39BD05C5_DE27_11D3_9813_00A0C9DF29C4_.wvu.PrintArea" hidden="1">#REF!</definedName>
    <definedName name="Z_39BD05C6_DE27_11D3_9813_00A0C9DF29C4_.wvu.PrintArea" localSheetId="17" hidden="1">#REF!</definedName>
    <definedName name="Z_39BD05C6_DE27_11D3_9813_00A0C9DF29C4_.wvu.PrintArea" localSheetId="18" hidden="1">#REF!</definedName>
    <definedName name="Z_39BD05C6_DE27_11D3_9813_00A0C9DF29C4_.wvu.PrintArea" localSheetId="19" hidden="1">#REF!</definedName>
    <definedName name="Z_39BD05C6_DE27_11D3_9813_00A0C9DF29C4_.wvu.PrintArea" localSheetId="20" hidden="1">#REF!</definedName>
    <definedName name="Z_39BD05C6_DE27_11D3_9813_00A0C9DF29C4_.wvu.PrintArea" localSheetId="21" hidden="1">#REF!</definedName>
    <definedName name="Z_39BD05C6_DE27_11D3_9813_00A0C9DF29C4_.wvu.PrintArea" localSheetId="22" hidden="1">#REF!</definedName>
    <definedName name="Z_39BD05C6_DE27_11D3_9813_00A0C9DF29C4_.wvu.PrintArea" localSheetId="23" hidden="1">#REF!</definedName>
    <definedName name="Z_39BD05C6_DE27_11D3_9813_00A0C9DF29C4_.wvu.PrintArea" localSheetId="1" hidden="1">#REF!</definedName>
    <definedName name="Z_39BD05C6_DE27_11D3_9813_00A0C9DF29C4_.wvu.PrintArea" localSheetId="16" hidden="1">#REF!</definedName>
    <definedName name="Z_39BD05C6_DE27_11D3_9813_00A0C9DF29C4_.wvu.PrintArea" localSheetId="0" hidden="1">#REF!</definedName>
    <definedName name="Z_39BD05C6_DE27_11D3_9813_00A0C9DF29C4_.wvu.PrintArea" hidden="1">#REF!</definedName>
    <definedName name="Z_39BD05C8_DE27_11D3_9813_00A0C9DF29C4_.wvu.PrintArea" localSheetId="17" hidden="1">#REF!</definedName>
    <definedName name="Z_39BD05C8_DE27_11D3_9813_00A0C9DF29C4_.wvu.PrintArea" localSheetId="18" hidden="1">#REF!</definedName>
    <definedName name="Z_39BD05C8_DE27_11D3_9813_00A0C9DF29C4_.wvu.PrintArea" localSheetId="19" hidden="1">#REF!</definedName>
    <definedName name="Z_39BD05C8_DE27_11D3_9813_00A0C9DF29C4_.wvu.PrintArea" localSheetId="20" hidden="1">#REF!</definedName>
    <definedName name="Z_39BD05C8_DE27_11D3_9813_00A0C9DF29C4_.wvu.PrintArea" localSheetId="21" hidden="1">#REF!</definedName>
    <definedName name="Z_39BD05C8_DE27_11D3_9813_00A0C9DF29C4_.wvu.PrintArea" localSheetId="22" hidden="1">#REF!</definedName>
    <definedName name="Z_39BD05C8_DE27_11D3_9813_00A0C9DF29C4_.wvu.PrintArea" localSheetId="23" hidden="1">#REF!</definedName>
    <definedName name="Z_39BD05C8_DE27_11D3_9813_00A0C9DF29C4_.wvu.PrintArea" localSheetId="1" hidden="1">#REF!</definedName>
    <definedName name="Z_39BD05C8_DE27_11D3_9813_00A0C9DF29C4_.wvu.PrintArea" localSheetId="16" hidden="1">#REF!</definedName>
    <definedName name="Z_39BD05C8_DE27_11D3_9813_00A0C9DF29C4_.wvu.PrintArea" localSheetId="0" hidden="1">#REF!</definedName>
    <definedName name="Z_39BD05C8_DE27_11D3_9813_00A0C9DF29C4_.wvu.PrintArea" hidden="1">#REF!</definedName>
    <definedName name="Z_39BD05C9_DE27_11D3_9813_00A0C9DF29C4_.wvu.PrintArea" localSheetId="17" hidden="1">#REF!</definedName>
    <definedName name="Z_39BD05C9_DE27_11D3_9813_00A0C9DF29C4_.wvu.PrintArea" localSheetId="18" hidden="1">#REF!</definedName>
    <definedName name="Z_39BD05C9_DE27_11D3_9813_00A0C9DF29C4_.wvu.PrintArea" localSheetId="19" hidden="1">#REF!</definedName>
    <definedName name="Z_39BD05C9_DE27_11D3_9813_00A0C9DF29C4_.wvu.PrintArea" localSheetId="20" hidden="1">#REF!</definedName>
    <definedName name="Z_39BD05C9_DE27_11D3_9813_00A0C9DF29C4_.wvu.PrintArea" localSheetId="21" hidden="1">#REF!</definedName>
    <definedName name="Z_39BD05C9_DE27_11D3_9813_00A0C9DF29C4_.wvu.PrintArea" localSheetId="22" hidden="1">#REF!</definedName>
    <definedName name="Z_39BD05C9_DE27_11D3_9813_00A0C9DF29C4_.wvu.PrintArea" localSheetId="23" hidden="1">#REF!</definedName>
    <definedName name="Z_39BD05C9_DE27_11D3_9813_00A0C9DF29C4_.wvu.PrintArea" localSheetId="1" hidden="1">#REF!</definedName>
    <definedName name="Z_39BD05C9_DE27_11D3_9813_00A0C9DF29C4_.wvu.PrintArea" localSheetId="16" hidden="1">#REF!</definedName>
    <definedName name="Z_39BD05C9_DE27_11D3_9813_00A0C9DF29C4_.wvu.PrintArea" localSheetId="0" hidden="1">#REF!</definedName>
    <definedName name="Z_39BD05C9_DE27_11D3_9813_00A0C9DF29C4_.wvu.PrintArea" hidden="1">#REF!</definedName>
    <definedName name="Z_39BD05CA_DE27_11D3_9813_00A0C9DF29C4_.wvu.PrintArea" localSheetId="17" hidden="1">#REF!</definedName>
    <definedName name="Z_39BD05CA_DE27_11D3_9813_00A0C9DF29C4_.wvu.PrintArea" localSheetId="18" hidden="1">#REF!</definedName>
    <definedName name="Z_39BD05CA_DE27_11D3_9813_00A0C9DF29C4_.wvu.PrintArea" localSheetId="19" hidden="1">#REF!</definedName>
    <definedName name="Z_39BD05CA_DE27_11D3_9813_00A0C9DF29C4_.wvu.PrintArea" localSheetId="20" hidden="1">#REF!</definedName>
    <definedName name="Z_39BD05CA_DE27_11D3_9813_00A0C9DF29C4_.wvu.PrintArea" localSheetId="21" hidden="1">#REF!</definedName>
    <definedName name="Z_39BD05CA_DE27_11D3_9813_00A0C9DF29C4_.wvu.PrintArea" localSheetId="22" hidden="1">#REF!</definedName>
    <definedName name="Z_39BD05CA_DE27_11D3_9813_00A0C9DF29C4_.wvu.PrintArea" localSheetId="23" hidden="1">#REF!</definedName>
    <definedName name="Z_39BD05CA_DE27_11D3_9813_00A0C9DF29C4_.wvu.PrintArea" localSheetId="1" hidden="1">#REF!</definedName>
    <definedName name="Z_39BD05CA_DE27_11D3_9813_00A0C9DF29C4_.wvu.PrintArea" localSheetId="16" hidden="1">#REF!</definedName>
    <definedName name="Z_39BD05CA_DE27_11D3_9813_00A0C9DF29C4_.wvu.PrintArea" localSheetId="0" hidden="1">#REF!</definedName>
    <definedName name="Z_39BD05CA_DE27_11D3_9813_00A0C9DF29C4_.wvu.PrintArea" hidden="1">#REF!</definedName>
    <definedName name="Z_39BD05CB_DE27_11D3_9813_00A0C9DF29C4_.wvu.PrintArea" localSheetId="17" hidden="1">#REF!</definedName>
    <definedName name="Z_39BD05CB_DE27_11D3_9813_00A0C9DF29C4_.wvu.PrintArea" localSheetId="18" hidden="1">#REF!</definedName>
    <definedName name="Z_39BD05CB_DE27_11D3_9813_00A0C9DF29C4_.wvu.PrintArea" localSheetId="19" hidden="1">#REF!</definedName>
    <definedName name="Z_39BD05CB_DE27_11D3_9813_00A0C9DF29C4_.wvu.PrintArea" localSheetId="20" hidden="1">#REF!</definedName>
    <definedName name="Z_39BD05CB_DE27_11D3_9813_00A0C9DF29C4_.wvu.PrintArea" localSheetId="21" hidden="1">#REF!</definedName>
    <definedName name="Z_39BD05CB_DE27_11D3_9813_00A0C9DF29C4_.wvu.PrintArea" localSheetId="22" hidden="1">#REF!</definedName>
    <definedName name="Z_39BD05CB_DE27_11D3_9813_00A0C9DF29C4_.wvu.PrintArea" localSheetId="23" hidden="1">#REF!</definedName>
    <definedName name="Z_39BD05CB_DE27_11D3_9813_00A0C9DF29C4_.wvu.PrintArea" localSheetId="1" hidden="1">#REF!</definedName>
    <definedName name="Z_39BD05CB_DE27_11D3_9813_00A0C9DF29C4_.wvu.PrintArea" localSheetId="16" hidden="1">#REF!</definedName>
    <definedName name="Z_39BD05CB_DE27_11D3_9813_00A0C9DF29C4_.wvu.PrintArea" localSheetId="0" hidden="1">#REF!</definedName>
    <definedName name="Z_39BD05CB_DE27_11D3_9813_00A0C9DF29C4_.wvu.PrintArea" hidden="1">#REF!</definedName>
    <definedName name="Z_39BD05CD_DE27_11D3_9813_00A0C9DF29C4_.wvu.PrintArea" localSheetId="17" hidden="1">#REF!</definedName>
    <definedName name="Z_39BD05CD_DE27_11D3_9813_00A0C9DF29C4_.wvu.PrintArea" localSheetId="18" hidden="1">#REF!</definedName>
    <definedName name="Z_39BD05CD_DE27_11D3_9813_00A0C9DF29C4_.wvu.PrintArea" localSheetId="19" hidden="1">#REF!</definedName>
    <definedName name="Z_39BD05CD_DE27_11D3_9813_00A0C9DF29C4_.wvu.PrintArea" localSheetId="20" hidden="1">#REF!</definedName>
    <definedName name="Z_39BD05CD_DE27_11D3_9813_00A0C9DF29C4_.wvu.PrintArea" localSheetId="21" hidden="1">#REF!</definedName>
    <definedName name="Z_39BD05CD_DE27_11D3_9813_00A0C9DF29C4_.wvu.PrintArea" localSheetId="22" hidden="1">#REF!</definedName>
    <definedName name="Z_39BD05CD_DE27_11D3_9813_00A0C9DF29C4_.wvu.PrintArea" localSheetId="23" hidden="1">#REF!</definedName>
    <definedName name="Z_39BD05CD_DE27_11D3_9813_00A0C9DF29C4_.wvu.PrintArea" localSheetId="1" hidden="1">#REF!</definedName>
    <definedName name="Z_39BD05CD_DE27_11D3_9813_00A0C9DF29C4_.wvu.PrintArea" localSheetId="16" hidden="1">#REF!</definedName>
    <definedName name="Z_39BD05CD_DE27_11D3_9813_00A0C9DF29C4_.wvu.PrintArea" localSheetId="0" hidden="1">#REF!</definedName>
    <definedName name="Z_39BD05CD_DE27_11D3_9813_00A0C9DF29C4_.wvu.PrintArea" hidden="1">#REF!</definedName>
    <definedName name="Z_39BD05CE_DE27_11D3_9813_00A0C9DF29C4_.wvu.PrintArea" localSheetId="17" hidden="1">#REF!</definedName>
    <definedName name="Z_39BD05CE_DE27_11D3_9813_00A0C9DF29C4_.wvu.PrintArea" localSheetId="18" hidden="1">#REF!</definedName>
    <definedName name="Z_39BD05CE_DE27_11D3_9813_00A0C9DF29C4_.wvu.PrintArea" localSheetId="19" hidden="1">#REF!</definedName>
    <definedName name="Z_39BD05CE_DE27_11D3_9813_00A0C9DF29C4_.wvu.PrintArea" localSheetId="20" hidden="1">#REF!</definedName>
    <definedName name="Z_39BD05CE_DE27_11D3_9813_00A0C9DF29C4_.wvu.PrintArea" localSheetId="21" hidden="1">#REF!</definedName>
    <definedName name="Z_39BD05CE_DE27_11D3_9813_00A0C9DF29C4_.wvu.PrintArea" localSheetId="22" hidden="1">#REF!</definedName>
    <definedName name="Z_39BD05CE_DE27_11D3_9813_00A0C9DF29C4_.wvu.PrintArea" localSheetId="23" hidden="1">#REF!</definedName>
    <definedName name="Z_39BD05CE_DE27_11D3_9813_00A0C9DF29C4_.wvu.PrintArea" localSheetId="1" hidden="1">#REF!</definedName>
    <definedName name="Z_39BD05CE_DE27_11D3_9813_00A0C9DF29C4_.wvu.PrintArea" localSheetId="16" hidden="1">#REF!</definedName>
    <definedName name="Z_39BD05CE_DE27_11D3_9813_00A0C9DF29C4_.wvu.PrintArea" localSheetId="0" hidden="1">#REF!</definedName>
    <definedName name="Z_39BD05CE_DE27_11D3_9813_00A0C9DF29C4_.wvu.PrintArea" hidden="1">#REF!</definedName>
    <definedName name="Z_39BD05CF_DE27_11D3_9813_00A0C9DF29C4_.wvu.PrintArea" localSheetId="17" hidden="1">#REF!</definedName>
    <definedName name="Z_39BD05CF_DE27_11D3_9813_00A0C9DF29C4_.wvu.PrintArea" localSheetId="18" hidden="1">#REF!</definedName>
    <definedName name="Z_39BD05CF_DE27_11D3_9813_00A0C9DF29C4_.wvu.PrintArea" localSheetId="19" hidden="1">#REF!</definedName>
    <definedName name="Z_39BD05CF_DE27_11D3_9813_00A0C9DF29C4_.wvu.PrintArea" localSheetId="20" hidden="1">#REF!</definedName>
    <definedName name="Z_39BD05CF_DE27_11D3_9813_00A0C9DF29C4_.wvu.PrintArea" localSheetId="21" hidden="1">#REF!</definedName>
    <definedName name="Z_39BD05CF_DE27_11D3_9813_00A0C9DF29C4_.wvu.PrintArea" localSheetId="22" hidden="1">#REF!</definedName>
    <definedName name="Z_39BD05CF_DE27_11D3_9813_00A0C9DF29C4_.wvu.PrintArea" localSheetId="23" hidden="1">#REF!</definedName>
    <definedName name="Z_39BD05CF_DE27_11D3_9813_00A0C9DF29C4_.wvu.PrintArea" localSheetId="1" hidden="1">#REF!</definedName>
    <definedName name="Z_39BD05CF_DE27_11D3_9813_00A0C9DF29C4_.wvu.PrintArea" localSheetId="16" hidden="1">#REF!</definedName>
    <definedName name="Z_39BD05CF_DE27_11D3_9813_00A0C9DF29C4_.wvu.PrintArea" localSheetId="0" hidden="1">#REF!</definedName>
    <definedName name="Z_39BD05CF_DE27_11D3_9813_00A0C9DF29C4_.wvu.PrintArea" hidden="1">#REF!</definedName>
    <definedName name="Z_39BD05D0_DE27_11D3_9813_00A0C9DF29C4_.wvu.PrintArea" localSheetId="17" hidden="1">#REF!</definedName>
    <definedName name="Z_39BD05D0_DE27_11D3_9813_00A0C9DF29C4_.wvu.PrintArea" localSheetId="18" hidden="1">#REF!</definedName>
    <definedName name="Z_39BD05D0_DE27_11D3_9813_00A0C9DF29C4_.wvu.PrintArea" localSheetId="19" hidden="1">#REF!</definedName>
    <definedName name="Z_39BD05D0_DE27_11D3_9813_00A0C9DF29C4_.wvu.PrintArea" localSheetId="20" hidden="1">#REF!</definedName>
    <definedName name="Z_39BD05D0_DE27_11D3_9813_00A0C9DF29C4_.wvu.PrintArea" localSheetId="21" hidden="1">#REF!</definedName>
    <definedName name="Z_39BD05D0_DE27_11D3_9813_00A0C9DF29C4_.wvu.PrintArea" localSheetId="22" hidden="1">#REF!</definedName>
    <definedName name="Z_39BD05D0_DE27_11D3_9813_00A0C9DF29C4_.wvu.PrintArea" localSheetId="23" hidden="1">#REF!</definedName>
    <definedName name="Z_39BD05D0_DE27_11D3_9813_00A0C9DF29C4_.wvu.PrintArea" localSheetId="1" hidden="1">#REF!</definedName>
    <definedName name="Z_39BD05D0_DE27_11D3_9813_00A0C9DF29C4_.wvu.PrintArea" localSheetId="16" hidden="1">#REF!</definedName>
    <definedName name="Z_39BD05D0_DE27_11D3_9813_00A0C9DF29C4_.wvu.PrintArea" localSheetId="0" hidden="1">#REF!</definedName>
    <definedName name="Z_39BD05D0_DE27_11D3_9813_00A0C9DF29C4_.wvu.PrintArea" hidden="1">#REF!</definedName>
    <definedName name="Z_39BD05D2_DE27_11D3_9813_00A0C9DF29C4_.wvu.PrintArea" localSheetId="17" hidden="1">#REF!</definedName>
    <definedName name="Z_39BD05D2_DE27_11D3_9813_00A0C9DF29C4_.wvu.PrintArea" localSheetId="18" hidden="1">#REF!</definedName>
    <definedName name="Z_39BD05D2_DE27_11D3_9813_00A0C9DF29C4_.wvu.PrintArea" localSheetId="19" hidden="1">#REF!</definedName>
    <definedName name="Z_39BD05D2_DE27_11D3_9813_00A0C9DF29C4_.wvu.PrintArea" localSheetId="20" hidden="1">#REF!</definedName>
    <definedName name="Z_39BD05D2_DE27_11D3_9813_00A0C9DF29C4_.wvu.PrintArea" localSheetId="21" hidden="1">#REF!</definedName>
    <definedName name="Z_39BD05D2_DE27_11D3_9813_00A0C9DF29C4_.wvu.PrintArea" localSheetId="22" hidden="1">#REF!</definedName>
    <definedName name="Z_39BD05D2_DE27_11D3_9813_00A0C9DF29C4_.wvu.PrintArea" localSheetId="23" hidden="1">#REF!</definedName>
    <definedName name="Z_39BD05D2_DE27_11D3_9813_00A0C9DF29C4_.wvu.PrintArea" localSheetId="1" hidden="1">#REF!</definedName>
    <definedName name="Z_39BD05D2_DE27_11D3_9813_00A0C9DF29C4_.wvu.PrintArea" localSheetId="16" hidden="1">#REF!</definedName>
    <definedName name="Z_39BD05D2_DE27_11D3_9813_00A0C9DF29C4_.wvu.PrintArea" localSheetId="0" hidden="1">#REF!</definedName>
    <definedName name="Z_39BD05D2_DE27_11D3_9813_00A0C9DF29C4_.wvu.PrintArea" hidden="1">#REF!</definedName>
    <definedName name="Z_39BD05D3_DE27_11D3_9813_00A0C9DF29C4_.wvu.PrintArea" localSheetId="17" hidden="1">#REF!</definedName>
    <definedName name="Z_39BD05D3_DE27_11D3_9813_00A0C9DF29C4_.wvu.PrintArea" localSheetId="18" hidden="1">#REF!</definedName>
    <definedName name="Z_39BD05D3_DE27_11D3_9813_00A0C9DF29C4_.wvu.PrintArea" localSheetId="19" hidden="1">#REF!</definedName>
    <definedName name="Z_39BD05D3_DE27_11D3_9813_00A0C9DF29C4_.wvu.PrintArea" localSheetId="20" hidden="1">#REF!</definedName>
    <definedName name="Z_39BD05D3_DE27_11D3_9813_00A0C9DF29C4_.wvu.PrintArea" localSheetId="21" hidden="1">#REF!</definedName>
    <definedName name="Z_39BD05D3_DE27_11D3_9813_00A0C9DF29C4_.wvu.PrintArea" localSheetId="22" hidden="1">#REF!</definedName>
    <definedName name="Z_39BD05D3_DE27_11D3_9813_00A0C9DF29C4_.wvu.PrintArea" localSheetId="23" hidden="1">#REF!</definedName>
    <definedName name="Z_39BD05D3_DE27_11D3_9813_00A0C9DF29C4_.wvu.PrintArea" localSheetId="1" hidden="1">#REF!</definedName>
    <definedName name="Z_39BD05D3_DE27_11D3_9813_00A0C9DF29C4_.wvu.PrintArea" localSheetId="16" hidden="1">#REF!</definedName>
    <definedName name="Z_39BD05D3_DE27_11D3_9813_00A0C9DF29C4_.wvu.PrintArea" localSheetId="0" hidden="1">#REF!</definedName>
    <definedName name="Z_39BD05D3_DE27_11D3_9813_00A0C9DF29C4_.wvu.PrintArea" hidden="1">#REF!</definedName>
    <definedName name="Z_39BD05D5_DE27_11D3_9813_00A0C9DF29C4_.wvu.PrintArea" localSheetId="17" hidden="1">#REF!</definedName>
    <definedName name="Z_39BD05D5_DE27_11D3_9813_00A0C9DF29C4_.wvu.PrintArea" localSheetId="18" hidden="1">#REF!</definedName>
    <definedName name="Z_39BD05D5_DE27_11D3_9813_00A0C9DF29C4_.wvu.PrintArea" localSheetId="19" hidden="1">#REF!</definedName>
    <definedName name="Z_39BD05D5_DE27_11D3_9813_00A0C9DF29C4_.wvu.PrintArea" localSheetId="20" hidden="1">#REF!</definedName>
    <definedName name="Z_39BD05D5_DE27_11D3_9813_00A0C9DF29C4_.wvu.PrintArea" localSheetId="21" hidden="1">#REF!</definedName>
    <definedName name="Z_39BD05D5_DE27_11D3_9813_00A0C9DF29C4_.wvu.PrintArea" localSheetId="22" hidden="1">#REF!</definedName>
    <definedName name="Z_39BD05D5_DE27_11D3_9813_00A0C9DF29C4_.wvu.PrintArea" localSheetId="23" hidden="1">#REF!</definedName>
    <definedName name="Z_39BD05D5_DE27_11D3_9813_00A0C9DF29C4_.wvu.PrintArea" localSheetId="1" hidden="1">#REF!</definedName>
    <definedName name="Z_39BD05D5_DE27_11D3_9813_00A0C9DF29C4_.wvu.PrintArea" localSheetId="16" hidden="1">#REF!</definedName>
    <definedName name="Z_39BD05D5_DE27_11D3_9813_00A0C9DF29C4_.wvu.PrintArea" localSheetId="0" hidden="1">#REF!</definedName>
    <definedName name="Z_39BD05D5_DE27_11D3_9813_00A0C9DF29C4_.wvu.PrintArea" hidden="1">#REF!</definedName>
    <definedName name="Z_39BD05D6_DE27_11D3_9813_00A0C9DF29C4_.wvu.PrintArea" localSheetId="17" hidden="1">#REF!</definedName>
    <definedName name="Z_39BD05D6_DE27_11D3_9813_00A0C9DF29C4_.wvu.PrintArea" localSheetId="18" hidden="1">#REF!</definedName>
    <definedName name="Z_39BD05D6_DE27_11D3_9813_00A0C9DF29C4_.wvu.PrintArea" localSheetId="19" hidden="1">#REF!</definedName>
    <definedName name="Z_39BD05D6_DE27_11D3_9813_00A0C9DF29C4_.wvu.PrintArea" localSheetId="20" hidden="1">#REF!</definedName>
    <definedName name="Z_39BD05D6_DE27_11D3_9813_00A0C9DF29C4_.wvu.PrintArea" localSheetId="21" hidden="1">#REF!</definedName>
    <definedName name="Z_39BD05D6_DE27_11D3_9813_00A0C9DF29C4_.wvu.PrintArea" localSheetId="22" hidden="1">#REF!</definedName>
    <definedName name="Z_39BD05D6_DE27_11D3_9813_00A0C9DF29C4_.wvu.PrintArea" localSheetId="23" hidden="1">#REF!</definedName>
    <definedName name="Z_39BD05D6_DE27_11D3_9813_00A0C9DF29C4_.wvu.PrintArea" localSheetId="1" hidden="1">#REF!</definedName>
    <definedName name="Z_39BD05D6_DE27_11D3_9813_00A0C9DF29C4_.wvu.PrintArea" localSheetId="16" hidden="1">#REF!</definedName>
    <definedName name="Z_39BD05D6_DE27_11D3_9813_00A0C9DF29C4_.wvu.PrintArea" localSheetId="0" hidden="1">#REF!</definedName>
    <definedName name="Z_39BD05D6_DE27_11D3_9813_00A0C9DF29C4_.wvu.PrintArea" hidden="1">#REF!</definedName>
    <definedName name="Z_39BD05D8_DE27_11D3_9813_00A0C9DF29C4_.wvu.PrintArea" localSheetId="17" hidden="1">#REF!</definedName>
    <definedName name="Z_39BD05D8_DE27_11D3_9813_00A0C9DF29C4_.wvu.PrintArea" localSheetId="18" hidden="1">#REF!</definedName>
    <definedName name="Z_39BD05D8_DE27_11D3_9813_00A0C9DF29C4_.wvu.PrintArea" localSheetId="19" hidden="1">#REF!</definedName>
    <definedName name="Z_39BD05D8_DE27_11D3_9813_00A0C9DF29C4_.wvu.PrintArea" localSheetId="20" hidden="1">#REF!</definedName>
    <definedName name="Z_39BD05D8_DE27_11D3_9813_00A0C9DF29C4_.wvu.PrintArea" localSheetId="21" hidden="1">#REF!</definedName>
    <definedName name="Z_39BD05D8_DE27_11D3_9813_00A0C9DF29C4_.wvu.PrintArea" localSheetId="22" hidden="1">#REF!</definedName>
    <definedName name="Z_39BD05D8_DE27_11D3_9813_00A0C9DF29C4_.wvu.PrintArea" localSheetId="23" hidden="1">#REF!</definedName>
    <definedName name="Z_39BD05D8_DE27_11D3_9813_00A0C9DF29C4_.wvu.PrintArea" localSheetId="1" hidden="1">#REF!</definedName>
    <definedName name="Z_39BD05D8_DE27_11D3_9813_00A0C9DF29C4_.wvu.PrintArea" localSheetId="16" hidden="1">#REF!</definedName>
    <definedName name="Z_39BD05D8_DE27_11D3_9813_00A0C9DF29C4_.wvu.PrintArea" localSheetId="0" hidden="1">#REF!</definedName>
    <definedName name="Z_39BD05D8_DE27_11D3_9813_00A0C9DF29C4_.wvu.PrintArea" hidden="1">#REF!</definedName>
    <definedName name="Z_39BD05D9_DE27_11D3_9813_00A0C9DF29C4_.wvu.PrintArea" localSheetId="17" hidden="1">#REF!</definedName>
    <definedName name="Z_39BD05D9_DE27_11D3_9813_00A0C9DF29C4_.wvu.PrintArea" localSheetId="18" hidden="1">#REF!</definedName>
    <definedName name="Z_39BD05D9_DE27_11D3_9813_00A0C9DF29C4_.wvu.PrintArea" localSheetId="19" hidden="1">#REF!</definedName>
    <definedName name="Z_39BD05D9_DE27_11D3_9813_00A0C9DF29C4_.wvu.PrintArea" localSheetId="20" hidden="1">#REF!</definedName>
    <definedName name="Z_39BD05D9_DE27_11D3_9813_00A0C9DF29C4_.wvu.PrintArea" localSheetId="21" hidden="1">#REF!</definedName>
    <definedName name="Z_39BD05D9_DE27_11D3_9813_00A0C9DF29C4_.wvu.PrintArea" localSheetId="22" hidden="1">#REF!</definedName>
    <definedName name="Z_39BD05D9_DE27_11D3_9813_00A0C9DF29C4_.wvu.PrintArea" localSheetId="23" hidden="1">#REF!</definedName>
    <definedName name="Z_39BD05D9_DE27_11D3_9813_00A0C9DF29C4_.wvu.PrintArea" localSheetId="1" hidden="1">#REF!</definedName>
    <definedName name="Z_39BD05D9_DE27_11D3_9813_00A0C9DF29C4_.wvu.PrintArea" localSheetId="16" hidden="1">#REF!</definedName>
    <definedName name="Z_39BD05D9_DE27_11D3_9813_00A0C9DF29C4_.wvu.PrintArea" localSheetId="0" hidden="1">#REF!</definedName>
    <definedName name="Z_39BD05D9_DE27_11D3_9813_00A0C9DF29C4_.wvu.PrintArea" hidden="1">#REF!</definedName>
    <definedName name="Z_39BD05DA_DE27_11D3_9813_00A0C9DF29C4_.wvu.PrintArea" localSheetId="17" hidden="1">#REF!</definedName>
    <definedName name="Z_39BD05DA_DE27_11D3_9813_00A0C9DF29C4_.wvu.PrintArea" localSheetId="18" hidden="1">#REF!</definedName>
    <definedName name="Z_39BD05DA_DE27_11D3_9813_00A0C9DF29C4_.wvu.PrintArea" localSheetId="19" hidden="1">#REF!</definedName>
    <definedName name="Z_39BD05DA_DE27_11D3_9813_00A0C9DF29C4_.wvu.PrintArea" localSheetId="20" hidden="1">#REF!</definedName>
    <definedName name="Z_39BD05DA_DE27_11D3_9813_00A0C9DF29C4_.wvu.PrintArea" localSheetId="21" hidden="1">#REF!</definedName>
    <definedName name="Z_39BD05DA_DE27_11D3_9813_00A0C9DF29C4_.wvu.PrintArea" localSheetId="22" hidden="1">#REF!</definedName>
    <definedName name="Z_39BD05DA_DE27_11D3_9813_00A0C9DF29C4_.wvu.PrintArea" localSheetId="23" hidden="1">#REF!</definedName>
    <definedName name="Z_39BD05DA_DE27_11D3_9813_00A0C9DF29C4_.wvu.PrintArea" localSheetId="1" hidden="1">#REF!</definedName>
    <definedName name="Z_39BD05DA_DE27_11D3_9813_00A0C9DF29C4_.wvu.PrintArea" localSheetId="16" hidden="1">#REF!</definedName>
    <definedName name="Z_39BD05DA_DE27_11D3_9813_00A0C9DF29C4_.wvu.PrintArea" localSheetId="0" hidden="1">#REF!</definedName>
    <definedName name="Z_39BD05DA_DE27_11D3_9813_00A0C9DF29C4_.wvu.PrintArea" hidden="1">#REF!</definedName>
    <definedName name="Z_39BD05DB_DE27_11D3_9813_00A0C9DF29C4_.wvu.PrintArea" localSheetId="17" hidden="1">#REF!</definedName>
    <definedName name="Z_39BD05DB_DE27_11D3_9813_00A0C9DF29C4_.wvu.PrintArea" localSheetId="18" hidden="1">#REF!</definedName>
    <definedName name="Z_39BD05DB_DE27_11D3_9813_00A0C9DF29C4_.wvu.PrintArea" localSheetId="19" hidden="1">#REF!</definedName>
    <definedName name="Z_39BD05DB_DE27_11D3_9813_00A0C9DF29C4_.wvu.PrintArea" localSheetId="20" hidden="1">#REF!</definedName>
    <definedName name="Z_39BD05DB_DE27_11D3_9813_00A0C9DF29C4_.wvu.PrintArea" localSheetId="21" hidden="1">#REF!</definedName>
    <definedName name="Z_39BD05DB_DE27_11D3_9813_00A0C9DF29C4_.wvu.PrintArea" localSheetId="22" hidden="1">#REF!</definedName>
    <definedName name="Z_39BD05DB_DE27_11D3_9813_00A0C9DF29C4_.wvu.PrintArea" localSheetId="23" hidden="1">#REF!</definedName>
    <definedName name="Z_39BD05DB_DE27_11D3_9813_00A0C9DF29C4_.wvu.PrintArea" localSheetId="1" hidden="1">#REF!</definedName>
    <definedName name="Z_39BD05DB_DE27_11D3_9813_00A0C9DF29C4_.wvu.PrintArea" localSheetId="16" hidden="1">#REF!</definedName>
    <definedName name="Z_39BD05DB_DE27_11D3_9813_00A0C9DF29C4_.wvu.PrintArea" localSheetId="0" hidden="1">#REF!</definedName>
    <definedName name="Z_39BD05DB_DE27_11D3_9813_00A0C9DF29C4_.wvu.PrintArea" hidden="1">#REF!</definedName>
    <definedName name="Z_39BD05DD_DE27_11D3_9813_00A0C9DF29C4_.wvu.PrintArea" localSheetId="17" hidden="1">#REF!</definedName>
    <definedName name="Z_39BD05DD_DE27_11D3_9813_00A0C9DF29C4_.wvu.PrintArea" localSheetId="18" hidden="1">#REF!</definedName>
    <definedName name="Z_39BD05DD_DE27_11D3_9813_00A0C9DF29C4_.wvu.PrintArea" localSheetId="19" hidden="1">#REF!</definedName>
    <definedName name="Z_39BD05DD_DE27_11D3_9813_00A0C9DF29C4_.wvu.PrintArea" localSheetId="20" hidden="1">#REF!</definedName>
    <definedName name="Z_39BD05DD_DE27_11D3_9813_00A0C9DF29C4_.wvu.PrintArea" localSheetId="21" hidden="1">#REF!</definedName>
    <definedName name="Z_39BD05DD_DE27_11D3_9813_00A0C9DF29C4_.wvu.PrintArea" localSheetId="22" hidden="1">#REF!</definedName>
    <definedName name="Z_39BD05DD_DE27_11D3_9813_00A0C9DF29C4_.wvu.PrintArea" localSheetId="23" hidden="1">#REF!</definedName>
    <definedName name="Z_39BD05DD_DE27_11D3_9813_00A0C9DF29C4_.wvu.PrintArea" localSheetId="1" hidden="1">#REF!</definedName>
    <definedName name="Z_39BD05DD_DE27_11D3_9813_00A0C9DF29C4_.wvu.PrintArea" localSheetId="16" hidden="1">#REF!</definedName>
    <definedName name="Z_39BD05DD_DE27_11D3_9813_00A0C9DF29C4_.wvu.PrintArea" localSheetId="0" hidden="1">#REF!</definedName>
    <definedName name="Z_39BD05DD_DE27_11D3_9813_00A0C9DF29C4_.wvu.PrintArea" hidden="1">#REF!</definedName>
    <definedName name="Z_39BD05DE_DE27_11D3_9813_00A0C9DF29C4_.wvu.PrintArea" localSheetId="17" hidden="1">#REF!</definedName>
    <definedName name="Z_39BD05DE_DE27_11D3_9813_00A0C9DF29C4_.wvu.PrintArea" localSheetId="18" hidden="1">#REF!</definedName>
    <definedName name="Z_39BD05DE_DE27_11D3_9813_00A0C9DF29C4_.wvu.PrintArea" localSheetId="19" hidden="1">#REF!</definedName>
    <definedName name="Z_39BD05DE_DE27_11D3_9813_00A0C9DF29C4_.wvu.PrintArea" localSheetId="20" hidden="1">#REF!</definedName>
    <definedName name="Z_39BD05DE_DE27_11D3_9813_00A0C9DF29C4_.wvu.PrintArea" localSheetId="21" hidden="1">#REF!</definedName>
    <definedName name="Z_39BD05DE_DE27_11D3_9813_00A0C9DF29C4_.wvu.PrintArea" localSheetId="22" hidden="1">#REF!</definedName>
    <definedName name="Z_39BD05DE_DE27_11D3_9813_00A0C9DF29C4_.wvu.PrintArea" localSheetId="23" hidden="1">#REF!</definedName>
    <definedName name="Z_39BD05DE_DE27_11D3_9813_00A0C9DF29C4_.wvu.PrintArea" localSheetId="1" hidden="1">#REF!</definedName>
    <definedName name="Z_39BD05DE_DE27_11D3_9813_00A0C9DF29C4_.wvu.PrintArea" localSheetId="16" hidden="1">#REF!</definedName>
    <definedName name="Z_39BD05DE_DE27_11D3_9813_00A0C9DF29C4_.wvu.PrintArea" localSheetId="0" hidden="1">#REF!</definedName>
    <definedName name="Z_39BD05DE_DE27_11D3_9813_00A0C9DF29C4_.wvu.PrintArea" hidden="1">#REF!</definedName>
    <definedName name="Z_39BD05DF_DE27_11D3_9813_00A0C9DF29C4_.wvu.PrintArea" localSheetId="17" hidden="1">#REF!</definedName>
    <definedName name="Z_39BD05DF_DE27_11D3_9813_00A0C9DF29C4_.wvu.PrintArea" localSheetId="18" hidden="1">#REF!</definedName>
    <definedName name="Z_39BD05DF_DE27_11D3_9813_00A0C9DF29C4_.wvu.PrintArea" localSheetId="19" hidden="1">#REF!</definedName>
    <definedName name="Z_39BD05DF_DE27_11D3_9813_00A0C9DF29C4_.wvu.PrintArea" localSheetId="20" hidden="1">#REF!</definedName>
    <definedName name="Z_39BD05DF_DE27_11D3_9813_00A0C9DF29C4_.wvu.PrintArea" localSheetId="21" hidden="1">#REF!</definedName>
    <definedName name="Z_39BD05DF_DE27_11D3_9813_00A0C9DF29C4_.wvu.PrintArea" localSheetId="22" hidden="1">#REF!</definedName>
    <definedName name="Z_39BD05DF_DE27_11D3_9813_00A0C9DF29C4_.wvu.PrintArea" localSheetId="23" hidden="1">#REF!</definedName>
    <definedName name="Z_39BD05DF_DE27_11D3_9813_00A0C9DF29C4_.wvu.PrintArea" localSheetId="1" hidden="1">#REF!</definedName>
    <definedName name="Z_39BD05DF_DE27_11D3_9813_00A0C9DF29C4_.wvu.PrintArea" localSheetId="16" hidden="1">#REF!</definedName>
    <definedName name="Z_39BD05DF_DE27_11D3_9813_00A0C9DF29C4_.wvu.PrintArea" localSheetId="0" hidden="1">#REF!</definedName>
    <definedName name="Z_39BD05DF_DE27_11D3_9813_00A0C9DF29C4_.wvu.PrintArea" hidden="1">#REF!</definedName>
    <definedName name="Z_39BD05E0_DE27_11D3_9813_00A0C9DF29C4_.wvu.PrintArea" localSheetId="17" hidden="1">#REF!</definedName>
    <definedName name="Z_39BD05E0_DE27_11D3_9813_00A0C9DF29C4_.wvu.PrintArea" localSheetId="18" hidden="1">#REF!</definedName>
    <definedName name="Z_39BD05E0_DE27_11D3_9813_00A0C9DF29C4_.wvu.PrintArea" localSheetId="19" hidden="1">#REF!</definedName>
    <definedName name="Z_39BD05E0_DE27_11D3_9813_00A0C9DF29C4_.wvu.PrintArea" localSheetId="20" hidden="1">#REF!</definedName>
    <definedName name="Z_39BD05E0_DE27_11D3_9813_00A0C9DF29C4_.wvu.PrintArea" localSheetId="21" hidden="1">#REF!</definedName>
    <definedName name="Z_39BD05E0_DE27_11D3_9813_00A0C9DF29C4_.wvu.PrintArea" localSheetId="22" hidden="1">#REF!</definedName>
    <definedName name="Z_39BD05E0_DE27_11D3_9813_00A0C9DF29C4_.wvu.PrintArea" localSheetId="23" hidden="1">#REF!</definedName>
    <definedName name="Z_39BD05E0_DE27_11D3_9813_00A0C9DF29C4_.wvu.PrintArea" localSheetId="1" hidden="1">#REF!</definedName>
    <definedName name="Z_39BD05E0_DE27_11D3_9813_00A0C9DF29C4_.wvu.PrintArea" localSheetId="16" hidden="1">#REF!</definedName>
    <definedName name="Z_39BD05E0_DE27_11D3_9813_00A0C9DF29C4_.wvu.PrintArea" localSheetId="0" hidden="1">#REF!</definedName>
    <definedName name="Z_39BD05E0_DE27_11D3_9813_00A0C9DF29C4_.wvu.PrintArea" hidden="1">#REF!</definedName>
    <definedName name="Z_39BD05E2_DE27_11D3_9813_00A0C9DF29C4_.wvu.PrintArea" localSheetId="17" hidden="1">#REF!</definedName>
    <definedName name="Z_39BD05E2_DE27_11D3_9813_00A0C9DF29C4_.wvu.PrintArea" localSheetId="18" hidden="1">#REF!</definedName>
    <definedName name="Z_39BD05E2_DE27_11D3_9813_00A0C9DF29C4_.wvu.PrintArea" localSheetId="19" hidden="1">#REF!</definedName>
    <definedName name="Z_39BD05E2_DE27_11D3_9813_00A0C9DF29C4_.wvu.PrintArea" localSheetId="20" hidden="1">#REF!</definedName>
    <definedName name="Z_39BD05E2_DE27_11D3_9813_00A0C9DF29C4_.wvu.PrintArea" localSheetId="21" hidden="1">#REF!</definedName>
    <definedName name="Z_39BD05E2_DE27_11D3_9813_00A0C9DF29C4_.wvu.PrintArea" localSheetId="22" hidden="1">#REF!</definedName>
    <definedName name="Z_39BD05E2_DE27_11D3_9813_00A0C9DF29C4_.wvu.PrintArea" localSheetId="23" hidden="1">#REF!</definedName>
    <definedName name="Z_39BD05E2_DE27_11D3_9813_00A0C9DF29C4_.wvu.PrintArea" localSheetId="1" hidden="1">#REF!</definedName>
    <definedName name="Z_39BD05E2_DE27_11D3_9813_00A0C9DF29C4_.wvu.PrintArea" localSheetId="16" hidden="1">#REF!</definedName>
    <definedName name="Z_39BD05E2_DE27_11D3_9813_00A0C9DF29C4_.wvu.PrintArea" localSheetId="0" hidden="1">#REF!</definedName>
    <definedName name="Z_39BD05E2_DE27_11D3_9813_00A0C9DF29C4_.wvu.PrintArea" hidden="1">#REF!</definedName>
    <definedName name="Z_39BD05E3_DE27_11D3_9813_00A0C9DF29C4_.wvu.PrintArea" localSheetId="17" hidden="1">#REF!</definedName>
    <definedName name="Z_39BD05E3_DE27_11D3_9813_00A0C9DF29C4_.wvu.PrintArea" localSheetId="18" hidden="1">#REF!</definedName>
    <definedName name="Z_39BD05E3_DE27_11D3_9813_00A0C9DF29C4_.wvu.PrintArea" localSheetId="19" hidden="1">#REF!</definedName>
    <definedName name="Z_39BD05E3_DE27_11D3_9813_00A0C9DF29C4_.wvu.PrintArea" localSheetId="20" hidden="1">#REF!</definedName>
    <definedName name="Z_39BD05E3_DE27_11D3_9813_00A0C9DF29C4_.wvu.PrintArea" localSheetId="21" hidden="1">#REF!</definedName>
    <definedName name="Z_39BD05E3_DE27_11D3_9813_00A0C9DF29C4_.wvu.PrintArea" localSheetId="22" hidden="1">#REF!</definedName>
    <definedName name="Z_39BD05E3_DE27_11D3_9813_00A0C9DF29C4_.wvu.PrintArea" localSheetId="23" hidden="1">#REF!</definedName>
    <definedName name="Z_39BD05E3_DE27_11D3_9813_00A0C9DF29C4_.wvu.PrintArea" localSheetId="1" hidden="1">#REF!</definedName>
    <definedName name="Z_39BD05E3_DE27_11D3_9813_00A0C9DF29C4_.wvu.PrintArea" localSheetId="16" hidden="1">#REF!</definedName>
    <definedName name="Z_39BD05E3_DE27_11D3_9813_00A0C9DF29C4_.wvu.PrintArea" localSheetId="0" hidden="1">#REF!</definedName>
    <definedName name="Z_39BD05E3_DE27_11D3_9813_00A0C9DF29C4_.wvu.PrintArea" hidden="1">#REF!</definedName>
    <definedName name="Z_4369C1C2_0865_11D3_88AD_0080C84A5D47_.wvu.PrintArea" localSheetId="17" hidden="1">#REF!</definedName>
    <definedName name="Z_4369C1C2_0865_11D3_88AD_0080C84A5D47_.wvu.PrintArea" localSheetId="18" hidden="1">#REF!</definedName>
    <definedName name="Z_4369C1C2_0865_11D3_88AD_0080C84A5D47_.wvu.PrintArea" localSheetId="19" hidden="1">#REF!</definedName>
    <definedName name="Z_4369C1C2_0865_11D3_88AD_0080C84A5D47_.wvu.PrintArea" localSheetId="20" hidden="1">#REF!</definedName>
    <definedName name="Z_4369C1C2_0865_11D3_88AD_0080C84A5D47_.wvu.PrintArea" localSheetId="21" hidden="1">#REF!</definedName>
    <definedName name="Z_4369C1C2_0865_11D3_88AD_0080C84A5D47_.wvu.PrintArea" localSheetId="22" hidden="1">#REF!</definedName>
    <definedName name="Z_4369C1C2_0865_11D3_88AD_0080C84A5D47_.wvu.PrintArea" localSheetId="23" hidden="1">#REF!</definedName>
    <definedName name="Z_4369C1C2_0865_11D3_88AD_0080C84A5D47_.wvu.PrintArea" localSheetId="1" hidden="1">#REF!</definedName>
    <definedName name="Z_4369C1C2_0865_11D3_88AD_0080C84A5D47_.wvu.PrintArea" localSheetId="16" hidden="1">#REF!</definedName>
    <definedName name="Z_4369C1C2_0865_11D3_88AD_0080C84A5D47_.wvu.PrintArea" localSheetId="0" hidden="1">#REF!</definedName>
    <definedName name="Z_4369C1C2_0865_11D3_88AD_0080C84A5D47_.wvu.PrintArea" hidden="1">#REF!</definedName>
    <definedName name="Z_4369C1C3_0865_11D3_88AD_0080C84A5D47_.wvu.PrintArea" localSheetId="17" hidden="1">#REF!</definedName>
    <definedName name="Z_4369C1C3_0865_11D3_88AD_0080C84A5D47_.wvu.PrintArea" localSheetId="18" hidden="1">#REF!</definedName>
    <definedName name="Z_4369C1C3_0865_11D3_88AD_0080C84A5D47_.wvu.PrintArea" localSheetId="19" hidden="1">#REF!</definedName>
    <definedName name="Z_4369C1C3_0865_11D3_88AD_0080C84A5D47_.wvu.PrintArea" localSheetId="20" hidden="1">#REF!</definedName>
    <definedName name="Z_4369C1C3_0865_11D3_88AD_0080C84A5D47_.wvu.PrintArea" localSheetId="21" hidden="1">#REF!</definedName>
    <definedName name="Z_4369C1C3_0865_11D3_88AD_0080C84A5D47_.wvu.PrintArea" localSheetId="22" hidden="1">#REF!</definedName>
    <definedName name="Z_4369C1C3_0865_11D3_88AD_0080C84A5D47_.wvu.PrintArea" localSheetId="23" hidden="1">#REF!</definedName>
    <definedName name="Z_4369C1C3_0865_11D3_88AD_0080C84A5D47_.wvu.PrintArea" localSheetId="1" hidden="1">#REF!</definedName>
    <definedName name="Z_4369C1C3_0865_11D3_88AD_0080C84A5D47_.wvu.PrintArea" localSheetId="16" hidden="1">#REF!</definedName>
    <definedName name="Z_4369C1C3_0865_11D3_88AD_0080C84A5D47_.wvu.PrintArea" localSheetId="0" hidden="1">#REF!</definedName>
    <definedName name="Z_4369C1C3_0865_11D3_88AD_0080C84A5D47_.wvu.PrintArea" hidden="1">#REF!</definedName>
    <definedName name="Z_4369C1C5_0865_11D3_88AD_0080C84A5D47_.wvu.PrintArea" localSheetId="17" hidden="1">#REF!</definedName>
    <definedName name="Z_4369C1C5_0865_11D3_88AD_0080C84A5D47_.wvu.PrintArea" localSheetId="18" hidden="1">#REF!</definedName>
    <definedName name="Z_4369C1C5_0865_11D3_88AD_0080C84A5D47_.wvu.PrintArea" localSheetId="19" hidden="1">#REF!</definedName>
    <definedName name="Z_4369C1C5_0865_11D3_88AD_0080C84A5D47_.wvu.PrintArea" localSheetId="20" hidden="1">#REF!</definedName>
    <definedName name="Z_4369C1C5_0865_11D3_88AD_0080C84A5D47_.wvu.PrintArea" localSheetId="21" hidden="1">#REF!</definedName>
    <definedName name="Z_4369C1C5_0865_11D3_88AD_0080C84A5D47_.wvu.PrintArea" localSheetId="22" hidden="1">#REF!</definedName>
    <definedName name="Z_4369C1C5_0865_11D3_88AD_0080C84A5D47_.wvu.PrintArea" localSheetId="23" hidden="1">#REF!</definedName>
    <definedName name="Z_4369C1C5_0865_11D3_88AD_0080C84A5D47_.wvu.PrintArea" localSheetId="1" hidden="1">#REF!</definedName>
    <definedName name="Z_4369C1C5_0865_11D3_88AD_0080C84A5D47_.wvu.PrintArea" localSheetId="16" hidden="1">#REF!</definedName>
    <definedName name="Z_4369C1C5_0865_11D3_88AD_0080C84A5D47_.wvu.PrintArea" localSheetId="0" hidden="1">#REF!</definedName>
    <definedName name="Z_4369C1C5_0865_11D3_88AD_0080C84A5D47_.wvu.PrintArea" hidden="1">#REF!</definedName>
    <definedName name="Z_4369C1C6_0865_11D3_88AD_0080C84A5D47_.wvu.PrintArea" localSheetId="17" hidden="1">#REF!</definedName>
    <definedName name="Z_4369C1C6_0865_11D3_88AD_0080C84A5D47_.wvu.PrintArea" localSheetId="18" hidden="1">#REF!</definedName>
    <definedName name="Z_4369C1C6_0865_11D3_88AD_0080C84A5D47_.wvu.PrintArea" localSheetId="19" hidden="1">#REF!</definedName>
    <definedName name="Z_4369C1C6_0865_11D3_88AD_0080C84A5D47_.wvu.PrintArea" localSheetId="20" hidden="1">#REF!</definedName>
    <definedName name="Z_4369C1C6_0865_11D3_88AD_0080C84A5D47_.wvu.PrintArea" localSheetId="21" hidden="1">#REF!</definedName>
    <definedName name="Z_4369C1C6_0865_11D3_88AD_0080C84A5D47_.wvu.PrintArea" localSheetId="22" hidden="1">#REF!</definedName>
    <definedName name="Z_4369C1C6_0865_11D3_88AD_0080C84A5D47_.wvu.PrintArea" localSheetId="23" hidden="1">#REF!</definedName>
    <definedName name="Z_4369C1C6_0865_11D3_88AD_0080C84A5D47_.wvu.PrintArea" localSheetId="1" hidden="1">#REF!</definedName>
    <definedName name="Z_4369C1C6_0865_11D3_88AD_0080C84A5D47_.wvu.PrintArea" localSheetId="16" hidden="1">#REF!</definedName>
    <definedName name="Z_4369C1C6_0865_11D3_88AD_0080C84A5D47_.wvu.PrintArea" localSheetId="0" hidden="1">#REF!</definedName>
    <definedName name="Z_4369C1C6_0865_11D3_88AD_0080C84A5D47_.wvu.PrintArea" hidden="1">#REF!</definedName>
    <definedName name="Z_4369C1C7_0865_11D3_88AD_0080C84A5D47_.wvu.PrintArea" localSheetId="17" hidden="1">#REF!</definedName>
    <definedName name="Z_4369C1C7_0865_11D3_88AD_0080C84A5D47_.wvu.PrintArea" localSheetId="18" hidden="1">#REF!</definedName>
    <definedName name="Z_4369C1C7_0865_11D3_88AD_0080C84A5D47_.wvu.PrintArea" localSheetId="19" hidden="1">#REF!</definedName>
    <definedName name="Z_4369C1C7_0865_11D3_88AD_0080C84A5D47_.wvu.PrintArea" localSheetId="20" hidden="1">#REF!</definedName>
    <definedName name="Z_4369C1C7_0865_11D3_88AD_0080C84A5D47_.wvu.PrintArea" localSheetId="21" hidden="1">#REF!</definedName>
    <definedName name="Z_4369C1C7_0865_11D3_88AD_0080C84A5D47_.wvu.PrintArea" localSheetId="22" hidden="1">#REF!</definedName>
    <definedName name="Z_4369C1C7_0865_11D3_88AD_0080C84A5D47_.wvu.PrintArea" localSheetId="23" hidden="1">#REF!</definedName>
    <definedName name="Z_4369C1C7_0865_11D3_88AD_0080C84A5D47_.wvu.PrintArea" localSheetId="1" hidden="1">#REF!</definedName>
    <definedName name="Z_4369C1C7_0865_11D3_88AD_0080C84A5D47_.wvu.PrintArea" localSheetId="16" hidden="1">#REF!</definedName>
    <definedName name="Z_4369C1C7_0865_11D3_88AD_0080C84A5D47_.wvu.PrintArea" localSheetId="0" hidden="1">#REF!</definedName>
    <definedName name="Z_4369C1C7_0865_11D3_88AD_0080C84A5D47_.wvu.PrintArea" hidden="1">#REF!</definedName>
    <definedName name="Z_4369C1C8_0865_11D3_88AD_0080C84A5D47_.wvu.PrintArea" localSheetId="17" hidden="1">#REF!</definedName>
    <definedName name="Z_4369C1C8_0865_11D3_88AD_0080C84A5D47_.wvu.PrintArea" localSheetId="18" hidden="1">#REF!</definedName>
    <definedName name="Z_4369C1C8_0865_11D3_88AD_0080C84A5D47_.wvu.PrintArea" localSheetId="19" hidden="1">#REF!</definedName>
    <definedName name="Z_4369C1C8_0865_11D3_88AD_0080C84A5D47_.wvu.PrintArea" localSheetId="20" hidden="1">#REF!</definedName>
    <definedName name="Z_4369C1C8_0865_11D3_88AD_0080C84A5D47_.wvu.PrintArea" localSheetId="21" hidden="1">#REF!</definedName>
    <definedName name="Z_4369C1C8_0865_11D3_88AD_0080C84A5D47_.wvu.PrintArea" localSheetId="22" hidden="1">#REF!</definedName>
    <definedName name="Z_4369C1C8_0865_11D3_88AD_0080C84A5D47_.wvu.PrintArea" localSheetId="23" hidden="1">#REF!</definedName>
    <definedName name="Z_4369C1C8_0865_11D3_88AD_0080C84A5D47_.wvu.PrintArea" localSheetId="1" hidden="1">#REF!</definedName>
    <definedName name="Z_4369C1C8_0865_11D3_88AD_0080C84A5D47_.wvu.PrintArea" localSheetId="16" hidden="1">#REF!</definedName>
    <definedName name="Z_4369C1C8_0865_11D3_88AD_0080C84A5D47_.wvu.PrintArea" localSheetId="0" hidden="1">#REF!</definedName>
    <definedName name="Z_4369C1C8_0865_11D3_88AD_0080C84A5D47_.wvu.PrintArea" hidden="1">#REF!</definedName>
    <definedName name="Z_4369C1CA_0865_11D3_88AD_0080C84A5D47_.wvu.PrintArea" localSheetId="17" hidden="1">#REF!</definedName>
    <definedName name="Z_4369C1CA_0865_11D3_88AD_0080C84A5D47_.wvu.PrintArea" localSheetId="18" hidden="1">#REF!</definedName>
    <definedName name="Z_4369C1CA_0865_11D3_88AD_0080C84A5D47_.wvu.PrintArea" localSheetId="19" hidden="1">#REF!</definedName>
    <definedName name="Z_4369C1CA_0865_11D3_88AD_0080C84A5D47_.wvu.PrintArea" localSheetId="20" hidden="1">#REF!</definedName>
    <definedName name="Z_4369C1CA_0865_11D3_88AD_0080C84A5D47_.wvu.PrintArea" localSheetId="21" hidden="1">#REF!</definedName>
    <definedName name="Z_4369C1CA_0865_11D3_88AD_0080C84A5D47_.wvu.PrintArea" localSheetId="22" hidden="1">#REF!</definedName>
    <definedName name="Z_4369C1CA_0865_11D3_88AD_0080C84A5D47_.wvu.PrintArea" localSheetId="23" hidden="1">#REF!</definedName>
    <definedName name="Z_4369C1CA_0865_11D3_88AD_0080C84A5D47_.wvu.PrintArea" localSheetId="1" hidden="1">#REF!</definedName>
    <definedName name="Z_4369C1CA_0865_11D3_88AD_0080C84A5D47_.wvu.PrintArea" localSheetId="16" hidden="1">#REF!</definedName>
    <definedName name="Z_4369C1CA_0865_11D3_88AD_0080C84A5D47_.wvu.PrintArea" localSheetId="0" hidden="1">#REF!</definedName>
    <definedName name="Z_4369C1CA_0865_11D3_88AD_0080C84A5D47_.wvu.PrintArea" hidden="1">#REF!</definedName>
    <definedName name="Z_4369C1CB_0865_11D3_88AD_0080C84A5D47_.wvu.PrintArea" localSheetId="17" hidden="1">#REF!</definedName>
    <definedName name="Z_4369C1CB_0865_11D3_88AD_0080C84A5D47_.wvu.PrintArea" localSheetId="18" hidden="1">#REF!</definedName>
    <definedName name="Z_4369C1CB_0865_11D3_88AD_0080C84A5D47_.wvu.PrintArea" localSheetId="19" hidden="1">#REF!</definedName>
    <definedName name="Z_4369C1CB_0865_11D3_88AD_0080C84A5D47_.wvu.PrintArea" localSheetId="20" hidden="1">#REF!</definedName>
    <definedName name="Z_4369C1CB_0865_11D3_88AD_0080C84A5D47_.wvu.PrintArea" localSheetId="21" hidden="1">#REF!</definedName>
    <definedName name="Z_4369C1CB_0865_11D3_88AD_0080C84A5D47_.wvu.PrintArea" localSheetId="22" hidden="1">#REF!</definedName>
    <definedName name="Z_4369C1CB_0865_11D3_88AD_0080C84A5D47_.wvu.PrintArea" localSheetId="23" hidden="1">#REF!</definedName>
    <definedName name="Z_4369C1CB_0865_11D3_88AD_0080C84A5D47_.wvu.PrintArea" localSheetId="1" hidden="1">#REF!</definedName>
    <definedName name="Z_4369C1CB_0865_11D3_88AD_0080C84A5D47_.wvu.PrintArea" localSheetId="16" hidden="1">#REF!</definedName>
    <definedName name="Z_4369C1CB_0865_11D3_88AD_0080C84A5D47_.wvu.PrintArea" localSheetId="0" hidden="1">#REF!</definedName>
    <definedName name="Z_4369C1CB_0865_11D3_88AD_0080C84A5D47_.wvu.PrintArea" hidden="1">#REF!</definedName>
    <definedName name="Z_4369C1CC_0865_11D3_88AD_0080C84A5D47_.wvu.PrintArea" localSheetId="17" hidden="1">#REF!</definedName>
    <definedName name="Z_4369C1CC_0865_11D3_88AD_0080C84A5D47_.wvu.PrintArea" localSheetId="18" hidden="1">#REF!</definedName>
    <definedName name="Z_4369C1CC_0865_11D3_88AD_0080C84A5D47_.wvu.PrintArea" localSheetId="19" hidden="1">#REF!</definedName>
    <definedName name="Z_4369C1CC_0865_11D3_88AD_0080C84A5D47_.wvu.PrintArea" localSheetId="20" hidden="1">#REF!</definedName>
    <definedName name="Z_4369C1CC_0865_11D3_88AD_0080C84A5D47_.wvu.PrintArea" localSheetId="21" hidden="1">#REF!</definedName>
    <definedName name="Z_4369C1CC_0865_11D3_88AD_0080C84A5D47_.wvu.PrintArea" localSheetId="22" hidden="1">#REF!</definedName>
    <definedName name="Z_4369C1CC_0865_11D3_88AD_0080C84A5D47_.wvu.PrintArea" localSheetId="23" hidden="1">#REF!</definedName>
    <definedName name="Z_4369C1CC_0865_11D3_88AD_0080C84A5D47_.wvu.PrintArea" localSheetId="1" hidden="1">#REF!</definedName>
    <definedName name="Z_4369C1CC_0865_11D3_88AD_0080C84A5D47_.wvu.PrintArea" localSheetId="16" hidden="1">#REF!</definedName>
    <definedName name="Z_4369C1CC_0865_11D3_88AD_0080C84A5D47_.wvu.PrintArea" localSheetId="0" hidden="1">#REF!</definedName>
    <definedName name="Z_4369C1CC_0865_11D3_88AD_0080C84A5D47_.wvu.PrintArea" hidden="1">#REF!</definedName>
    <definedName name="Z_4369C1CD_0865_11D3_88AD_0080C84A5D47_.wvu.PrintArea" localSheetId="17" hidden="1">#REF!</definedName>
    <definedName name="Z_4369C1CD_0865_11D3_88AD_0080C84A5D47_.wvu.PrintArea" localSheetId="18" hidden="1">#REF!</definedName>
    <definedName name="Z_4369C1CD_0865_11D3_88AD_0080C84A5D47_.wvu.PrintArea" localSheetId="19" hidden="1">#REF!</definedName>
    <definedName name="Z_4369C1CD_0865_11D3_88AD_0080C84A5D47_.wvu.PrintArea" localSheetId="20" hidden="1">#REF!</definedName>
    <definedName name="Z_4369C1CD_0865_11D3_88AD_0080C84A5D47_.wvu.PrintArea" localSheetId="21" hidden="1">#REF!</definedName>
    <definedName name="Z_4369C1CD_0865_11D3_88AD_0080C84A5D47_.wvu.PrintArea" localSheetId="22" hidden="1">#REF!</definedName>
    <definedName name="Z_4369C1CD_0865_11D3_88AD_0080C84A5D47_.wvu.PrintArea" localSheetId="23" hidden="1">#REF!</definedName>
    <definedName name="Z_4369C1CD_0865_11D3_88AD_0080C84A5D47_.wvu.PrintArea" localSheetId="1" hidden="1">#REF!</definedName>
    <definedName name="Z_4369C1CD_0865_11D3_88AD_0080C84A5D47_.wvu.PrintArea" localSheetId="16" hidden="1">#REF!</definedName>
    <definedName name="Z_4369C1CD_0865_11D3_88AD_0080C84A5D47_.wvu.PrintArea" localSheetId="0" hidden="1">#REF!</definedName>
    <definedName name="Z_4369C1CD_0865_11D3_88AD_0080C84A5D47_.wvu.PrintArea" hidden="1">#REF!</definedName>
    <definedName name="Z_4369C1CF_0865_11D3_88AD_0080C84A5D47_.wvu.PrintArea" localSheetId="17" hidden="1">#REF!</definedName>
    <definedName name="Z_4369C1CF_0865_11D3_88AD_0080C84A5D47_.wvu.PrintArea" localSheetId="18" hidden="1">#REF!</definedName>
    <definedName name="Z_4369C1CF_0865_11D3_88AD_0080C84A5D47_.wvu.PrintArea" localSheetId="19" hidden="1">#REF!</definedName>
    <definedName name="Z_4369C1CF_0865_11D3_88AD_0080C84A5D47_.wvu.PrintArea" localSheetId="20" hidden="1">#REF!</definedName>
    <definedName name="Z_4369C1CF_0865_11D3_88AD_0080C84A5D47_.wvu.PrintArea" localSheetId="21" hidden="1">#REF!</definedName>
    <definedName name="Z_4369C1CF_0865_11D3_88AD_0080C84A5D47_.wvu.PrintArea" localSheetId="22" hidden="1">#REF!</definedName>
    <definedName name="Z_4369C1CF_0865_11D3_88AD_0080C84A5D47_.wvu.PrintArea" localSheetId="23" hidden="1">#REF!</definedName>
    <definedName name="Z_4369C1CF_0865_11D3_88AD_0080C84A5D47_.wvu.PrintArea" localSheetId="1" hidden="1">#REF!</definedName>
    <definedName name="Z_4369C1CF_0865_11D3_88AD_0080C84A5D47_.wvu.PrintArea" localSheetId="16" hidden="1">#REF!</definedName>
    <definedName name="Z_4369C1CF_0865_11D3_88AD_0080C84A5D47_.wvu.PrintArea" localSheetId="0" hidden="1">#REF!</definedName>
    <definedName name="Z_4369C1CF_0865_11D3_88AD_0080C84A5D47_.wvu.PrintArea" hidden="1">#REF!</definedName>
    <definedName name="Z_4369C1D0_0865_11D3_88AD_0080C84A5D47_.wvu.PrintArea" localSheetId="17" hidden="1">#REF!</definedName>
    <definedName name="Z_4369C1D0_0865_11D3_88AD_0080C84A5D47_.wvu.PrintArea" localSheetId="18" hidden="1">#REF!</definedName>
    <definedName name="Z_4369C1D0_0865_11D3_88AD_0080C84A5D47_.wvu.PrintArea" localSheetId="19" hidden="1">#REF!</definedName>
    <definedName name="Z_4369C1D0_0865_11D3_88AD_0080C84A5D47_.wvu.PrintArea" localSheetId="20" hidden="1">#REF!</definedName>
    <definedName name="Z_4369C1D0_0865_11D3_88AD_0080C84A5D47_.wvu.PrintArea" localSheetId="21" hidden="1">#REF!</definedName>
    <definedName name="Z_4369C1D0_0865_11D3_88AD_0080C84A5D47_.wvu.PrintArea" localSheetId="22" hidden="1">#REF!</definedName>
    <definedName name="Z_4369C1D0_0865_11D3_88AD_0080C84A5D47_.wvu.PrintArea" localSheetId="23" hidden="1">#REF!</definedName>
    <definedName name="Z_4369C1D0_0865_11D3_88AD_0080C84A5D47_.wvu.PrintArea" localSheetId="1" hidden="1">#REF!</definedName>
    <definedName name="Z_4369C1D0_0865_11D3_88AD_0080C84A5D47_.wvu.PrintArea" localSheetId="16" hidden="1">#REF!</definedName>
    <definedName name="Z_4369C1D0_0865_11D3_88AD_0080C84A5D47_.wvu.PrintArea" localSheetId="0" hidden="1">#REF!</definedName>
    <definedName name="Z_4369C1D0_0865_11D3_88AD_0080C84A5D47_.wvu.PrintArea" hidden="1">#REF!</definedName>
    <definedName name="Z_4369C1D2_0865_11D3_88AD_0080C84A5D47_.wvu.PrintArea" localSheetId="17" hidden="1">#REF!</definedName>
    <definedName name="Z_4369C1D2_0865_11D3_88AD_0080C84A5D47_.wvu.PrintArea" localSheetId="18" hidden="1">#REF!</definedName>
    <definedName name="Z_4369C1D2_0865_11D3_88AD_0080C84A5D47_.wvu.PrintArea" localSheetId="19" hidden="1">#REF!</definedName>
    <definedName name="Z_4369C1D2_0865_11D3_88AD_0080C84A5D47_.wvu.PrintArea" localSheetId="20" hidden="1">#REF!</definedName>
    <definedName name="Z_4369C1D2_0865_11D3_88AD_0080C84A5D47_.wvu.PrintArea" localSheetId="21" hidden="1">#REF!</definedName>
    <definedName name="Z_4369C1D2_0865_11D3_88AD_0080C84A5D47_.wvu.PrintArea" localSheetId="22" hidden="1">#REF!</definedName>
    <definedName name="Z_4369C1D2_0865_11D3_88AD_0080C84A5D47_.wvu.PrintArea" localSheetId="23" hidden="1">#REF!</definedName>
    <definedName name="Z_4369C1D2_0865_11D3_88AD_0080C84A5D47_.wvu.PrintArea" localSheetId="1" hidden="1">#REF!</definedName>
    <definedName name="Z_4369C1D2_0865_11D3_88AD_0080C84A5D47_.wvu.PrintArea" localSheetId="16" hidden="1">#REF!</definedName>
    <definedName name="Z_4369C1D2_0865_11D3_88AD_0080C84A5D47_.wvu.PrintArea" localSheetId="0" hidden="1">#REF!</definedName>
    <definedName name="Z_4369C1D2_0865_11D3_88AD_0080C84A5D47_.wvu.PrintArea" hidden="1">#REF!</definedName>
    <definedName name="Z_4369C1D3_0865_11D3_88AD_0080C84A5D47_.wvu.PrintArea" localSheetId="17" hidden="1">#REF!</definedName>
    <definedName name="Z_4369C1D3_0865_11D3_88AD_0080C84A5D47_.wvu.PrintArea" localSheetId="18" hidden="1">#REF!</definedName>
    <definedName name="Z_4369C1D3_0865_11D3_88AD_0080C84A5D47_.wvu.PrintArea" localSheetId="19" hidden="1">#REF!</definedName>
    <definedName name="Z_4369C1D3_0865_11D3_88AD_0080C84A5D47_.wvu.PrintArea" localSheetId="20" hidden="1">#REF!</definedName>
    <definedName name="Z_4369C1D3_0865_11D3_88AD_0080C84A5D47_.wvu.PrintArea" localSheetId="21" hidden="1">#REF!</definedName>
    <definedName name="Z_4369C1D3_0865_11D3_88AD_0080C84A5D47_.wvu.PrintArea" localSheetId="22" hidden="1">#REF!</definedName>
    <definedName name="Z_4369C1D3_0865_11D3_88AD_0080C84A5D47_.wvu.PrintArea" localSheetId="23" hidden="1">#REF!</definedName>
    <definedName name="Z_4369C1D3_0865_11D3_88AD_0080C84A5D47_.wvu.PrintArea" localSheetId="1" hidden="1">#REF!</definedName>
    <definedName name="Z_4369C1D3_0865_11D3_88AD_0080C84A5D47_.wvu.PrintArea" localSheetId="16" hidden="1">#REF!</definedName>
    <definedName name="Z_4369C1D3_0865_11D3_88AD_0080C84A5D47_.wvu.PrintArea" localSheetId="0" hidden="1">#REF!</definedName>
    <definedName name="Z_4369C1D3_0865_11D3_88AD_0080C84A5D47_.wvu.PrintArea" hidden="1">#REF!</definedName>
    <definedName name="Z_4369C1D5_0865_11D3_88AD_0080C84A5D47_.wvu.PrintArea" localSheetId="17" hidden="1">#REF!</definedName>
    <definedName name="Z_4369C1D5_0865_11D3_88AD_0080C84A5D47_.wvu.PrintArea" localSheetId="18" hidden="1">#REF!</definedName>
    <definedName name="Z_4369C1D5_0865_11D3_88AD_0080C84A5D47_.wvu.PrintArea" localSheetId="19" hidden="1">#REF!</definedName>
    <definedName name="Z_4369C1D5_0865_11D3_88AD_0080C84A5D47_.wvu.PrintArea" localSheetId="20" hidden="1">#REF!</definedName>
    <definedName name="Z_4369C1D5_0865_11D3_88AD_0080C84A5D47_.wvu.PrintArea" localSheetId="21" hidden="1">#REF!</definedName>
    <definedName name="Z_4369C1D5_0865_11D3_88AD_0080C84A5D47_.wvu.PrintArea" localSheetId="22" hidden="1">#REF!</definedName>
    <definedName name="Z_4369C1D5_0865_11D3_88AD_0080C84A5D47_.wvu.PrintArea" localSheetId="23" hidden="1">#REF!</definedName>
    <definedName name="Z_4369C1D5_0865_11D3_88AD_0080C84A5D47_.wvu.PrintArea" localSheetId="1" hidden="1">#REF!</definedName>
    <definedName name="Z_4369C1D5_0865_11D3_88AD_0080C84A5D47_.wvu.PrintArea" localSheetId="16" hidden="1">#REF!</definedName>
    <definedName name="Z_4369C1D5_0865_11D3_88AD_0080C84A5D47_.wvu.PrintArea" localSheetId="0" hidden="1">#REF!</definedName>
    <definedName name="Z_4369C1D5_0865_11D3_88AD_0080C84A5D47_.wvu.PrintArea" hidden="1">#REF!</definedName>
    <definedName name="Z_4369C1D6_0865_11D3_88AD_0080C84A5D47_.wvu.PrintArea" localSheetId="17" hidden="1">#REF!</definedName>
    <definedName name="Z_4369C1D6_0865_11D3_88AD_0080C84A5D47_.wvu.PrintArea" localSheetId="18" hidden="1">#REF!</definedName>
    <definedName name="Z_4369C1D6_0865_11D3_88AD_0080C84A5D47_.wvu.PrintArea" localSheetId="19" hidden="1">#REF!</definedName>
    <definedName name="Z_4369C1D6_0865_11D3_88AD_0080C84A5D47_.wvu.PrintArea" localSheetId="20" hidden="1">#REF!</definedName>
    <definedName name="Z_4369C1D6_0865_11D3_88AD_0080C84A5D47_.wvu.PrintArea" localSheetId="21" hidden="1">#REF!</definedName>
    <definedName name="Z_4369C1D6_0865_11D3_88AD_0080C84A5D47_.wvu.PrintArea" localSheetId="22" hidden="1">#REF!</definedName>
    <definedName name="Z_4369C1D6_0865_11D3_88AD_0080C84A5D47_.wvu.PrintArea" localSheetId="23" hidden="1">#REF!</definedName>
    <definedName name="Z_4369C1D6_0865_11D3_88AD_0080C84A5D47_.wvu.PrintArea" localSheetId="1" hidden="1">#REF!</definedName>
    <definedName name="Z_4369C1D6_0865_11D3_88AD_0080C84A5D47_.wvu.PrintArea" localSheetId="16" hidden="1">#REF!</definedName>
    <definedName name="Z_4369C1D6_0865_11D3_88AD_0080C84A5D47_.wvu.PrintArea" localSheetId="0" hidden="1">#REF!</definedName>
    <definedName name="Z_4369C1D6_0865_11D3_88AD_0080C84A5D47_.wvu.PrintArea" hidden="1">#REF!</definedName>
    <definedName name="Z_4369C1D7_0865_11D3_88AD_0080C84A5D47_.wvu.PrintArea" localSheetId="17" hidden="1">#REF!</definedName>
    <definedName name="Z_4369C1D7_0865_11D3_88AD_0080C84A5D47_.wvu.PrintArea" localSheetId="18" hidden="1">#REF!</definedName>
    <definedName name="Z_4369C1D7_0865_11D3_88AD_0080C84A5D47_.wvu.PrintArea" localSheetId="19" hidden="1">#REF!</definedName>
    <definedName name="Z_4369C1D7_0865_11D3_88AD_0080C84A5D47_.wvu.PrintArea" localSheetId="20" hidden="1">#REF!</definedName>
    <definedName name="Z_4369C1D7_0865_11D3_88AD_0080C84A5D47_.wvu.PrintArea" localSheetId="21" hidden="1">#REF!</definedName>
    <definedName name="Z_4369C1D7_0865_11D3_88AD_0080C84A5D47_.wvu.PrintArea" localSheetId="22" hidden="1">#REF!</definedName>
    <definedName name="Z_4369C1D7_0865_11D3_88AD_0080C84A5D47_.wvu.PrintArea" localSheetId="23" hidden="1">#REF!</definedName>
    <definedName name="Z_4369C1D7_0865_11D3_88AD_0080C84A5D47_.wvu.PrintArea" localSheetId="1" hidden="1">#REF!</definedName>
    <definedName name="Z_4369C1D7_0865_11D3_88AD_0080C84A5D47_.wvu.PrintArea" localSheetId="16" hidden="1">#REF!</definedName>
    <definedName name="Z_4369C1D7_0865_11D3_88AD_0080C84A5D47_.wvu.PrintArea" localSheetId="0" hidden="1">#REF!</definedName>
    <definedName name="Z_4369C1D7_0865_11D3_88AD_0080C84A5D47_.wvu.PrintArea" hidden="1">#REF!</definedName>
    <definedName name="Z_4369C1D8_0865_11D3_88AD_0080C84A5D47_.wvu.PrintArea" localSheetId="17" hidden="1">#REF!</definedName>
    <definedName name="Z_4369C1D8_0865_11D3_88AD_0080C84A5D47_.wvu.PrintArea" localSheetId="18" hidden="1">#REF!</definedName>
    <definedName name="Z_4369C1D8_0865_11D3_88AD_0080C84A5D47_.wvu.PrintArea" localSheetId="19" hidden="1">#REF!</definedName>
    <definedName name="Z_4369C1D8_0865_11D3_88AD_0080C84A5D47_.wvu.PrintArea" localSheetId="20" hidden="1">#REF!</definedName>
    <definedName name="Z_4369C1D8_0865_11D3_88AD_0080C84A5D47_.wvu.PrintArea" localSheetId="21" hidden="1">#REF!</definedName>
    <definedName name="Z_4369C1D8_0865_11D3_88AD_0080C84A5D47_.wvu.PrintArea" localSheetId="22" hidden="1">#REF!</definedName>
    <definedName name="Z_4369C1D8_0865_11D3_88AD_0080C84A5D47_.wvu.PrintArea" localSheetId="23" hidden="1">#REF!</definedName>
    <definedName name="Z_4369C1D8_0865_11D3_88AD_0080C84A5D47_.wvu.PrintArea" localSheetId="1" hidden="1">#REF!</definedName>
    <definedName name="Z_4369C1D8_0865_11D3_88AD_0080C84A5D47_.wvu.PrintArea" localSheetId="16" hidden="1">#REF!</definedName>
    <definedName name="Z_4369C1D8_0865_11D3_88AD_0080C84A5D47_.wvu.PrintArea" localSheetId="0" hidden="1">#REF!</definedName>
    <definedName name="Z_4369C1D8_0865_11D3_88AD_0080C84A5D47_.wvu.PrintArea" hidden="1">#REF!</definedName>
    <definedName name="Z_4369C1DA_0865_11D3_88AD_0080C84A5D47_.wvu.PrintArea" localSheetId="17" hidden="1">#REF!</definedName>
    <definedName name="Z_4369C1DA_0865_11D3_88AD_0080C84A5D47_.wvu.PrintArea" localSheetId="18" hidden="1">#REF!</definedName>
    <definedName name="Z_4369C1DA_0865_11D3_88AD_0080C84A5D47_.wvu.PrintArea" localSheetId="19" hidden="1">#REF!</definedName>
    <definedName name="Z_4369C1DA_0865_11D3_88AD_0080C84A5D47_.wvu.PrintArea" localSheetId="20" hidden="1">#REF!</definedName>
    <definedName name="Z_4369C1DA_0865_11D3_88AD_0080C84A5D47_.wvu.PrintArea" localSheetId="21" hidden="1">#REF!</definedName>
    <definedName name="Z_4369C1DA_0865_11D3_88AD_0080C84A5D47_.wvu.PrintArea" localSheetId="22" hidden="1">#REF!</definedName>
    <definedName name="Z_4369C1DA_0865_11D3_88AD_0080C84A5D47_.wvu.PrintArea" localSheetId="23" hidden="1">#REF!</definedName>
    <definedName name="Z_4369C1DA_0865_11D3_88AD_0080C84A5D47_.wvu.PrintArea" localSheetId="1" hidden="1">#REF!</definedName>
    <definedName name="Z_4369C1DA_0865_11D3_88AD_0080C84A5D47_.wvu.PrintArea" localSheetId="16" hidden="1">#REF!</definedName>
    <definedName name="Z_4369C1DA_0865_11D3_88AD_0080C84A5D47_.wvu.PrintArea" localSheetId="0" hidden="1">#REF!</definedName>
    <definedName name="Z_4369C1DA_0865_11D3_88AD_0080C84A5D47_.wvu.PrintArea" hidden="1">#REF!</definedName>
    <definedName name="Z_4369C1DB_0865_11D3_88AD_0080C84A5D47_.wvu.PrintArea" localSheetId="17" hidden="1">#REF!</definedName>
    <definedName name="Z_4369C1DB_0865_11D3_88AD_0080C84A5D47_.wvu.PrintArea" localSheetId="18" hidden="1">#REF!</definedName>
    <definedName name="Z_4369C1DB_0865_11D3_88AD_0080C84A5D47_.wvu.PrintArea" localSheetId="19" hidden="1">#REF!</definedName>
    <definedName name="Z_4369C1DB_0865_11D3_88AD_0080C84A5D47_.wvu.PrintArea" localSheetId="20" hidden="1">#REF!</definedName>
    <definedName name="Z_4369C1DB_0865_11D3_88AD_0080C84A5D47_.wvu.PrintArea" localSheetId="21" hidden="1">#REF!</definedName>
    <definedName name="Z_4369C1DB_0865_11D3_88AD_0080C84A5D47_.wvu.PrintArea" localSheetId="22" hidden="1">#REF!</definedName>
    <definedName name="Z_4369C1DB_0865_11D3_88AD_0080C84A5D47_.wvu.PrintArea" localSheetId="23" hidden="1">#REF!</definedName>
    <definedName name="Z_4369C1DB_0865_11D3_88AD_0080C84A5D47_.wvu.PrintArea" localSheetId="1" hidden="1">#REF!</definedName>
    <definedName name="Z_4369C1DB_0865_11D3_88AD_0080C84A5D47_.wvu.PrintArea" localSheetId="16" hidden="1">#REF!</definedName>
    <definedName name="Z_4369C1DB_0865_11D3_88AD_0080C84A5D47_.wvu.PrintArea" localSheetId="0" hidden="1">#REF!</definedName>
    <definedName name="Z_4369C1DB_0865_11D3_88AD_0080C84A5D47_.wvu.PrintArea" hidden="1">#REF!</definedName>
    <definedName name="Z_4369C1DC_0865_11D3_88AD_0080C84A5D47_.wvu.PrintArea" localSheetId="17" hidden="1">#REF!</definedName>
    <definedName name="Z_4369C1DC_0865_11D3_88AD_0080C84A5D47_.wvu.PrintArea" localSheetId="18" hidden="1">#REF!</definedName>
    <definedName name="Z_4369C1DC_0865_11D3_88AD_0080C84A5D47_.wvu.PrintArea" localSheetId="19" hidden="1">#REF!</definedName>
    <definedName name="Z_4369C1DC_0865_11D3_88AD_0080C84A5D47_.wvu.PrintArea" localSheetId="20" hidden="1">#REF!</definedName>
    <definedName name="Z_4369C1DC_0865_11D3_88AD_0080C84A5D47_.wvu.PrintArea" localSheetId="21" hidden="1">#REF!</definedName>
    <definedName name="Z_4369C1DC_0865_11D3_88AD_0080C84A5D47_.wvu.PrintArea" localSheetId="22" hidden="1">#REF!</definedName>
    <definedName name="Z_4369C1DC_0865_11D3_88AD_0080C84A5D47_.wvu.PrintArea" localSheetId="23" hidden="1">#REF!</definedName>
    <definedName name="Z_4369C1DC_0865_11D3_88AD_0080C84A5D47_.wvu.PrintArea" localSheetId="1" hidden="1">#REF!</definedName>
    <definedName name="Z_4369C1DC_0865_11D3_88AD_0080C84A5D47_.wvu.PrintArea" localSheetId="16" hidden="1">#REF!</definedName>
    <definedName name="Z_4369C1DC_0865_11D3_88AD_0080C84A5D47_.wvu.PrintArea" localSheetId="0" hidden="1">#REF!</definedName>
    <definedName name="Z_4369C1DC_0865_11D3_88AD_0080C84A5D47_.wvu.PrintArea" hidden="1">#REF!</definedName>
    <definedName name="Z_4369C1DD_0865_11D3_88AD_0080C84A5D47_.wvu.PrintArea" localSheetId="17" hidden="1">#REF!</definedName>
    <definedName name="Z_4369C1DD_0865_11D3_88AD_0080C84A5D47_.wvu.PrintArea" localSheetId="18" hidden="1">#REF!</definedName>
    <definedName name="Z_4369C1DD_0865_11D3_88AD_0080C84A5D47_.wvu.PrintArea" localSheetId="19" hidden="1">#REF!</definedName>
    <definedName name="Z_4369C1DD_0865_11D3_88AD_0080C84A5D47_.wvu.PrintArea" localSheetId="20" hidden="1">#REF!</definedName>
    <definedName name="Z_4369C1DD_0865_11D3_88AD_0080C84A5D47_.wvu.PrintArea" localSheetId="21" hidden="1">#REF!</definedName>
    <definedName name="Z_4369C1DD_0865_11D3_88AD_0080C84A5D47_.wvu.PrintArea" localSheetId="22" hidden="1">#REF!</definedName>
    <definedName name="Z_4369C1DD_0865_11D3_88AD_0080C84A5D47_.wvu.PrintArea" localSheetId="23" hidden="1">#REF!</definedName>
    <definedName name="Z_4369C1DD_0865_11D3_88AD_0080C84A5D47_.wvu.PrintArea" localSheetId="1" hidden="1">#REF!</definedName>
    <definedName name="Z_4369C1DD_0865_11D3_88AD_0080C84A5D47_.wvu.PrintArea" localSheetId="16" hidden="1">#REF!</definedName>
    <definedName name="Z_4369C1DD_0865_11D3_88AD_0080C84A5D47_.wvu.PrintArea" localSheetId="0" hidden="1">#REF!</definedName>
    <definedName name="Z_4369C1DD_0865_11D3_88AD_0080C84A5D47_.wvu.PrintArea" hidden="1">#REF!</definedName>
    <definedName name="Z_4369C1DF_0865_11D3_88AD_0080C84A5D47_.wvu.PrintArea" localSheetId="17" hidden="1">#REF!</definedName>
    <definedName name="Z_4369C1DF_0865_11D3_88AD_0080C84A5D47_.wvu.PrintArea" localSheetId="18" hidden="1">#REF!</definedName>
    <definedName name="Z_4369C1DF_0865_11D3_88AD_0080C84A5D47_.wvu.PrintArea" localSheetId="19" hidden="1">#REF!</definedName>
    <definedName name="Z_4369C1DF_0865_11D3_88AD_0080C84A5D47_.wvu.PrintArea" localSheetId="20" hidden="1">#REF!</definedName>
    <definedName name="Z_4369C1DF_0865_11D3_88AD_0080C84A5D47_.wvu.PrintArea" localSheetId="21" hidden="1">#REF!</definedName>
    <definedName name="Z_4369C1DF_0865_11D3_88AD_0080C84A5D47_.wvu.PrintArea" localSheetId="22" hidden="1">#REF!</definedName>
    <definedName name="Z_4369C1DF_0865_11D3_88AD_0080C84A5D47_.wvu.PrintArea" localSheetId="23" hidden="1">#REF!</definedName>
    <definedName name="Z_4369C1DF_0865_11D3_88AD_0080C84A5D47_.wvu.PrintArea" localSheetId="1" hidden="1">#REF!</definedName>
    <definedName name="Z_4369C1DF_0865_11D3_88AD_0080C84A5D47_.wvu.PrintArea" localSheetId="16" hidden="1">#REF!</definedName>
    <definedName name="Z_4369C1DF_0865_11D3_88AD_0080C84A5D47_.wvu.PrintArea" localSheetId="0" hidden="1">#REF!</definedName>
    <definedName name="Z_4369C1DF_0865_11D3_88AD_0080C84A5D47_.wvu.PrintArea" hidden="1">#REF!</definedName>
    <definedName name="Z_4369C1E0_0865_11D3_88AD_0080C84A5D47_.wvu.PrintArea" localSheetId="17" hidden="1">#REF!</definedName>
    <definedName name="Z_4369C1E0_0865_11D3_88AD_0080C84A5D47_.wvu.PrintArea" localSheetId="18" hidden="1">#REF!</definedName>
    <definedName name="Z_4369C1E0_0865_11D3_88AD_0080C84A5D47_.wvu.PrintArea" localSheetId="19" hidden="1">#REF!</definedName>
    <definedName name="Z_4369C1E0_0865_11D3_88AD_0080C84A5D47_.wvu.PrintArea" localSheetId="20" hidden="1">#REF!</definedName>
    <definedName name="Z_4369C1E0_0865_11D3_88AD_0080C84A5D47_.wvu.PrintArea" localSheetId="21" hidden="1">#REF!</definedName>
    <definedName name="Z_4369C1E0_0865_11D3_88AD_0080C84A5D47_.wvu.PrintArea" localSheetId="22" hidden="1">#REF!</definedName>
    <definedName name="Z_4369C1E0_0865_11D3_88AD_0080C84A5D47_.wvu.PrintArea" localSheetId="23" hidden="1">#REF!</definedName>
    <definedName name="Z_4369C1E0_0865_11D3_88AD_0080C84A5D47_.wvu.PrintArea" localSheetId="1" hidden="1">#REF!</definedName>
    <definedName name="Z_4369C1E0_0865_11D3_88AD_0080C84A5D47_.wvu.PrintArea" localSheetId="16" hidden="1">#REF!</definedName>
    <definedName name="Z_4369C1E0_0865_11D3_88AD_0080C84A5D47_.wvu.PrintArea" localSheetId="0" hidden="1">#REF!</definedName>
    <definedName name="Z_4369C1E0_0865_11D3_88AD_0080C84A5D47_.wvu.PrintArea" hidden="1">#REF!</definedName>
    <definedName name="Z_4369C1FD_0865_11D3_88AD_0080C84A5D47_.wvu.PrintArea" localSheetId="17" hidden="1">#REF!</definedName>
    <definedName name="Z_4369C1FD_0865_11D3_88AD_0080C84A5D47_.wvu.PrintArea" localSheetId="18" hidden="1">#REF!</definedName>
    <definedName name="Z_4369C1FD_0865_11D3_88AD_0080C84A5D47_.wvu.PrintArea" localSheetId="19" hidden="1">#REF!</definedName>
    <definedName name="Z_4369C1FD_0865_11D3_88AD_0080C84A5D47_.wvu.PrintArea" localSheetId="20" hidden="1">#REF!</definedName>
    <definedName name="Z_4369C1FD_0865_11D3_88AD_0080C84A5D47_.wvu.PrintArea" localSheetId="21" hidden="1">#REF!</definedName>
    <definedName name="Z_4369C1FD_0865_11D3_88AD_0080C84A5D47_.wvu.PrintArea" localSheetId="22" hidden="1">#REF!</definedName>
    <definedName name="Z_4369C1FD_0865_11D3_88AD_0080C84A5D47_.wvu.PrintArea" localSheetId="23" hidden="1">#REF!</definedName>
    <definedName name="Z_4369C1FD_0865_11D3_88AD_0080C84A5D47_.wvu.PrintArea" localSheetId="1" hidden="1">#REF!</definedName>
    <definedName name="Z_4369C1FD_0865_11D3_88AD_0080C84A5D47_.wvu.PrintArea" localSheetId="16" hidden="1">#REF!</definedName>
    <definedName name="Z_4369C1FD_0865_11D3_88AD_0080C84A5D47_.wvu.PrintArea" localSheetId="0" hidden="1">#REF!</definedName>
    <definedName name="Z_4369C1FD_0865_11D3_88AD_0080C84A5D47_.wvu.PrintArea" hidden="1">#REF!</definedName>
    <definedName name="Z_4369C1FE_0865_11D3_88AD_0080C84A5D47_.wvu.PrintArea" localSheetId="17" hidden="1">#REF!</definedName>
    <definedName name="Z_4369C1FE_0865_11D3_88AD_0080C84A5D47_.wvu.PrintArea" localSheetId="18" hidden="1">#REF!</definedName>
    <definedName name="Z_4369C1FE_0865_11D3_88AD_0080C84A5D47_.wvu.PrintArea" localSheetId="19" hidden="1">#REF!</definedName>
    <definedName name="Z_4369C1FE_0865_11D3_88AD_0080C84A5D47_.wvu.PrintArea" localSheetId="20" hidden="1">#REF!</definedName>
    <definedName name="Z_4369C1FE_0865_11D3_88AD_0080C84A5D47_.wvu.PrintArea" localSheetId="21" hidden="1">#REF!</definedName>
    <definedName name="Z_4369C1FE_0865_11D3_88AD_0080C84A5D47_.wvu.PrintArea" localSheetId="22" hidden="1">#REF!</definedName>
    <definedName name="Z_4369C1FE_0865_11D3_88AD_0080C84A5D47_.wvu.PrintArea" localSheetId="23" hidden="1">#REF!</definedName>
    <definedName name="Z_4369C1FE_0865_11D3_88AD_0080C84A5D47_.wvu.PrintArea" localSheetId="1" hidden="1">#REF!</definedName>
    <definedName name="Z_4369C1FE_0865_11D3_88AD_0080C84A5D47_.wvu.PrintArea" localSheetId="16" hidden="1">#REF!</definedName>
    <definedName name="Z_4369C1FE_0865_11D3_88AD_0080C84A5D47_.wvu.PrintArea" localSheetId="0" hidden="1">#REF!</definedName>
    <definedName name="Z_4369C1FE_0865_11D3_88AD_0080C84A5D47_.wvu.PrintArea" hidden="1">#REF!</definedName>
    <definedName name="Z_4369C200_0865_11D3_88AD_0080C84A5D47_.wvu.PrintArea" localSheetId="17" hidden="1">#REF!</definedName>
    <definedName name="Z_4369C200_0865_11D3_88AD_0080C84A5D47_.wvu.PrintArea" localSheetId="18" hidden="1">#REF!</definedName>
    <definedName name="Z_4369C200_0865_11D3_88AD_0080C84A5D47_.wvu.PrintArea" localSheetId="19" hidden="1">#REF!</definedName>
    <definedName name="Z_4369C200_0865_11D3_88AD_0080C84A5D47_.wvu.PrintArea" localSheetId="20" hidden="1">#REF!</definedName>
    <definedName name="Z_4369C200_0865_11D3_88AD_0080C84A5D47_.wvu.PrintArea" localSheetId="21" hidden="1">#REF!</definedName>
    <definedName name="Z_4369C200_0865_11D3_88AD_0080C84A5D47_.wvu.PrintArea" localSheetId="22" hidden="1">#REF!</definedName>
    <definedName name="Z_4369C200_0865_11D3_88AD_0080C84A5D47_.wvu.PrintArea" localSheetId="23" hidden="1">#REF!</definedName>
    <definedName name="Z_4369C200_0865_11D3_88AD_0080C84A5D47_.wvu.PrintArea" localSheetId="1" hidden="1">#REF!</definedName>
    <definedName name="Z_4369C200_0865_11D3_88AD_0080C84A5D47_.wvu.PrintArea" localSheetId="16" hidden="1">#REF!</definedName>
    <definedName name="Z_4369C200_0865_11D3_88AD_0080C84A5D47_.wvu.PrintArea" localSheetId="0" hidden="1">#REF!</definedName>
    <definedName name="Z_4369C200_0865_11D3_88AD_0080C84A5D47_.wvu.PrintArea" hidden="1">#REF!</definedName>
    <definedName name="Z_4369C201_0865_11D3_88AD_0080C84A5D47_.wvu.PrintArea" localSheetId="17" hidden="1">#REF!</definedName>
    <definedName name="Z_4369C201_0865_11D3_88AD_0080C84A5D47_.wvu.PrintArea" localSheetId="18" hidden="1">#REF!</definedName>
    <definedName name="Z_4369C201_0865_11D3_88AD_0080C84A5D47_.wvu.PrintArea" localSheetId="19" hidden="1">#REF!</definedName>
    <definedName name="Z_4369C201_0865_11D3_88AD_0080C84A5D47_.wvu.PrintArea" localSheetId="20" hidden="1">#REF!</definedName>
    <definedName name="Z_4369C201_0865_11D3_88AD_0080C84A5D47_.wvu.PrintArea" localSheetId="21" hidden="1">#REF!</definedName>
    <definedName name="Z_4369C201_0865_11D3_88AD_0080C84A5D47_.wvu.PrintArea" localSheetId="22" hidden="1">#REF!</definedName>
    <definedName name="Z_4369C201_0865_11D3_88AD_0080C84A5D47_.wvu.PrintArea" localSheetId="23" hidden="1">#REF!</definedName>
    <definedName name="Z_4369C201_0865_11D3_88AD_0080C84A5D47_.wvu.PrintArea" localSheetId="1" hidden="1">#REF!</definedName>
    <definedName name="Z_4369C201_0865_11D3_88AD_0080C84A5D47_.wvu.PrintArea" localSheetId="16" hidden="1">#REF!</definedName>
    <definedName name="Z_4369C201_0865_11D3_88AD_0080C84A5D47_.wvu.PrintArea" localSheetId="0" hidden="1">#REF!</definedName>
    <definedName name="Z_4369C201_0865_11D3_88AD_0080C84A5D47_.wvu.PrintArea" hidden="1">#REF!</definedName>
    <definedName name="Z_4369C202_0865_11D3_88AD_0080C84A5D47_.wvu.PrintArea" localSheetId="17" hidden="1">#REF!</definedName>
    <definedName name="Z_4369C202_0865_11D3_88AD_0080C84A5D47_.wvu.PrintArea" localSheetId="18" hidden="1">#REF!</definedName>
    <definedName name="Z_4369C202_0865_11D3_88AD_0080C84A5D47_.wvu.PrintArea" localSheetId="19" hidden="1">#REF!</definedName>
    <definedName name="Z_4369C202_0865_11D3_88AD_0080C84A5D47_.wvu.PrintArea" localSheetId="20" hidden="1">#REF!</definedName>
    <definedName name="Z_4369C202_0865_11D3_88AD_0080C84A5D47_.wvu.PrintArea" localSheetId="21" hidden="1">#REF!</definedName>
    <definedName name="Z_4369C202_0865_11D3_88AD_0080C84A5D47_.wvu.PrintArea" localSheetId="22" hidden="1">#REF!</definedName>
    <definedName name="Z_4369C202_0865_11D3_88AD_0080C84A5D47_.wvu.PrintArea" localSheetId="23" hidden="1">#REF!</definedName>
    <definedName name="Z_4369C202_0865_11D3_88AD_0080C84A5D47_.wvu.PrintArea" localSheetId="1" hidden="1">#REF!</definedName>
    <definedName name="Z_4369C202_0865_11D3_88AD_0080C84A5D47_.wvu.PrintArea" localSheetId="16" hidden="1">#REF!</definedName>
    <definedName name="Z_4369C202_0865_11D3_88AD_0080C84A5D47_.wvu.PrintArea" localSheetId="0" hidden="1">#REF!</definedName>
    <definedName name="Z_4369C202_0865_11D3_88AD_0080C84A5D47_.wvu.PrintArea" hidden="1">#REF!</definedName>
    <definedName name="Z_4369C203_0865_11D3_88AD_0080C84A5D47_.wvu.PrintArea" localSheetId="17" hidden="1">#REF!</definedName>
    <definedName name="Z_4369C203_0865_11D3_88AD_0080C84A5D47_.wvu.PrintArea" localSheetId="18" hidden="1">#REF!</definedName>
    <definedName name="Z_4369C203_0865_11D3_88AD_0080C84A5D47_.wvu.PrintArea" localSheetId="19" hidden="1">#REF!</definedName>
    <definedName name="Z_4369C203_0865_11D3_88AD_0080C84A5D47_.wvu.PrintArea" localSheetId="20" hidden="1">#REF!</definedName>
    <definedName name="Z_4369C203_0865_11D3_88AD_0080C84A5D47_.wvu.PrintArea" localSheetId="21" hidden="1">#REF!</definedName>
    <definedName name="Z_4369C203_0865_11D3_88AD_0080C84A5D47_.wvu.PrintArea" localSheetId="22" hidden="1">#REF!</definedName>
    <definedName name="Z_4369C203_0865_11D3_88AD_0080C84A5D47_.wvu.PrintArea" localSheetId="23" hidden="1">#REF!</definedName>
    <definedName name="Z_4369C203_0865_11D3_88AD_0080C84A5D47_.wvu.PrintArea" localSheetId="1" hidden="1">#REF!</definedName>
    <definedName name="Z_4369C203_0865_11D3_88AD_0080C84A5D47_.wvu.PrintArea" localSheetId="16" hidden="1">#REF!</definedName>
    <definedName name="Z_4369C203_0865_11D3_88AD_0080C84A5D47_.wvu.PrintArea" localSheetId="0" hidden="1">#REF!</definedName>
    <definedName name="Z_4369C203_0865_11D3_88AD_0080C84A5D47_.wvu.PrintArea" hidden="1">#REF!</definedName>
    <definedName name="Z_4369C205_0865_11D3_88AD_0080C84A5D47_.wvu.PrintArea" localSheetId="17" hidden="1">#REF!</definedName>
    <definedName name="Z_4369C205_0865_11D3_88AD_0080C84A5D47_.wvu.PrintArea" localSheetId="18" hidden="1">#REF!</definedName>
    <definedName name="Z_4369C205_0865_11D3_88AD_0080C84A5D47_.wvu.PrintArea" localSheetId="19" hidden="1">#REF!</definedName>
    <definedName name="Z_4369C205_0865_11D3_88AD_0080C84A5D47_.wvu.PrintArea" localSheetId="20" hidden="1">#REF!</definedName>
    <definedName name="Z_4369C205_0865_11D3_88AD_0080C84A5D47_.wvu.PrintArea" localSheetId="21" hidden="1">#REF!</definedName>
    <definedName name="Z_4369C205_0865_11D3_88AD_0080C84A5D47_.wvu.PrintArea" localSheetId="22" hidden="1">#REF!</definedName>
    <definedName name="Z_4369C205_0865_11D3_88AD_0080C84A5D47_.wvu.PrintArea" localSheetId="23" hidden="1">#REF!</definedName>
    <definedName name="Z_4369C205_0865_11D3_88AD_0080C84A5D47_.wvu.PrintArea" localSheetId="1" hidden="1">#REF!</definedName>
    <definedName name="Z_4369C205_0865_11D3_88AD_0080C84A5D47_.wvu.PrintArea" localSheetId="16" hidden="1">#REF!</definedName>
    <definedName name="Z_4369C205_0865_11D3_88AD_0080C84A5D47_.wvu.PrintArea" localSheetId="0" hidden="1">#REF!</definedName>
    <definedName name="Z_4369C205_0865_11D3_88AD_0080C84A5D47_.wvu.PrintArea" hidden="1">#REF!</definedName>
    <definedName name="Z_4369C206_0865_11D3_88AD_0080C84A5D47_.wvu.PrintArea" localSheetId="17" hidden="1">#REF!</definedName>
    <definedName name="Z_4369C206_0865_11D3_88AD_0080C84A5D47_.wvu.PrintArea" localSheetId="18" hidden="1">#REF!</definedName>
    <definedName name="Z_4369C206_0865_11D3_88AD_0080C84A5D47_.wvu.PrintArea" localSheetId="19" hidden="1">#REF!</definedName>
    <definedName name="Z_4369C206_0865_11D3_88AD_0080C84A5D47_.wvu.PrintArea" localSheetId="20" hidden="1">#REF!</definedName>
    <definedName name="Z_4369C206_0865_11D3_88AD_0080C84A5D47_.wvu.PrintArea" localSheetId="21" hidden="1">#REF!</definedName>
    <definedName name="Z_4369C206_0865_11D3_88AD_0080C84A5D47_.wvu.PrintArea" localSheetId="22" hidden="1">#REF!</definedName>
    <definedName name="Z_4369C206_0865_11D3_88AD_0080C84A5D47_.wvu.PrintArea" localSheetId="23" hidden="1">#REF!</definedName>
    <definedName name="Z_4369C206_0865_11D3_88AD_0080C84A5D47_.wvu.PrintArea" localSheetId="1" hidden="1">#REF!</definedName>
    <definedName name="Z_4369C206_0865_11D3_88AD_0080C84A5D47_.wvu.PrintArea" localSheetId="16" hidden="1">#REF!</definedName>
    <definedName name="Z_4369C206_0865_11D3_88AD_0080C84A5D47_.wvu.PrintArea" localSheetId="0" hidden="1">#REF!</definedName>
    <definedName name="Z_4369C206_0865_11D3_88AD_0080C84A5D47_.wvu.PrintArea" hidden="1">#REF!</definedName>
    <definedName name="Z_4369C207_0865_11D3_88AD_0080C84A5D47_.wvu.PrintArea" localSheetId="17" hidden="1">#REF!</definedName>
    <definedName name="Z_4369C207_0865_11D3_88AD_0080C84A5D47_.wvu.PrintArea" localSheetId="18" hidden="1">#REF!</definedName>
    <definedName name="Z_4369C207_0865_11D3_88AD_0080C84A5D47_.wvu.PrintArea" localSheetId="19" hidden="1">#REF!</definedName>
    <definedName name="Z_4369C207_0865_11D3_88AD_0080C84A5D47_.wvu.PrintArea" localSheetId="20" hidden="1">#REF!</definedName>
    <definedName name="Z_4369C207_0865_11D3_88AD_0080C84A5D47_.wvu.PrintArea" localSheetId="21" hidden="1">#REF!</definedName>
    <definedName name="Z_4369C207_0865_11D3_88AD_0080C84A5D47_.wvu.PrintArea" localSheetId="22" hidden="1">#REF!</definedName>
    <definedName name="Z_4369C207_0865_11D3_88AD_0080C84A5D47_.wvu.PrintArea" localSheetId="23" hidden="1">#REF!</definedName>
    <definedName name="Z_4369C207_0865_11D3_88AD_0080C84A5D47_.wvu.PrintArea" localSheetId="1" hidden="1">#REF!</definedName>
    <definedName name="Z_4369C207_0865_11D3_88AD_0080C84A5D47_.wvu.PrintArea" localSheetId="16" hidden="1">#REF!</definedName>
    <definedName name="Z_4369C207_0865_11D3_88AD_0080C84A5D47_.wvu.PrintArea" localSheetId="0" hidden="1">#REF!</definedName>
    <definedName name="Z_4369C207_0865_11D3_88AD_0080C84A5D47_.wvu.PrintArea" hidden="1">#REF!</definedName>
    <definedName name="Z_4369C208_0865_11D3_88AD_0080C84A5D47_.wvu.PrintArea" localSheetId="17" hidden="1">#REF!</definedName>
    <definedName name="Z_4369C208_0865_11D3_88AD_0080C84A5D47_.wvu.PrintArea" localSheetId="18" hidden="1">#REF!</definedName>
    <definedName name="Z_4369C208_0865_11D3_88AD_0080C84A5D47_.wvu.PrintArea" localSheetId="19" hidden="1">#REF!</definedName>
    <definedName name="Z_4369C208_0865_11D3_88AD_0080C84A5D47_.wvu.PrintArea" localSheetId="20" hidden="1">#REF!</definedName>
    <definedName name="Z_4369C208_0865_11D3_88AD_0080C84A5D47_.wvu.PrintArea" localSheetId="21" hidden="1">#REF!</definedName>
    <definedName name="Z_4369C208_0865_11D3_88AD_0080C84A5D47_.wvu.PrintArea" localSheetId="22" hidden="1">#REF!</definedName>
    <definedName name="Z_4369C208_0865_11D3_88AD_0080C84A5D47_.wvu.PrintArea" localSheetId="23" hidden="1">#REF!</definedName>
    <definedName name="Z_4369C208_0865_11D3_88AD_0080C84A5D47_.wvu.PrintArea" localSheetId="1" hidden="1">#REF!</definedName>
    <definedName name="Z_4369C208_0865_11D3_88AD_0080C84A5D47_.wvu.PrintArea" localSheetId="16" hidden="1">#REF!</definedName>
    <definedName name="Z_4369C208_0865_11D3_88AD_0080C84A5D47_.wvu.PrintArea" localSheetId="0" hidden="1">#REF!</definedName>
    <definedName name="Z_4369C208_0865_11D3_88AD_0080C84A5D47_.wvu.PrintArea" hidden="1">#REF!</definedName>
    <definedName name="Z_4369C20A_0865_11D3_88AD_0080C84A5D47_.wvu.PrintArea" localSheetId="17" hidden="1">#REF!</definedName>
    <definedName name="Z_4369C20A_0865_11D3_88AD_0080C84A5D47_.wvu.PrintArea" localSheetId="18" hidden="1">#REF!</definedName>
    <definedName name="Z_4369C20A_0865_11D3_88AD_0080C84A5D47_.wvu.PrintArea" localSheetId="19" hidden="1">#REF!</definedName>
    <definedName name="Z_4369C20A_0865_11D3_88AD_0080C84A5D47_.wvu.PrintArea" localSheetId="20" hidden="1">#REF!</definedName>
    <definedName name="Z_4369C20A_0865_11D3_88AD_0080C84A5D47_.wvu.PrintArea" localSheetId="21" hidden="1">#REF!</definedName>
    <definedName name="Z_4369C20A_0865_11D3_88AD_0080C84A5D47_.wvu.PrintArea" localSheetId="22" hidden="1">#REF!</definedName>
    <definedName name="Z_4369C20A_0865_11D3_88AD_0080C84A5D47_.wvu.PrintArea" localSheetId="23" hidden="1">#REF!</definedName>
    <definedName name="Z_4369C20A_0865_11D3_88AD_0080C84A5D47_.wvu.PrintArea" localSheetId="1" hidden="1">#REF!</definedName>
    <definedName name="Z_4369C20A_0865_11D3_88AD_0080C84A5D47_.wvu.PrintArea" localSheetId="16" hidden="1">#REF!</definedName>
    <definedName name="Z_4369C20A_0865_11D3_88AD_0080C84A5D47_.wvu.PrintArea" localSheetId="0" hidden="1">#REF!</definedName>
    <definedName name="Z_4369C20A_0865_11D3_88AD_0080C84A5D47_.wvu.PrintArea" hidden="1">#REF!</definedName>
    <definedName name="Z_4369C20B_0865_11D3_88AD_0080C84A5D47_.wvu.PrintArea" localSheetId="17" hidden="1">#REF!</definedName>
    <definedName name="Z_4369C20B_0865_11D3_88AD_0080C84A5D47_.wvu.PrintArea" localSheetId="18" hidden="1">#REF!</definedName>
    <definedName name="Z_4369C20B_0865_11D3_88AD_0080C84A5D47_.wvu.PrintArea" localSheetId="19" hidden="1">#REF!</definedName>
    <definedName name="Z_4369C20B_0865_11D3_88AD_0080C84A5D47_.wvu.PrintArea" localSheetId="20" hidden="1">#REF!</definedName>
    <definedName name="Z_4369C20B_0865_11D3_88AD_0080C84A5D47_.wvu.PrintArea" localSheetId="21" hidden="1">#REF!</definedName>
    <definedName name="Z_4369C20B_0865_11D3_88AD_0080C84A5D47_.wvu.PrintArea" localSheetId="22" hidden="1">#REF!</definedName>
    <definedName name="Z_4369C20B_0865_11D3_88AD_0080C84A5D47_.wvu.PrintArea" localSheetId="23" hidden="1">#REF!</definedName>
    <definedName name="Z_4369C20B_0865_11D3_88AD_0080C84A5D47_.wvu.PrintArea" localSheetId="1" hidden="1">#REF!</definedName>
    <definedName name="Z_4369C20B_0865_11D3_88AD_0080C84A5D47_.wvu.PrintArea" localSheetId="16" hidden="1">#REF!</definedName>
    <definedName name="Z_4369C20B_0865_11D3_88AD_0080C84A5D47_.wvu.PrintArea" localSheetId="0" hidden="1">#REF!</definedName>
    <definedName name="Z_4369C20B_0865_11D3_88AD_0080C84A5D47_.wvu.PrintArea" hidden="1">#REF!</definedName>
    <definedName name="Z_4369C20D_0865_11D3_88AD_0080C84A5D47_.wvu.PrintArea" localSheetId="17" hidden="1">#REF!</definedName>
    <definedName name="Z_4369C20D_0865_11D3_88AD_0080C84A5D47_.wvu.PrintArea" localSheetId="18" hidden="1">#REF!</definedName>
    <definedName name="Z_4369C20D_0865_11D3_88AD_0080C84A5D47_.wvu.PrintArea" localSheetId="19" hidden="1">#REF!</definedName>
    <definedName name="Z_4369C20D_0865_11D3_88AD_0080C84A5D47_.wvu.PrintArea" localSheetId="20" hidden="1">#REF!</definedName>
    <definedName name="Z_4369C20D_0865_11D3_88AD_0080C84A5D47_.wvu.PrintArea" localSheetId="21" hidden="1">#REF!</definedName>
    <definedName name="Z_4369C20D_0865_11D3_88AD_0080C84A5D47_.wvu.PrintArea" localSheetId="22" hidden="1">#REF!</definedName>
    <definedName name="Z_4369C20D_0865_11D3_88AD_0080C84A5D47_.wvu.PrintArea" localSheetId="23" hidden="1">#REF!</definedName>
    <definedName name="Z_4369C20D_0865_11D3_88AD_0080C84A5D47_.wvu.PrintArea" localSheetId="1" hidden="1">#REF!</definedName>
    <definedName name="Z_4369C20D_0865_11D3_88AD_0080C84A5D47_.wvu.PrintArea" localSheetId="16" hidden="1">#REF!</definedName>
    <definedName name="Z_4369C20D_0865_11D3_88AD_0080C84A5D47_.wvu.PrintArea" localSheetId="0" hidden="1">#REF!</definedName>
    <definedName name="Z_4369C20D_0865_11D3_88AD_0080C84A5D47_.wvu.PrintArea" hidden="1">#REF!</definedName>
    <definedName name="Z_4369C20E_0865_11D3_88AD_0080C84A5D47_.wvu.PrintArea" localSheetId="17" hidden="1">#REF!</definedName>
    <definedName name="Z_4369C20E_0865_11D3_88AD_0080C84A5D47_.wvu.PrintArea" localSheetId="18" hidden="1">#REF!</definedName>
    <definedName name="Z_4369C20E_0865_11D3_88AD_0080C84A5D47_.wvu.PrintArea" localSheetId="19" hidden="1">#REF!</definedName>
    <definedName name="Z_4369C20E_0865_11D3_88AD_0080C84A5D47_.wvu.PrintArea" localSheetId="20" hidden="1">#REF!</definedName>
    <definedName name="Z_4369C20E_0865_11D3_88AD_0080C84A5D47_.wvu.PrintArea" localSheetId="21" hidden="1">#REF!</definedName>
    <definedName name="Z_4369C20E_0865_11D3_88AD_0080C84A5D47_.wvu.PrintArea" localSheetId="22" hidden="1">#REF!</definedName>
    <definedName name="Z_4369C20E_0865_11D3_88AD_0080C84A5D47_.wvu.PrintArea" localSheetId="23" hidden="1">#REF!</definedName>
    <definedName name="Z_4369C20E_0865_11D3_88AD_0080C84A5D47_.wvu.PrintArea" localSheetId="1" hidden="1">#REF!</definedName>
    <definedName name="Z_4369C20E_0865_11D3_88AD_0080C84A5D47_.wvu.PrintArea" localSheetId="16" hidden="1">#REF!</definedName>
    <definedName name="Z_4369C20E_0865_11D3_88AD_0080C84A5D47_.wvu.PrintArea" localSheetId="0" hidden="1">#REF!</definedName>
    <definedName name="Z_4369C20E_0865_11D3_88AD_0080C84A5D47_.wvu.PrintArea" hidden="1">#REF!</definedName>
    <definedName name="Z_4369C210_0865_11D3_88AD_0080C84A5D47_.wvu.PrintArea" localSheetId="17" hidden="1">#REF!</definedName>
    <definedName name="Z_4369C210_0865_11D3_88AD_0080C84A5D47_.wvu.PrintArea" localSheetId="18" hidden="1">#REF!</definedName>
    <definedName name="Z_4369C210_0865_11D3_88AD_0080C84A5D47_.wvu.PrintArea" localSheetId="19" hidden="1">#REF!</definedName>
    <definedName name="Z_4369C210_0865_11D3_88AD_0080C84A5D47_.wvu.PrintArea" localSheetId="20" hidden="1">#REF!</definedName>
    <definedName name="Z_4369C210_0865_11D3_88AD_0080C84A5D47_.wvu.PrintArea" localSheetId="21" hidden="1">#REF!</definedName>
    <definedName name="Z_4369C210_0865_11D3_88AD_0080C84A5D47_.wvu.PrintArea" localSheetId="22" hidden="1">#REF!</definedName>
    <definedName name="Z_4369C210_0865_11D3_88AD_0080C84A5D47_.wvu.PrintArea" localSheetId="23" hidden="1">#REF!</definedName>
    <definedName name="Z_4369C210_0865_11D3_88AD_0080C84A5D47_.wvu.PrintArea" localSheetId="1" hidden="1">#REF!</definedName>
    <definedName name="Z_4369C210_0865_11D3_88AD_0080C84A5D47_.wvu.PrintArea" localSheetId="16" hidden="1">#REF!</definedName>
    <definedName name="Z_4369C210_0865_11D3_88AD_0080C84A5D47_.wvu.PrintArea" localSheetId="0" hidden="1">#REF!</definedName>
    <definedName name="Z_4369C210_0865_11D3_88AD_0080C84A5D47_.wvu.PrintArea" hidden="1">#REF!</definedName>
    <definedName name="Z_4369C211_0865_11D3_88AD_0080C84A5D47_.wvu.PrintArea" localSheetId="17" hidden="1">#REF!</definedName>
    <definedName name="Z_4369C211_0865_11D3_88AD_0080C84A5D47_.wvu.PrintArea" localSheetId="18" hidden="1">#REF!</definedName>
    <definedName name="Z_4369C211_0865_11D3_88AD_0080C84A5D47_.wvu.PrintArea" localSheetId="19" hidden="1">#REF!</definedName>
    <definedName name="Z_4369C211_0865_11D3_88AD_0080C84A5D47_.wvu.PrintArea" localSheetId="20" hidden="1">#REF!</definedName>
    <definedName name="Z_4369C211_0865_11D3_88AD_0080C84A5D47_.wvu.PrintArea" localSheetId="21" hidden="1">#REF!</definedName>
    <definedName name="Z_4369C211_0865_11D3_88AD_0080C84A5D47_.wvu.PrintArea" localSheetId="22" hidden="1">#REF!</definedName>
    <definedName name="Z_4369C211_0865_11D3_88AD_0080C84A5D47_.wvu.PrintArea" localSheetId="23" hidden="1">#REF!</definedName>
    <definedName name="Z_4369C211_0865_11D3_88AD_0080C84A5D47_.wvu.PrintArea" localSheetId="1" hidden="1">#REF!</definedName>
    <definedName name="Z_4369C211_0865_11D3_88AD_0080C84A5D47_.wvu.PrintArea" localSheetId="16" hidden="1">#REF!</definedName>
    <definedName name="Z_4369C211_0865_11D3_88AD_0080C84A5D47_.wvu.PrintArea" localSheetId="0" hidden="1">#REF!</definedName>
    <definedName name="Z_4369C211_0865_11D3_88AD_0080C84A5D47_.wvu.PrintArea" hidden="1">#REF!</definedName>
    <definedName name="Z_4369C212_0865_11D3_88AD_0080C84A5D47_.wvu.PrintArea" localSheetId="17" hidden="1">#REF!</definedName>
    <definedName name="Z_4369C212_0865_11D3_88AD_0080C84A5D47_.wvu.PrintArea" localSheetId="18" hidden="1">#REF!</definedName>
    <definedName name="Z_4369C212_0865_11D3_88AD_0080C84A5D47_.wvu.PrintArea" localSheetId="19" hidden="1">#REF!</definedName>
    <definedName name="Z_4369C212_0865_11D3_88AD_0080C84A5D47_.wvu.PrintArea" localSheetId="20" hidden="1">#REF!</definedName>
    <definedName name="Z_4369C212_0865_11D3_88AD_0080C84A5D47_.wvu.PrintArea" localSheetId="21" hidden="1">#REF!</definedName>
    <definedName name="Z_4369C212_0865_11D3_88AD_0080C84A5D47_.wvu.PrintArea" localSheetId="22" hidden="1">#REF!</definedName>
    <definedName name="Z_4369C212_0865_11D3_88AD_0080C84A5D47_.wvu.PrintArea" localSheetId="23" hidden="1">#REF!</definedName>
    <definedName name="Z_4369C212_0865_11D3_88AD_0080C84A5D47_.wvu.PrintArea" localSheetId="1" hidden="1">#REF!</definedName>
    <definedName name="Z_4369C212_0865_11D3_88AD_0080C84A5D47_.wvu.PrintArea" localSheetId="16" hidden="1">#REF!</definedName>
    <definedName name="Z_4369C212_0865_11D3_88AD_0080C84A5D47_.wvu.PrintArea" localSheetId="0" hidden="1">#REF!</definedName>
    <definedName name="Z_4369C212_0865_11D3_88AD_0080C84A5D47_.wvu.PrintArea" hidden="1">#REF!</definedName>
    <definedName name="Z_4369C213_0865_11D3_88AD_0080C84A5D47_.wvu.PrintArea" localSheetId="17" hidden="1">#REF!</definedName>
    <definedName name="Z_4369C213_0865_11D3_88AD_0080C84A5D47_.wvu.PrintArea" localSheetId="18" hidden="1">#REF!</definedName>
    <definedName name="Z_4369C213_0865_11D3_88AD_0080C84A5D47_.wvu.PrintArea" localSheetId="19" hidden="1">#REF!</definedName>
    <definedName name="Z_4369C213_0865_11D3_88AD_0080C84A5D47_.wvu.PrintArea" localSheetId="20" hidden="1">#REF!</definedName>
    <definedName name="Z_4369C213_0865_11D3_88AD_0080C84A5D47_.wvu.PrintArea" localSheetId="21" hidden="1">#REF!</definedName>
    <definedName name="Z_4369C213_0865_11D3_88AD_0080C84A5D47_.wvu.PrintArea" localSheetId="22" hidden="1">#REF!</definedName>
    <definedName name="Z_4369C213_0865_11D3_88AD_0080C84A5D47_.wvu.PrintArea" localSheetId="23" hidden="1">#REF!</definedName>
    <definedName name="Z_4369C213_0865_11D3_88AD_0080C84A5D47_.wvu.PrintArea" localSheetId="1" hidden="1">#REF!</definedName>
    <definedName name="Z_4369C213_0865_11D3_88AD_0080C84A5D47_.wvu.PrintArea" localSheetId="16" hidden="1">#REF!</definedName>
    <definedName name="Z_4369C213_0865_11D3_88AD_0080C84A5D47_.wvu.PrintArea" localSheetId="0" hidden="1">#REF!</definedName>
    <definedName name="Z_4369C213_0865_11D3_88AD_0080C84A5D47_.wvu.PrintArea" hidden="1">#REF!</definedName>
    <definedName name="Z_4369C215_0865_11D3_88AD_0080C84A5D47_.wvu.PrintArea" localSheetId="17" hidden="1">#REF!</definedName>
    <definedName name="Z_4369C215_0865_11D3_88AD_0080C84A5D47_.wvu.PrintArea" localSheetId="18" hidden="1">#REF!</definedName>
    <definedName name="Z_4369C215_0865_11D3_88AD_0080C84A5D47_.wvu.PrintArea" localSheetId="19" hidden="1">#REF!</definedName>
    <definedName name="Z_4369C215_0865_11D3_88AD_0080C84A5D47_.wvu.PrintArea" localSheetId="20" hidden="1">#REF!</definedName>
    <definedName name="Z_4369C215_0865_11D3_88AD_0080C84A5D47_.wvu.PrintArea" localSheetId="21" hidden="1">#REF!</definedName>
    <definedName name="Z_4369C215_0865_11D3_88AD_0080C84A5D47_.wvu.PrintArea" localSheetId="22" hidden="1">#REF!</definedName>
    <definedName name="Z_4369C215_0865_11D3_88AD_0080C84A5D47_.wvu.PrintArea" localSheetId="23" hidden="1">#REF!</definedName>
    <definedName name="Z_4369C215_0865_11D3_88AD_0080C84A5D47_.wvu.PrintArea" localSheetId="1" hidden="1">#REF!</definedName>
    <definedName name="Z_4369C215_0865_11D3_88AD_0080C84A5D47_.wvu.PrintArea" localSheetId="16" hidden="1">#REF!</definedName>
    <definedName name="Z_4369C215_0865_11D3_88AD_0080C84A5D47_.wvu.PrintArea" localSheetId="0" hidden="1">#REF!</definedName>
    <definedName name="Z_4369C215_0865_11D3_88AD_0080C84A5D47_.wvu.PrintArea" hidden="1">#REF!</definedName>
    <definedName name="Z_4369C216_0865_11D3_88AD_0080C84A5D47_.wvu.PrintArea" localSheetId="17" hidden="1">#REF!</definedName>
    <definedName name="Z_4369C216_0865_11D3_88AD_0080C84A5D47_.wvu.PrintArea" localSheetId="18" hidden="1">#REF!</definedName>
    <definedName name="Z_4369C216_0865_11D3_88AD_0080C84A5D47_.wvu.PrintArea" localSheetId="19" hidden="1">#REF!</definedName>
    <definedName name="Z_4369C216_0865_11D3_88AD_0080C84A5D47_.wvu.PrintArea" localSheetId="20" hidden="1">#REF!</definedName>
    <definedName name="Z_4369C216_0865_11D3_88AD_0080C84A5D47_.wvu.PrintArea" localSheetId="21" hidden="1">#REF!</definedName>
    <definedName name="Z_4369C216_0865_11D3_88AD_0080C84A5D47_.wvu.PrintArea" localSheetId="22" hidden="1">#REF!</definedName>
    <definedName name="Z_4369C216_0865_11D3_88AD_0080C84A5D47_.wvu.PrintArea" localSheetId="23" hidden="1">#REF!</definedName>
    <definedName name="Z_4369C216_0865_11D3_88AD_0080C84A5D47_.wvu.PrintArea" localSheetId="1" hidden="1">#REF!</definedName>
    <definedName name="Z_4369C216_0865_11D3_88AD_0080C84A5D47_.wvu.PrintArea" localSheetId="16" hidden="1">#REF!</definedName>
    <definedName name="Z_4369C216_0865_11D3_88AD_0080C84A5D47_.wvu.PrintArea" localSheetId="0" hidden="1">#REF!</definedName>
    <definedName name="Z_4369C216_0865_11D3_88AD_0080C84A5D47_.wvu.PrintArea" hidden="1">#REF!</definedName>
    <definedName name="Z_4369C217_0865_11D3_88AD_0080C84A5D47_.wvu.PrintArea" localSheetId="17" hidden="1">#REF!</definedName>
    <definedName name="Z_4369C217_0865_11D3_88AD_0080C84A5D47_.wvu.PrintArea" localSheetId="18" hidden="1">#REF!</definedName>
    <definedName name="Z_4369C217_0865_11D3_88AD_0080C84A5D47_.wvu.PrintArea" localSheetId="19" hidden="1">#REF!</definedName>
    <definedName name="Z_4369C217_0865_11D3_88AD_0080C84A5D47_.wvu.PrintArea" localSheetId="20" hidden="1">#REF!</definedName>
    <definedName name="Z_4369C217_0865_11D3_88AD_0080C84A5D47_.wvu.PrintArea" localSheetId="21" hidden="1">#REF!</definedName>
    <definedName name="Z_4369C217_0865_11D3_88AD_0080C84A5D47_.wvu.PrintArea" localSheetId="22" hidden="1">#REF!</definedName>
    <definedName name="Z_4369C217_0865_11D3_88AD_0080C84A5D47_.wvu.PrintArea" localSheetId="23" hidden="1">#REF!</definedName>
    <definedName name="Z_4369C217_0865_11D3_88AD_0080C84A5D47_.wvu.PrintArea" localSheetId="1" hidden="1">#REF!</definedName>
    <definedName name="Z_4369C217_0865_11D3_88AD_0080C84A5D47_.wvu.PrintArea" localSheetId="16" hidden="1">#REF!</definedName>
    <definedName name="Z_4369C217_0865_11D3_88AD_0080C84A5D47_.wvu.PrintArea" localSheetId="0" hidden="1">#REF!</definedName>
    <definedName name="Z_4369C217_0865_11D3_88AD_0080C84A5D47_.wvu.PrintArea" hidden="1">#REF!</definedName>
    <definedName name="Z_4369C218_0865_11D3_88AD_0080C84A5D47_.wvu.PrintArea" localSheetId="17" hidden="1">#REF!</definedName>
    <definedName name="Z_4369C218_0865_11D3_88AD_0080C84A5D47_.wvu.PrintArea" localSheetId="18" hidden="1">#REF!</definedName>
    <definedName name="Z_4369C218_0865_11D3_88AD_0080C84A5D47_.wvu.PrintArea" localSheetId="19" hidden="1">#REF!</definedName>
    <definedName name="Z_4369C218_0865_11D3_88AD_0080C84A5D47_.wvu.PrintArea" localSheetId="20" hidden="1">#REF!</definedName>
    <definedName name="Z_4369C218_0865_11D3_88AD_0080C84A5D47_.wvu.PrintArea" localSheetId="21" hidden="1">#REF!</definedName>
    <definedName name="Z_4369C218_0865_11D3_88AD_0080C84A5D47_.wvu.PrintArea" localSheetId="22" hidden="1">#REF!</definedName>
    <definedName name="Z_4369C218_0865_11D3_88AD_0080C84A5D47_.wvu.PrintArea" localSheetId="23" hidden="1">#REF!</definedName>
    <definedName name="Z_4369C218_0865_11D3_88AD_0080C84A5D47_.wvu.PrintArea" localSheetId="1" hidden="1">#REF!</definedName>
    <definedName name="Z_4369C218_0865_11D3_88AD_0080C84A5D47_.wvu.PrintArea" localSheetId="16" hidden="1">#REF!</definedName>
    <definedName name="Z_4369C218_0865_11D3_88AD_0080C84A5D47_.wvu.PrintArea" localSheetId="0" hidden="1">#REF!</definedName>
    <definedName name="Z_4369C218_0865_11D3_88AD_0080C84A5D47_.wvu.PrintArea" hidden="1">#REF!</definedName>
    <definedName name="Z_4369C21A_0865_11D3_88AD_0080C84A5D47_.wvu.PrintArea" localSheetId="17" hidden="1">#REF!</definedName>
    <definedName name="Z_4369C21A_0865_11D3_88AD_0080C84A5D47_.wvu.PrintArea" localSheetId="18" hidden="1">#REF!</definedName>
    <definedName name="Z_4369C21A_0865_11D3_88AD_0080C84A5D47_.wvu.PrintArea" localSheetId="19" hidden="1">#REF!</definedName>
    <definedName name="Z_4369C21A_0865_11D3_88AD_0080C84A5D47_.wvu.PrintArea" localSheetId="20" hidden="1">#REF!</definedName>
    <definedName name="Z_4369C21A_0865_11D3_88AD_0080C84A5D47_.wvu.PrintArea" localSheetId="21" hidden="1">#REF!</definedName>
    <definedName name="Z_4369C21A_0865_11D3_88AD_0080C84A5D47_.wvu.PrintArea" localSheetId="22" hidden="1">#REF!</definedName>
    <definedName name="Z_4369C21A_0865_11D3_88AD_0080C84A5D47_.wvu.PrintArea" localSheetId="23" hidden="1">#REF!</definedName>
    <definedName name="Z_4369C21A_0865_11D3_88AD_0080C84A5D47_.wvu.PrintArea" localSheetId="1" hidden="1">#REF!</definedName>
    <definedName name="Z_4369C21A_0865_11D3_88AD_0080C84A5D47_.wvu.PrintArea" localSheetId="16" hidden="1">#REF!</definedName>
    <definedName name="Z_4369C21A_0865_11D3_88AD_0080C84A5D47_.wvu.PrintArea" localSheetId="0" hidden="1">#REF!</definedName>
    <definedName name="Z_4369C21A_0865_11D3_88AD_0080C84A5D47_.wvu.PrintArea" hidden="1">#REF!</definedName>
    <definedName name="Z_4369C21B_0865_11D3_88AD_0080C84A5D47_.wvu.PrintArea" localSheetId="17" hidden="1">#REF!</definedName>
    <definedName name="Z_4369C21B_0865_11D3_88AD_0080C84A5D47_.wvu.PrintArea" localSheetId="18" hidden="1">#REF!</definedName>
    <definedName name="Z_4369C21B_0865_11D3_88AD_0080C84A5D47_.wvu.PrintArea" localSheetId="19" hidden="1">#REF!</definedName>
    <definedName name="Z_4369C21B_0865_11D3_88AD_0080C84A5D47_.wvu.PrintArea" localSheetId="20" hidden="1">#REF!</definedName>
    <definedName name="Z_4369C21B_0865_11D3_88AD_0080C84A5D47_.wvu.PrintArea" localSheetId="21" hidden="1">#REF!</definedName>
    <definedName name="Z_4369C21B_0865_11D3_88AD_0080C84A5D47_.wvu.PrintArea" localSheetId="22" hidden="1">#REF!</definedName>
    <definedName name="Z_4369C21B_0865_11D3_88AD_0080C84A5D47_.wvu.PrintArea" localSheetId="23" hidden="1">#REF!</definedName>
    <definedName name="Z_4369C21B_0865_11D3_88AD_0080C84A5D47_.wvu.PrintArea" localSheetId="1" hidden="1">#REF!</definedName>
    <definedName name="Z_4369C21B_0865_11D3_88AD_0080C84A5D47_.wvu.PrintArea" localSheetId="16" hidden="1">#REF!</definedName>
    <definedName name="Z_4369C21B_0865_11D3_88AD_0080C84A5D47_.wvu.PrintArea" localSheetId="0" hidden="1">#REF!</definedName>
    <definedName name="Z_4369C21B_0865_11D3_88AD_0080C84A5D47_.wvu.PrintArea" hidden="1">#REF!</definedName>
    <definedName name="Z_473C207F_0F72_11D3_97F6_00A0C9DF29C4_.wvu.PrintArea" localSheetId="17" hidden="1">#REF!</definedName>
    <definedName name="Z_473C207F_0F72_11D3_97F6_00A0C9DF29C4_.wvu.PrintArea" localSheetId="18" hidden="1">#REF!</definedName>
    <definedName name="Z_473C207F_0F72_11D3_97F6_00A0C9DF29C4_.wvu.PrintArea" localSheetId="19" hidden="1">#REF!</definedName>
    <definedName name="Z_473C207F_0F72_11D3_97F6_00A0C9DF29C4_.wvu.PrintArea" localSheetId="20" hidden="1">#REF!</definedName>
    <definedName name="Z_473C207F_0F72_11D3_97F6_00A0C9DF29C4_.wvu.PrintArea" localSheetId="21" hidden="1">#REF!</definedName>
    <definedName name="Z_473C207F_0F72_11D3_97F6_00A0C9DF29C4_.wvu.PrintArea" localSheetId="22" hidden="1">#REF!</definedName>
    <definedName name="Z_473C207F_0F72_11D3_97F6_00A0C9DF29C4_.wvu.PrintArea" localSheetId="23" hidden="1">#REF!</definedName>
    <definedName name="Z_473C207F_0F72_11D3_97F6_00A0C9DF29C4_.wvu.PrintArea" localSheetId="1" hidden="1">#REF!</definedName>
    <definedName name="Z_473C207F_0F72_11D3_97F6_00A0C9DF29C4_.wvu.PrintArea" localSheetId="16" hidden="1">#REF!</definedName>
    <definedName name="Z_473C207F_0F72_11D3_97F6_00A0C9DF29C4_.wvu.PrintArea" localSheetId="0" hidden="1">#REF!</definedName>
    <definedName name="Z_473C207F_0F72_11D3_97F6_00A0C9DF29C4_.wvu.PrintArea" hidden="1">#REF!</definedName>
    <definedName name="Z_473C2080_0F72_11D3_97F6_00A0C9DF29C4_.wvu.PrintArea" localSheetId="17" hidden="1">#REF!</definedName>
    <definedName name="Z_473C2080_0F72_11D3_97F6_00A0C9DF29C4_.wvu.PrintArea" localSheetId="18" hidden="1">#REF!</definedName>
    <definedName name="Z_473C2080_0F72_11D3_97F6_00A0C9DF29C4_.wvu.PrintArea" localSheetId="19" hidden="1">#REF!</definedName>
    <definedName name="Z_473C2080_0F72_11D3_97F6_00A0C9DF29C4_.wvu.PrintArea" localSheetId="20" hidden="1">#REF!</definedName>
    <definedName name="Z_473C2080_0F72_11D3_97F6_00A0C9DF29C4_.wvu.PrintArea" localSheetId="21" hidden="1">#REF!</definedName>
    <definedName name="Z_473C2080_0F72_11D3_97F6_00A0C9DF29C4_.wvu.PrintArea" localSheetId="22" hidden="1">#REF!</definedName>
    <definedName name="Z_473C2080_0F72_11D3_97F6_00A0C9DF29C4_.wvu.PrintArea" localSheetId="23" hidden="1">#REF!</definedName>
    <definedName name="Z_473C2080_0F72_11D3_97F6_00A0C9DF29C4_.wvu.PrintArea" localSheetId="1" hidden="1">#REF!</definedName>
    <definedName name="Z_473C2080_0F72_11D3_97F6_00A0C9DF29C4_.wvu.PrintArea" localSheetId="16" hidden="1">#REF!</definedName>
    <definedName name="Z_473C2080_0F72_11D3_97F6_00A0C9DF29C4_.wvu.PrintArea" localSheetId="0" hidden="1">#REF!</definedName>
    <definedName name="Z_473C2080_0F72_11D3_97F6_00A0C9DF29C4_.wvu.PrintArea" hidden="1">#REF!</definedName>
    <definedName name="Z_473C2082_0F72_11D3_97F6_00A0C9DF29C4_.wvu.PrintArea" localSheetId="17" hidden="1">#REF!</definedName>
    <definedName name="Z_473C2082_0F72_11D3_97F6_00A0C9DF29C4_.wvu.PrintArea" localSheetId="18" hidden="1">#REF!</definedName>
    <definedName name="Z_473C2082_0F72_11D3_97F6_00A0C9DF29C4_.wvu.PrintArea" localSheetId="19" hidden="1">#REF!</definedName>
    <definedName name="Z_473C2082_0F72_11D3_97F6_00A0C9DF29C4_.wvu.PrintArea" localSheetId="20" hidden="1">#REF!</definedName>
    <definedName name="Z_473C2082_0F72_11D3_97F6_00A0C9DF29C4_.wvu.PrintArea" localSheetId="21" hidden="1">#REF!</definedName>
    <definedName name="Z_473C2082_0F72_11D3_97F6_00A0C9DF29C4_.wvu.PrintArea" localSheetId="22" hidden="1">#REF!</definedName>
    <definedName name="Z_473C2082_0F72_11D3_97F6_00A0C9DF29C4_.wvu.PrintArea" localSheetId="23" hidden="1">#REF!</definedName>
    <definedName name="Z_473C2082_0F72_11D3_97F6_00A0C9DF29C4_.wvu.PrintArea" localSheetId="1" hidden="1">#REF!</definedName>
    <definedName name="Z_473C2082_0F72_11D3_97F6_00A0C9DF29C4_.wvu.PrintArea" localSheetId="16" hidden="1">#REF!</definedName>
    <definedName name="Z_473C2082_0F72_11D3_97F6_00A0C9DF29C4_.wvu.PrintArea" localSheetId="0" hidden="1">#REF!</definedName>
    <definedName name="Z_473C2082_0F72_11D3_97F6_00A0C9DF29C4_.wvu.PrintArea" hidden="1">#REF!</definedName>
    <definedName name="Z_473C2083_0F72_11D3_97F6_00A0C9DF29C4_.wvu.PrintArea" localSheetId="17" hidden="1">#REF!</definedName>
    <definedName name="Z_473C2083_0F72_11D3_97F6_00A0C9DF29C4_.wvu.PrintArea" localSheetId="18" hidden="1">#REF!</definedName>
    <definedName name="Z_473C2083_0F72_11D3_97F6_00A0C9DF29C4_.wvu.PrintArea" localSheetId="19" hidden="1">#REF!</definedName>
    <definedName name="Z_473C2083_0F72_11D3_97F6_00A0C9DF29C4_.wvu.PrintArea" localSheetId="20" hidden="1">#REF!</definedName>
    <definedName name="Z_473C2083_0F72_11D3_97F6_00A0C9DF29C4_.wvu.PrintArea" localSheetId="21" hidden="1">#REF!</definedName>
    <definedName name="Z_473C2083_0F72_11D3_97F6_00A0C9DF29C4_.wvu.PrintArea" localSheetId="22" hidden="1">#REF!</definedName>
    <definedName name="Z_473C2083_0F72_11D3_97F6_00A0C9DF29C4_.wvu.PrintArea" localSheetId="23" hidden="1">#REF!</definedName>
    <definedName name="Z_473C2083_0F72_11D3_97F6_00A0C9DF29C4_.wvu.PrintArea" localSheetId="1" hidden="1">#REF!</definedName>
    <definedName name="Z_473C2083_0F72_11D3_97F6_00A0C9DF29C4_.wvu.PrintArea" localSheetId="16" hidden="1">#REF!</definedName>
    <definedName name="Z_473C2083_0F72_11D3_97F6_00A0C9DF29C4_.wvu.PrintArea" localSheetId="0" hidden="1">#REF!</definedName>
    <definedName name="Z_473C2083_0F72_11D3_97F6_00A0C9DF29C4_.wvu.PrintArea" hidden="1">#REF!</definedName>
    <definedName name="Z_473C2084_0F72_11D3_97F6_00A0C9DF29C4_.wvu.PrintArea" localSheetId="17" hidden="1">#REF!</definedName>
    <definedName name="Z_473C2084_0F72_11D3_97F6_00A0C9DF29C4_.wvu.PrintArea" localSheetId="18" hidden="1">#REF!</definedName>
    <definedName name="Z_473C2084_0F72_11D3_97F6_00A0C9DF29C4_.wvu.PrintArea" localSheetId="19" hidden="1">#REF!</definedName>
    <definedName name="Z_473C2084_0F72_11D3_97F6_00A0C9DF29C4_.wvu.PrintArea" localSheetId="20" hidden="1">#REF!</definedName>
    <definedName name="Z_473C2084_0F72_11D3_97F6_00A0C9DF29C4_.wvu.PrintArea" localSheetId="21" hidden="1">#REF!</definedName>
    <definedName name="Z_473C2084_0F72_11D3_97F6_00A0C9DF29C4_.wvu.PrintArea" localSheetId="22" hidden="1">#REF!</definedName>
    <definedName name="Z_473C2084_0F72_11D3_97F6_00A0C9DF29C4_.wvu.PrintArea" localSheetId="23" hidden="1">#REF!</definedName>
    <definedName name="Z_473C2084_0F72_11D3_97F6_00A0C9DF29C4_.wvu.PrintArea" localSheetId="1" hidden="1">#REF!</definedName>
    <definedName name="Z_473C2084_0F72_11D3_97F6_00A0C9DF29C4_.wvu.PrintArea" localSheetId="16" hidden="1">#REF!</definedName>
    <definedName name="Z_473C2084_0F72_11D3_97F6_00A0C9DF29C4_.wvu.PrintArea" localSheetId="0" hidden="1">#REF!</definedName>
    <definedName name="Z_473C2084_0F72_11D3_97F6_00A0C9DF29C4_.wvu.PrintArea" hidden="1">#REF!</definedName>
    <definedName name="Z_473C2085_0F72_11D3_97F6_00A0C9DF29C4_.wvu.PrintArea" localSheetId="17" hidden="1">#REF!</definedName>
    <definedName name="Z_473C2085_0F72_11D3_97F6_00A0C9DF29C4_.wvu.PrintArea" localSheetId="18" hidden="1">#REF!</definedName>
    <definedName name="Z_473C2085_0F72_11D3_97F6_00A0C9DF29C4_.wvu.PrintArea" localSheetId="19" hidden="1">#REF!</definedName>
    <definedName name="Z_473C2085_0F72_11D3_97F6_00A0C9DF29C4_.wvu.PrintArea" localSheetId="20" hidden="1">#REF!</definedName>
    <definedName name="Z_473C2085_0F72_11D3_97F6_00A0C9DF29C4_.wvu.PrintArea" localSheetId="21" hidden="1">#REF!</definedName>
    <definedName name="Z_473C2085_0F72_11D3_97F6_00A0C9DF29C4_.wvu.PrintArea" localSheetId="22" hidden="1">#REF!</definedName>
    <definedName name="Z_473C2085_0F72_11D3_97F6_00A0C9DF29C4_.wvu.PrintArea" localSheetId="23" hidden="1">#REF!</definedName>
    <definedName name="Z_473C2085_0F72_11D3_97F6_00A0C9DF29C4_.wvu.PrintArea" localSheetId="1" hidden="1">#REF!</definedName>
    <definedName name="Z_473C2085_0F72_11D3_97F6_00A0C9DF29C4_.wvu.PrintArea" localSheetId="16" hidden="1">#REF!</definedName>
    <definedName name="Z_473C2085_0F72_11D3_97F6_00A0C9DF29C4_.wvu.PrintArea" localSheetId="0" hidden="1">#REF!</definedName>
    <definedName name="Z_473C2085_0F72_11D3_97F6_00A0C9DF29C4_.wvu.PrintArea" hidden="1">#REF!</definedName>
    <definedName name="Z_473C2087_0F72_11D3_97F6_00A0C9DF29C4_.wvu.PrintArea" localSheetId="17" hidden="1">#REF!</definedName>
    <definedName name="Z_473C2087_0F72_11D3_97F6_00A0C9DF29C4_.wvu.PrintArea" localSheetId="18" hidden="1">#REF!</definedName>
    <definedName name="Z_473C2087_0F72_11D3_97F6_00A0C9DF29C4_.wvu.PrintArea" localSheetId="19" hidden="1">#REF!</definedName>
    <definedName name="Z_473C2087_0F72_11D3_97F6_00A0C9DF29C4_.wvu.PrintArea" localSheetId="20" hidden="1">#REF!</definedName>
    <definedName name="Z_473C2087_0F72_11D3_97F6_00A0C9DF29C4_.wvu.PrintArea" localSheetId="21" hidden="1">#REF!</definedName>
    <definedName name="Z_473C2087_0F72_11D3_97F6_00A0C9DF29C4_.wvu.PrintArea" localSheetId="22" hidden="1">#REF!</definedName>
    <definedName name="Z_473C2087_0F72_11D3_97F6_00A0C9DF29C4_.wvu.PrintArea" localSheetId="23" hidden="1">#REF!</definedName>
    <definedName name="Z_473C2087_0F72_11D3_97F6_00A0C9DF29C4_.wvu.PrintArea" localSheetId="1" hidden="1">#REF!</definedName>
    <definedName name="Z_473C2087_0F72_11D3_97F6_00A0C9DF29C4_.wvu.PrintArea" localSheetId="16" hidden="1">#REF!</definedName>
    <definedName name="Z_473C2087_0F72_11D3_97F6_00A0C9DF29C4_.wvu.PrintArea" localSheetId="0" hidden="1">#REF!</definedName>
    <definedName name="Z_473C2087_0F72_11D3_97F6_00A0C9DF29C4_.wvu.PrintArea" hidden="1">#REF!</definedName>
    <definedName name="Z_473C2088_0F72_11D3_97F6_00A0C9DF29C4_.wvu.PrintArea" localSheetId="17" hidden="1">#REF!</definedName>
    <definedName name="Z_473C2088_0F72_11D3_97F6_00A0C9DF29C4_.wvu.PrintArea" localSheetId="18" hidden="1">#REF!</definedName>
    <definedName name="Z_473C2088_0F72_11D3_97F6_00A0C9DF29C4_.wvu.PrintArea" localSheetId="19" hidden="1">#REF!</definedName>
    <definedName name="Z_473C2088_0F72_11D3_97F6_00A0C9DF29C4_.wvu.PrintArea" localSheetId="20" hidden="1">#REF!</definedName>
    <definedName name="Z_473C2088_0F72_11D3_97F6_00A0C9DF29C4_.wvu.PrintArea" localSheetId="21" hidden="1">#REF!</definedName>
    <definedName name="Z_473C2088_0F72_11D3_97F6_00A0C9DF29C4_.wvu.PrintArea" localSheetId="22" hidden="1">#REF!</definedName>
    <definedName name="Z_473C2088_0F72_11D3_97F6_00A0C9DF29C4_.wvu.PrintArea" localSheetId="23" hidden="1">#REF!</definedName>
    <definedName name="Z_473C2088_0F72_11D3_97F6_00A0C9DF29C4_.wvu.PrintArea" localSheetId="1" hidden="1">#REF!</definedName>
    <definedName name="Z_473C2088_0F72_11D3_97F6_00A0C9DF29C4_.wvu.PrintArea" localSheetId="16" hidden="1">#REF!</definedName>
    <definedName name="Z_473C2088_0F72_11D3_97F6_00A0C9DF29C4_.wvu.PrintArea" localSheetId="0" hidden="1">#REF!</definedName>
    <definedName name="Z_473C2088_0F72_11D3_97F6_00A0C9DF29C4_.wvu.PrintArea" hidden="1">#REF!</definedName>
    <definedName name="Z_473C2089_0F72_11D3_97F6_00A0C9DF29C4_.wvu.PrintArea" localSheetId="17" hidden="1">#REF!</definedName>
    <definedName name="Z_473C2089_0F72_11D3_97F6_00A0C9DF29C4_.wvu.PrintArea" localSheetId="18" hidden="1">#REF!</definedName>
    <definedName name="Z_473C2089_0F72_11D3_97F6_00A0C9DF29C4_.wvu.PrintArea" localSheetId="19" hidden="1">#REF!</definedName>
    <definedName name="Z_473C2089_0F72_11D3_97F6_00A0C9DF29C4_.wvu.PrintArea" localSheetId="20" hidden="1">#REF!</definedName>
    <definedName name="Z_473C2089_0F72_11D3_97F6_00A0C9DF29C4_.wvu.PrintArea" localSheetId="21" hidden="1">#REF!</definedName>
    <definedName name="Z_473C2089_0F72_11D3_97F6_00A0C9DF29C4_.wvu.PrintArea" localSheetId="22" hidden="1">#REF!</definedName>
    <definedName name="Z_473C2089_0F72_11D3_97F6_00A0C9DF29C4_.wvu.PrintArea" localSheetId="23" hidden="1">#REF!</definedName>
    <definedName name="Z_473C2089_0F72_11D3_97F6_00A0C9DF29C4_.wvu.PrintArea" localSheetId="1" hidden="1">#REF!</definedName>
    <definedName name="Z_473C2089_0F72_11D3_97F6_00A0C9DF29C4_.wvu.PrintArea" localSheetId="16" hidden="1">#REF!</definedName>
    <definedName name="Z_473C2089_0F72_11D3_97F6_00A0C9DF29C4_.wvu.PrintArea" localSheetId="0" hidden="1">#REF!</definedName>
    <definedName name="Z_473C2089_0F72_11D3_97F6_00A0C9DF29C4_.wvu.PrintArea" hidden="1">#REF!</definedName>
    <definedName name="Z_473C208A_0F72_11D3_97F6_00A0C9DF29C4_.wvu.PrintArea" localSheetId="17" hidden="1">#REF!</definedName>
    <definedName name="Z_473C208A_0F72_11D3_97F6_00A0C9DF29C4_.wvu.PrintArea" localSheetId="18" hidden="1">#REF!</definedName>
    <definedName name="Z_473C208A_0F72_11D3_97F6_00A0C9DF29C4_.wvu.PrintArea" localSheetId="19" hidden="1">#REF!</definedName>
    <definedName name="Z_473C208A_0F72_11D3_97F6_00A0C9DF29C4_.wvu.PrintArea" localSheetId="20" hidden="1">#REF!</definedName>
    <definedName name="Z_473C208A_0F72_11D3_97F6_00A0C9DF29C4_.wvu.PrintArea" localSheetId="21" hidden="1">#REF!</definedName>
    <definedName name="Z_473C208A_0F72_11D3_97F6_00A0C9DF29C4_.wvu.PrintArea" localSheetId="22" hidden="1">#REF!</definedName>
    <definedName name="Z_473C208A_0F72_11D3_97F6_00A0C9DF29C4_.wvu.PrintArea" localSheetId="23" hidden="1">#REF!</definedName>
    <definedName name="Z_473C208A_0F72_11D3_97F6_00A0C9DF29C4_.wvu.PrintArea" localSheetId="1" hidden="1">#REF!</definedName>
    <definedName name="Z_473C208A_0F72_11D3_97F6_00A0C9DF29C4_.wvu.PrintArea" localSheetId="16" hidden="1">#REF!</definedName>
    <definedName name="Z_473C208A_0F72_11D3_97F6_00A0C9DF29C4_.wvu.PrintArea" localSheetId="0" hidden="1">#REF!</definedName>
    <definedName name="Z_473C208A_0F72_11D3_97F6_00A0C9DF29C4_.wvu.PrintArea" hidden="1">#REF!</definedName>
    <definedName name="Z_473C208C_0F72_11D3_97F6_00A0C9DF29C4_.wvu.PrintArea" localSheetId="17" hidden="1">#REF!</definedName>
    <definedName name="Z_473C208C_0F72_11D3_97F6_00A0C9DF29C4_.wvu.PrintArea" localSheetId="18" hidden="1">#REF!</definedName>
    <definedName name="Z_473C208C_0F72_11D3_97F6_00A0C9DF29C4_.wvu.PrintArea" localSheetId="19" hidden="1">#REF!</definedName>
    <definedName name="Z_473C208C_0F72_11D3_97F6_00A0C9DF29C4_.wvu.PrintArea" localSheetId="20" hidden="1">#REF!</definedName>
    <definedName name="Z_473C208C_0F72_11D3_97F6_00A0C9DF29C4_.wvu.PrintArea" localSheetId="21" hidden="1">#REF!</definedName>
    <definedName name="Z_473C208C_0F72_11D3_97F6_00A0C9DF29C4_.wvu.PrintArea" localSheetId="22" hidden="1">#REF!</definedName>
    <definedName name="Z_473C208C_0F72_11D3_97F6_00A0C9DF29C4_.wvu.PrintArea" localSheetId="23" hidden="1">#REF!</definedName>
    <definedName name="Z_473C208C_0F72_11D3_97F6_00A0C9DF29C4_.wvu.PrintArea" localSheetId="1" hidden="1">#REF!</definedName>
    <definedName name="Z_473C208C_0F72_11D3_97F6_00A0C9DF29C4_.wvu.PrintArea" localSheetId="16" hidden="1">#REF!</definedName>
    <definedName name="Z_473C208C_0F72_11D3_97F6_00A0C9DF29C4_.wvu.PrintArea" localSheetId="0" hidden="1">#REF!</definedName>
    <definedName name="Z_473C208C_0F72_11D3_97F6_00A0C9DF29C4_.wvu.PrintArea" hidden="1">#REF!</definedName>
    <definedName name="Z_473C208D_0F72_11D3_97F6_00A0C9DF29C4_.wvu.PrintArea" localSheetId="17" hidden="1">#REF!</definedName>
    <definedName name="Z_473C208D_0F72_11D3_97F6_00A0C9DF29C4_.wvu.PrintArea" localSheetId="18" hidden="1">#REF!</definedName>
    <definedName name="Z_473C208D_0F72_11D3_97F6_00A0C9DF29C4_.wvu.PrintArea" localSheetId="19" hidden="1">#REF!</definedName>
    <definedName name="Z_473C208D_0F72_11D3_97F6_00A0C9DF29C4_.wvu.PrintArea" localSheetId="20" hidden="1">#REF!</definedName>
    <definedName name="Z_473C208D_0F72_11D3_97F6_00A0C9DF29C4_.wvu.PrintArea" localSheetId="21" hidden="1">#REF!</definedName>
    <definedName name="Z_473C208D_0F72_11D3_97F6_00A0C9DF29C4_.wvu.PrintArea" localSheetId="22" hidden="1">#REF!</definedName>
    <definedName name="Z_473C208D_0F72_11D3_97F6_00A0C9DF29C4_.wvu.PrintArea" localSheetId="23" hidden="1">#REF!</definedName>
    <definedName name="Z_473C208D_0F72_11D3_97F6_00A0C9DF29C4_.wvu.PrintArea" localSheetId="1" hidden="1">#REF!</definedName>
    <definedName name="Z_473C208D_0F72_11D3_97F6_00A0C9DF29C4_.wvu.PrintArea" localSheetId="16" hidden="1">#REF!</definedName>
    <definedName name="Z_473C208D_0F72_11D3_97F6_00A0C9DF29C4_.wvu.PrintArea" localSheetId="0" hidden="1">#REF!</definedName>
    <definedName name="Z_473C208D_0F72_11D3_97F6_00A0C9DF29C4_.wvu.PrintArea" hidden="1">#REF!</definedName>
    <definedName name="Z_473C208F_0F72_11D3_97F6_00A0C9DF29C4_.wvu.PrintArea" localSheetId="17" hidden="1">#REF!</definedName>
    <definedName name="Z_473C208F_0F72_11D3_97F6_00A0C9DF29C4_.wvu.PrintArea" localSheetId="18" hidden="1">#REF!</definedName>
    <definedName name="Z_473C208F_0F72_11D3_97F6_00A0C9DF29C4_.wvu.PrintArea" localSheetId="19" hidden="1">#REF!</definedName>
    <definedName name="Z_473C208F_0F72_11D3_97F6_00A0C9DF29C4_.wvu.PrintArea" localSheetId="20" hidden="1">#REF!</definedName>
    <definedName name="Z_473C208F_0F72_11D3_97F6_00A0C9DF29C4_.wvu.PrintArea" localSheetId="21" hidden="1">#REF!</definedName>
    <definedName name="Z_473C208F_0F72_11D3_97F6_00A0C9DF29C4_.wvu.PrintArea" localSheetId="22" hidden="1">#REF!</definedName>
    <definedName name="Z_473C208F_0F72_11D3_97F6_00A0C9DF29C4_.wvu.PrintArea" localSheetId="23" hidden="1">#REF!</definedName>
    <definedName name="Z_473C208F_0F72_11D3_97F6_00A0C9DF29C4_.wvu.PrintArea" localSheetId="1" hidden="1">#REF!</definedName>
    <definedName name="Z_473C208F_0F72_11D3_97F6_00A0C9DF29C4_.wvu.PrintArea" localSheetId="16" hidden="1">#REF!</definedName>
    <definedName name="Z_473C208F_0F72_11D3_97F6_00A0C9DF29C4_.wvu.PrintArea" localSheetId="0" hidden="1">#REF!</definedName>
    <definedName name="Z_473C208F_0F72_11D3_97F6_00A0C9DF29C4_.wvu.PrintArea" hidden="1">#REF!</definedName>
    <definedName name="Z_473C2090_0F72_11D3_97F6_00A0C9DF29C4_.wvu.PrintArea" localSheetId="17" hidden="1">#REF!</definedName>
    <definedName name="Z_473C2090_0F72_11D3_97F6_00A0C9DF29C4_.wvu.PrintArea" localSheetId="18" hidden="1">#REF!</definedName>
    <definedName name="Z_473C2090_0F72_11D3_97F6_00A0C9DF29C4_.wvu.PrintArea" localSheetId="19" hidden="1">#REF!</definedName>
    <definedName name="Z_473C2090_0F72_11D3_97F6_00A0C9DF29C4_.wvu.PrintArea" localSheetId="20" hidden="1">#REF!</definedName>
    <definedName name="Z_473C2090_0F72_11D3_97F6_00A0C9DF29C4_.wvu.PrintArea" localSheetId="21" hidden="1">#REF!</definedName>
    <definedName name="Z_473C2090_0F72_11D3_97F6_00A0C9DF29C4_.wvu.PrintArea" localSheetId="22" hidden="1">#REF!</definedName>
    <definedName name="Z_473C2090_0F72_11D3_97F6_00A0C9DF29C4_.wvu.PrintArea" localSheetId="23" hidden="1">#REF!</definedName>
    <definedName name="Z_473C2090_0F72_11D3_97F6_00A0C9DF29C4_.wvu.PrintArea" localSheetId="1" hidden="1">#REF!</definedName>
    <definedName name="Z_473C2090_0F72_11D3_97F6_00A0C9DF29C4_.wvu.PrintArea" localSheetId="16" hidden="1">#REF!</definedName>
    <definedName name="Z_473C2090_0F72_11D3_97F6_00A0C9DF29C4_.wvu.PrintArea" localSheetId="0" hidden="1">#REF!</definedName>
    <definedName name="Z_473C2090_0F72_11D3_97F6_00A0C9DF29C4_.wvu.PrintArea" hidden="1">#REF!</definedName>
    <definedName name="Z_473C2092_0F72_11D3_97F6_00A0C9DF29C4_.wvu.PrintArea" localSheetId="17" hidden="1">#REF!</definedName>
    <definedName name="Z_473C2092_0F72_11D3_97F6_00A0C9DF29C4_.wvu.PrintArea" localSheetId="18" hidden="1">#REF!</definedName>
    <definedName name="Z_473C2092_0F72_11D3_97F6_00A0C9DF29C4_.wvu.PrintArea" localSheetId="19" hidden="1">#REF!</definedName>
    <definedName name="Z_473C2092_0F72_11D3_97F6_00A0C9DF29C4_.wvu.PrintArea" localSheetId="20" hidden="1">#REF!</definedName>
    <definedName name="Z_473C2092_0F72_11D3_97F6_00A0C9DF29C4_.wvu.PrintArea" localSheetId="21" hidden="1">#REF!</definedName>
    <definedName name="Z_473C2092_0F72_11D3_97F6_00A0C9DF29C4_.wvu.PrintArea" localSheetId="22" hidden="1">#REF!</definedName>
    <definedName name="Z_473C2092_0F72_11D3_97F6_00A0C9DF29C4_.wvu.PrintArea" localSheetId="23" hidden="1">#REF!</definedName>
    <definedName name="Z_473C2092_0F72_11D3_97F6_00A0C9DF29C4_.wvu.PrintArea" localSheetId="1" hidden="1">#REF!</definedName>
    <definedName name="Z_473C2092_0F72_11D3_97F6_00A0C9DF29C4_.wvu.PrintArea" localSheetId="16" hidden="1">#REF!</definedName>
    <definedName name="Z_473C2092_0F72_11D3_97F6_00A0C9DF29C4_.wvu.PrintArea" localSheetId="0" hidden="1">#REF!</definedName>
    <definedName name="Z_473C2092_0F72_11D3_97F6_00A0C9DF29C4_.wvu.PrintArea" hidden="1">#REF!</definedName>
    <definedName name="Z_473C2093_0F72_11D3_97F6_00A0C9DF29C4_.wvu.PrintArea" localSheetId="17" hidden="1">#REF!</definedName>
    <definedName name="Z_473C2093_0F72_11D3_97F6_00A0C9DF29C4_.wvu.PrintArea" localSheetId="18" hidden="1">#REF!</definedName>
    <definedName name="Z_473C2093_0F72_11D3_97F6_00A0C9DF29C4_.wvu.PrintArea" localSheetId="19" hidden="1">#REF!</definedName>
    <definedName name="Z_473C2093_0F72_11D3_97F6_00A0C9DF29C4_.wvu.PrintArea" localSheetId="20" hidden="1">#REF!</definedName>
    <definedName name="Z_473C2093_0F72_11D3_97F6_00A0C9DF29C4_.wvu.PrintArea" localSheetId="21" hidden="1">#REF!</definedName>
    <definedName name="Z_473C2093_0F72_11D3_97F6_00A0C9DF29C4_.wvu.PrintArea" localSheetId="22" hidden="1">#REF!</definedName>
    <definedName name="Z_473C2093_0F72_11D3_97F6_00A0C9DF29C4_.wvu.PrintArea" localSheetId="23" hidden="1">#REF!</definedName>
    <definedName name="Z_473C2093_0F72_11D3_97F6_00A0C9DF29C4_.wvu.PrintArea" localSheetId="1" hidden="1">#REF!</definedName>
    <definedName name="Z_473C2093_0F72_11D3_97F6_00A0C9DF29C4_.wvu.PrintArea" localSheetId="16" hidden="1">#REF!</definedName>
    <definedName name="Z_473C2093_0F72_11D3_97F6_00A0C9DF29C4_.wvu.PrintArea" localSheetId="0" hidden="1">#REF!</definedName>
    <definedName name="Z_473C2093_0F72_11D3_97F6_00A0C9DF29C4_.wvu.PrintArea" hidden="1">#REF!</definedName>
    <definedName name="Z_473C2094_0F72_11D3_97F6_00A0C9DF29C4_.wvu.PrintArea" localSheetId="17" hidden="1">#REF!</definedName>
    <definedName name="Z_473C2094_0F72_11D3_97F6_00A0C9DF29C4_.wvu.PrintArea" localSheetId="18" hidden="1">#REF!</definedName>
    <definedName name="Z_473C2094_0F72_11D3_97F6_00A0C9DF29C4_.wvu.PrintArea" localSheetId="19" hidden="1">#REF!</definedName>
    <definedName name="Z_473C2094_0F72_11D3_97F6_00A0C9DF29C4_.wvu.PrintArea" localSheetId="20" hidden="1">#REF!</definedName>
    <definedName name="Z_473C2094_0F72_11D3_97F6_00A0C9DF29C4_.wvu.PrintArea" localSheetId="21" hidden="1">#REF!</definedName>
    <definedName name="Z_473C2094_0F72_11D3_97F6_00A0C9DF29C4_.wvu.PrintArea" localSheetId="22" hidden="1">#REF!</definedName>
    <definedName name="Z_473C2094_0F72_11D3_97F6_00A0C9DF29C4_.wvu.PrintArea" localSheetId="23" hidden="1">#REF!</definedName>
    <definedName name="Z_473C2094_0F72_11D3_97F6_00A0C9DF29C4_.wvu.PrintArea" localSheetId="1" hidden="1">#REF!</definedName>
    <definedName name="Z_473C2094_0F72_11D3_97F6_00A0C9DF29C4_.wvu.PrintArea" localSheetId="16" hidden="1">#REF!</definedName>
    <definedName name="Z_473C2094_0F72_11D3_97F6_00A0C9DF29C4_.wvu.PrintArea" localSheetId="0" hidden="1">#REF!</definedName>
    <definedName name="Z_473C2094_0F72_11D3_97F6_00A0C9DF29C4_.wvu.PrintArea" hidden="1">#REF!</definedName>
    <definedName name="Z_473C2095_0F72_11D3_97F6_00A0C9DF29C4_.wvu.PrintArea" localSheetId="17" hidden="1">#REF!</definedName>
    <definedName name="Z_473C2095_0F72_11D3_97F6_00A0C9DF29C4_.wvu.PrintArea" localSheetId="18" hidden="1">#REF!</definedName>
    <definedName name="Z_473C2095_0F72_11D3_97F6_00A0C9DF29C4_.wvu.PrintArea" localSheetId="19" hidden="1">#REF!</definedName>
    <definedName name="Z_473C2095_0F72_11D3_97F6_00A0C9DF29C4_.wvu.PrintArea" localSheetId="20" hidden="1">#REF!</definedName>
    <definedName name="Z_473C2095_0F72_11D3_97F6_00A0C9DF29C4_.wvu.PrintArea" localSheetId="21" hidden="1">#REF!</definedName>
    <definedName name="Z_473C2095_0F72_11D3_97F6_00A0C9DF29C4_.wvu.PrintArea" localSheetId="22" hidden="1">#REF!</definedName>
    <definedName name="Z_473C2095_0F72_11D3_97F6_00A0C9DF29C4_.wvu.PrintArea" localSheetId="23" hidden="1">#REF!</definedName>
    <definedName name="Z_473C2095_0F72_11D3_97F6_00A0C9DF29C4_.wvu.PrintArea" localSheetId="1" hidden="1">#REF!</definedName>
    <definedName name="Z_473C2095_0F72_11D3_97F6_00A0C9DF29C4_.wvu.PrintArea" localSheetId="16" hidden="1">#REF!</definedName>
    <definedName name="Z_473C2095_0F72_11D3_97F6_00A0C9DF29C4_.wvu.PrintArea" localSheetId="0" hidden="1">#REF!</definedName>
    <definedName name="Z_473C2095_0F72_11D3_97F6_00A0C9DF29C4_.wvu.PrintArea" hidden="1">#REF!</definedName>
    <definedName name="Z_473C2097_0F72_11D3_97F6_00A0C9DF29C4_.wvu.PrintArea" localSheetId="17" hidden="1">#REF!</definedName>
    <definedName name="Z_473C2097_0F72_11D3_97F6_00A0C9DF29C4_.wvu.PrintArea" localSheetId="18" hidden="1">#REF!</definedName>
    <definedName name="Z_473C2097_0F72_11D3_97F6_00A0C9DF29C4_.wvu.PrintArea" localSheetId="19" hidden="1">#REF!</definedName>
    <definedName name="Z_473C2097_0F72_11D3_97F6_00A0C9DF29C4_.wvu.PrintArea" localSheetId="20" hidden="1">#REF!</definedName>
    <definedName name="Z_473C2097_0F72_11D3_97F6_00A0C9DF29C4_.wvu.PrintArea" localSheetId="21" hidden="1">#REF!</definedName>
    <definedName name="Z_473C2097_0F72_11D3_97F6_00A0C9DF29C4_.wvu.PrintArea" localSheetId="22" hidden="1">#REF!</definedName>
    <definedName name="Z_473C2097_0F72_11D3_97F6_00A0C9DF29C4_.wvu.PrintArea" localSheetId="23" hidden="1">#REF!</definedName>
    <definedName name="Z_473C2097_0F72_11D3_97F6_00A0C9DF29C4_.wvu.PrintArea" localSheetId="1" hidden="1">#REF!</definedName>
    <definedName name="Z_473C2097_0F72_11D3_97F6_00A0C9DF29C4_.wvu.PrintArea" localSheetId="16" hidden="1">#REF!</definedName>
    <definedName name="Z_473C2097_0F72_11D3_97F6_00A0C9DF29C4_.wvu.PrintArea" localSheetId="0" hidden="1">#REF!</definedName>
    <definedName name="Z_473C2097_0F72_11D3_97F6_00A0C9DF29C4_.wvu.PrintArea" hidden="1">#REF!</definedName>
    <definedName name="Z_473C2098_0F72_11D3_97F6_00A0C9DF29C4_.wvu.PrintArea" localSheetId="17" hidden="1">#REF!</definedName>
    <definedName name="Z_473C2098_0F72_11D3_97F6_00A0C9DF29C4_.wvu.PrintArea" localSheetId="18" hidden="1">#REF!</definedName>
    <definedName name="Z_473C2098_0F72_11D3_97F6_00A0C9DF29C4_.wvu.PrintArea" localSheetId="19" hidden="1">#REF!</definedName>
    <definedName name="Z_473C2098_0F72_11D3_97F6_00A0C9DF29C4_.wvu.PrintArea" localSheetId="20" hidden="1">#REF!</definedName>
    <definedName name="Z_473C2098_0F72_11D3_97F6_00A0C9DF29C4_.wvu.PrintArea" localSheetId="21" hidden="1">#REF!</definedName>
    <definedName name="Z_473C2098_0F72_11D3_97F6_00A0C9DF29C4_.wvu.PrintArea" localSheetId="22" hidden="1">#REF!</definedName>
    <definedName name="Z_473C2098_0F72_11D3_97F6_00A0C9DF29C4_.wvu.PrintArea" localSheetId="23" hidden="1">#REF!</definedName>
    <definedName name="Z_473C2098_0F72_11D3_97F6_00A0C9DF29C4_.wvu.PrintArea" localSheetId="1" hidden="1">#REF!</definedName>
    <definedName name="Z_473C2098_0F72_11D3_97F6_00A0C9DF29C4_.wvu.PrintArea" localSheetId="16" hidden="1">#REF!</definedName>
    <definedName name="Z_473C2098_0F72_11D3_97F6_00A0C9DF29C4_.wvu.PrintArea" localSheetId="0" hidden="1">#REF!</definedName>
    <definedName name="Z_473C2098_0F72_11D3_97F6_00A0C9DF29C4_.wvu.PrintArea" hidden="1">#REF!</definedName>
    <definedName name="Z_473C2099_0F72_11D3_97F6_00A0C9DF29C4_.wvu.PrintArea" localSheetId="17" hidden="1">#REF!</definedName>
    <definedName name="Z_473C2099_0F72_11D3_97F6_00A0C9DF29C4_.wvu.PrintArea" localSheetId="18" hidden="1">#REF!</definedName>
    <definedName name="Z_473C2099_0F72_11D3_97F6_00A0C9DF29C4_.wvu.PrintArea" localSheetId="19" hidden="1">#REF!</definedName>
    <definedName name="Z_473C2099_0F72_11D3_97F6_00A0C9DF29C4_.wvu.PrintArea" localSheetId="20" hidden="1">#REF!</definedName>
    <definedName name="Z_473C2099_0F72_11D3_97F6_00A0C9DF29C4_.wvu.PrintArea" localSheetId="21" hidden="1">#REF!</definedName>
    <definedName name="Z_473C2099_0F72_11D3_97F6_00A0C9DF29C4_.wvu.PrintArea" localSheetId="22" hidden="1">#REF!</definedName>
    <definedName name="Z_473C2099_0F72_11D3_97F6_00A0C9DF29C4_.wvu.PrintArea" localSheetId="23" hidden="1">#REF!</definedName>
    <definedName name="Z_473C2099_0F72_11D3_97F6_00A0C9DF29C4_.wvu.PrintArea" localSheetId="1" hidden="1">#REF!</definedName>
    <definedName name="Z_473C2099_0F72_11D3_97F6_00A0C9DF29C4_.wvu.PrintArea" localSheetId="16" hidden="1">#REF!</definedName>
    <definedName name="Z_473C2099_0F72_11D3_97F6_00A0C9DF29C4_.wvu.PrintArea" localSheetId="0" hidden="1">#REF!</definedName>
    <definedName name="Z_473C2099_0F72_11D3_97F6_00A0C9DF29C4_.wvu.PrintArea" hidden="1">#REF!</definedName>
    <definedName name="Z_473C209A_0F72_11D3_97F6_00A0C9DF29C4_.wvu.PrintArea" localSheetId="17" hidden="1">#REF!</definedName>
    <definedName name="Z_473C209A_0F72_11D3_97F6_00A0C9DF29C4_.wvu.PrintArea" localSheetId="18" hidden="1">#REF!</definedName>
    <definedName name="Z_473C209A_0F72_11D3_97F6_00A0C9DF29C4_.wvu.PrintArea" localSheetId="19" hidden="1">#REF!</definedName>
    <definedName name="Z_473C209A_0F72_11D3_97F6_00A0C9DF29C4_.wvu.PrintArea" localSheetId="20" hidden="1">#REF!</definedName>
    <definedName name="Z_473C209A_0F72_11D3_97F6_00A0C9DF29C4_.wvu.PrintArea" localSheetId="21" hidden="1">#REF!</definedName>
    <definedName name="Z_473C209A_0F72_11D3_97F6_00A0C9DF29C4_.wvu.PrintArea" localSheetId="22" hidden="1">#REF!</definedName>
    <definedName name="Z_473C209A_0F72_11D3_97F6_00A0C9DF29C4_.wvu.PrintArea" localSheetId="23" hidden="1">#REF!</definedName>
    <definedName name="Z_473C209A_0F72_11D3_97F6_00A0C9DF29C4_.wvu.PrintArea" localSheetId="1" hidden="1">#REF!</definedName>
    <definedName name="Z_473C209A_0F72_11D3_97F6_00A0C9DF29C4_.wvu.PrintArea" localSheetId="16" hidden="1">#REF!</definedName>
    <definedName name="Z_473C209A_0F72_11D3_97F6_00A0C9DF29C4_.wvu.PrintArea" localSheetId="0" hidden="1">#REF!</definedName>
    <definedName name="Z_473C209A_0F72_11D3_97F6_00A0C9DF29C4_.wvu.PrintArea" hidden="1">#REF!</definedName>
    <definedName name="Z_473C209C_0F72_11D3_97F6_00A0C9DF29C4_.wvu.PrintArea" localSheetId="17" hidden="1">#REF!</definedName>
    <definedName name="Z_473C209C_0F72_11D3_97F6_00A0C9DF29C4_.wvu.PrintArea" localSheetId="18" hidden="1">#REF!</definedName>
    <definedName name="Z_473C209C_0F72_11D3_97F6_00A0C9DF29C4_.wvu.PrintArea" localSheetId="19" hidden="1">#REF!</definedName>
    <definedName name="Z_473C209C_0F72_11D3_97F6_00A0C9DF29C4_.wvu.PrintArea" localSheetId="20" hidden="1">#REF!</definedName>
    <definedName name="Z_473C209C_0F72_11D3_97F6_00A0C9DF29C4_.wvu.PrintArea" localSheetId="21" hidden="1">#REF!</definedName>
    <definedName name="Z_473C209C_0F72_11D3_97F6_00A0C9DF29C4_.wvu.PrintArea" localSheetId="22" hidden="1">#REF!</definedName>
    <definedName name="Z_473C209C_0F72_11D3_97F6_00A0C9DF29C4_.wvu.PrintArea" localSheetId="23" hidden="1">#REF!</definedName>
    <definedName name="Z_473C209C_0F72_11D3_97F6_00A0C9DF29C4_.wvu.PrintArea" localSheetId="1" hidden="1">#REF!</definedName>
    <definedName name="Z_473C209C_0F72_11D3_97F6_00A0C9DF29C4_.wvu.PrintArea" localSheetId="16" hidden="1">#REF!</definedName>
    <definedName name="Z_473C209C_0F72_11D3_97F6_00A0C9DF29C4_.wvu.PrintArea" localSheetId="0" hidden="1">#REF!</definedName>
    <definedName name="Z_473C209C_0F72_11D3_97F6_00A0C9DF29C4_.wvu.PrintArea" hidden="1">#REF!</definedName>
    <definedName name="Z_473C209D_0F72_11D3_97F6_00A0C9DF29C4_.wvu.PrintArea" localSheetId="17" hidden="1">#REF!</definedName>
    <definedName name="Z_473C209D_0F72_11D3_97F6_00A0C9DF29C4_.wvu.PrintArea" localSheetId="18" hidden="1">#REF!</definedName>
    <definedName name="Z_473C209D_0F72_11D3_97F6_00A0C9DF29C4_.wvu.PrintArea" localSheetId="19" hidden="1">#REF!</definedName>
    <definedName name="Z_473C209D_0F72_11D3_97F6_00A0C9DF29C4_.wvu.PrintArea" localSheetId="20" hidden="1">#REF!</definedName>
    <definedName name="Z_473C209D_0F72_11D3_97F6_00A0C9DF29C4_.wvu.PrintArea" localSheetId="21" hidden="1">#REF!</definedName>
    <definedName name="Z_473C209D_0F72_11D3_97F6_00A0C9DF29C4_.wvu.PrintArea" localSheetId="22" hidden="1">#REF!</definedName>
    <definedName name="Z_473C209D_0F72_11D3_97F6_00A0C9DF29C4_.wvu.PrintArea" localSheetId="23" hidden="1">#REF!</definedName>
    <definedName name="Z_473C209D_0F72_11D3_97F6_00A0C9DF29C4_.wvu.PrintArea" localSheetId="1" hidden="1">#REF!</definedName>
    <definedName name="Z_473C209D_0F72_11D3_97F6_00A0C9DF29C4_.wvu.PrintArea" localSheetId="16" hidden="1">#REF!</definedName>
    <definedName name="Z_473C209D_0F72_11D3_97F6_00A0C9DF29C4_.wvu.PrintArea" localSheetId="0" hidden="1">#REF!</definedName>
    <definedName name="Z_473C209D_0F72_11D3_97F6_00A0C9DF29C4_.wvu.PrintArea" hidden="1">#REF!</definedName>
    <definedName name="Z_4DD326A3_87AA_11D3_ABF4_00A0C9DF1063_.wvu.PrintArea" localSheetId="17" hidden="1">#REF!</definedName>
    <definedName name="Z_4DD326A3_87AA_11D3_ABF4_00A0C9DF1063_.wvu.PrintArea" localSheetId="18" hidden="1">#REF!</definedName>
    <definedName name="Z_4DD326A3_87AA_11D3_ABF4_00A0C9DF1063_.wvu.PrintArea" localSheetId="19" hidden="1">#REF!</definedName>
    <definedName name="Z_4DD326A3_87AA_11D3_ABF4_00A0C9DF1063_.wvu.PrintArea" localSheetId="20" hidden="1">#REF!</definedName>
    <definedName name="Z_4DD326A3_87AA_11D3_ABF4_00A0C9DF1063_.wvu.PrintArea" localSheetId="21" hidden="1">#REF!</definedName>
    <definedName name="Z_4DD326A3_87AA_11D3_ABF4_00A0C9DF1063_.wvu.PrintArea" localSheetId="22" hidden="1">#REF!</definedName>
    <definedName name="Z_4DD326A3_87AA_11D3_ABF4_00A0C9DF1063_.wvu.PrintArea" localSheetId="23" hidden="1">#REF!</definedName>
    <definedName name="Z_4DD326A3_87AA_11D3_ABF4_00A0C9DF1063_.wvu.PrintArea" localSheetId="1" hidden="1">#REF!</definedName>
    <definedName name="Z_4DD326A3_87AA_11D3_ABF4_00A0C9DF1063_.wvu.PrintArea" localSheetId="16" hidden="1">#REF!</definedName>
    <definedName name="Z_4DD326A3_87AA_11D3_ABF4_00A0C9DF1063_.wvu.PrintArea" localSheetId="0" hidden="1">#REF!</definedName>
    <definedName name="Z_4DD326A3_87AA_11D3_ABF4_00A0C9DF1063_.wvu.PrintArea" hidden="1">#REF!</definedName>
    <definedName name="Z_4DD326A4_87AA_11D3_ABF4_00A0C9DF1063_.wvu.PrintArea" localSheetId="17" hidden="1">#REF!</definedName>
    <definedName name="Z_4DD326A4_87AA_11D3_ABF4_00A0C9DF1063_.wvu.PrintArea" localSheetId="18" hidden="1">#REF!</definedName>
    <definedName name="Z_4DD326A4_87AA_11D3_ABF4_00A0C9DF1063_.wvu.PrintArea" localSheetId="19" hidden="1">#REF!</definedName>
    <definedName name="Z_4DD326A4_87AA_11D3_ABF4_00A0C9DF1063_.wvu.PrintArea" localSheetId="20" hidden="1">#REF!</definedName>
    <definedName name="Z_4DD326A4_87AA_11D3_ABF4_00A0C9DF1063_.wvu.PrintArea" localSheetId="21" hidden="1">#REF!</definedName>
    <definedName name="Z_4DD326A4_87AA_11D3_ABF4_00A0C9DF1063_.wvu.PrintArea" localSheetId="22" hidden="1">#REF!</definedName>
    <definedName name="Z_4DD326A4_87AA_11D3_ABF4_00A0C9DF1063_.wvu.PrintArea" localSheetId="23" hidden="1">#REF!</definedName>
    <definedName name="Z_4DD326A4_87AA_11D3_ABF4_00A0C9DF1063_.wvu.PrintArea" localSheetId="1" hidden="1">#REF!</definedName>
    <definedName name="Z_4DD326A4_87AA_11D3_ABF4_00A0C9DF1063_.wvu.PrintArea" localSheetId="16" hidden="1">#REF!</definedName>
    <definedName name="Z_4DD326A4_87AA_11D3_ABF4_00A0C9DF1063_.wvu.PrintArea" localSheetId="0" hidden="1">#REF!</definedName>
    <definedName name="Z_4DD326A4_87AA_11D3_ABF4_00A0C9DF1063_.wvu.PrintArea" hidden="1">#REF!</definedName>
    <definedName name="Z_4DD326A6_87AA_11D3_ABF4_00A0C9DF1063_.wvu.PrintArea" localSheetId="17" hidden="1">#REF!</definedName>
    <definedName name="Z_4DD326A6_87AA_11D3_ABF4_00A0C9DF1063_.wvu.PrintArea" localSheetId="18" hidden="1">#REF!</definedName>
    <definedName name="Z_4DD326A6_87AA_11D3_ABF4_00A0C9DF1063_.wvu.PrintArea" localSheetId="19" hidden="1">#REF!</definedName>
    <definedName name="Z_4DD326A6_87AA_11D3_ABF4_00A0C9DF1063_.wvu.PrintArea" localSheetId="20" hidden="1">#REF!</definedName>
    <definedName name="Z_4DD326A6_87AA_11D3_ABF4_00A0C9DF1063_.wvu.PrintArea" localSheetId="21" hidden="1">#REF!</definedName>
    <definedName name="Z_4DD326A6_87AA_11D3_ABF4_00A0C9DF1063_.wvu.PrintArea" localSheetId="22" hidden="1">#REF!</definedName>
    <definedName name="Z_4DD326A6_87AA_11D3_ABF4_00A0C9DF1063_.wvu.PrintArea" localSheetId="23" hidden="1">#REF!</definedName>
    <definedName name="Z_4DD326A6_87AA_11D3_ABF4_00A0C9DF1063_.wvu.PrintArea" localSheetId="1" hidden="1">#REF!</definedName>
    <definedName name="Z_4DD326A6_87AA_11D3_ABF4_00A0C9DF1063_.wvu.PrintArea" localSheetId="16" hidden="1">#REF!</definedName>
    <definedName name="Z_4DD326A6_87AA_11D3_ABF4_00A0C9DF1063_.wvu.PrintArea" localSheetId="0" hidden="1">#REF!</definedName>
    <definedName name="Z_4DD326A6_87AA_11D3_ABF4_00A0C9DF1063_.wvu.PrintArea" hidden="1">#REF!</definedName>
    <definedName name="Z_4DD326A7_87AA_11D3_ABF4_00A0C9DF1063_.wvu.PrintArea" localSheetId="17" hidden="1">#REF!</definedName>
    <definedName name="Z_4DD326A7_87AA_11D3_ABF4_00A0C9DF1063_.wvu.PrintArea" localSheetId="18" hidden="1">#REF!</definedName>
    <definedName name="Z_4DD326A7_87AA_11D3_ABF4_00A0C9DF1063_.wvu.PrintArea" localSheetId="19" hidden="1">#REF!</definedName>
    <definedName name="Z_4DD326A7_87AA_11D3_ABF4_00A0C9DF1063_.wvu.PrintArea" localSheetId="20" hidden="1">#REF!</definedName>
    <definedName name="Z_4DD326A7_87AA_11D3_ABF4_00A0C9DF1063_.wvu.PrintArea" localSheetId="21" hidden="1">#REF!</definedName>
    <definedName name="Z_4DD326A7_87AA_11D3_ABF4_00A0C9DF1063_.wvu.PrintArea" localSheetId="22" hidden="1">#REF!</definedName>
    <definedName name="Z_4DD326A7_87AA_11D3_ABF4_00A0C9DF1063_.wvu.PrintArea" localSheetId="23" hidden="1">#REF!</definedName>
    <definedName name="Z_4DD326A7_87AA_11D3_ABF4_00A0C9DF1063_.wvu.PrintArea" localSheetId="1" hidden="1">#REF!</definedName>
    <definedName name="Z_4DD326A7_87AA_11D3_ABF4_00A0C9DF1063_.wvu.PrintArea" localSheetId="16" hidden="1">#REF!</definedName>
    <definedName name="Z_4DD326A7_87AA_11D3_ABF4_00A0C9DF1063_.wvu.PrintArea" localSheetId="0" hidden="1">#REF!</definedName>
    <definedName name="Z_4DD326A7_87AA_11D3_ABF4_00A0C9DF1063_.wvu.PrintArea" hidden="1">#REF!</definedName>
    <definedName name="Z_4DD326A8_87AA_11D3_ABF4_00A0C9DF1063_.wvu.PrintArea" localSheetId="17" hidden="1">#REF!</definedName>
    <definedName name="Z_4DD326A8_87AA_11D3_ABF4_00A0C9DF1063_.wvu.PrintArea" localSheetId="18" hidden="1">#REF!</definedName>
    <definedName name="Z_4DD326A8_87AA_11D3_ABF4_00A0C9DF1063_.wvu.PrintArea" localSheetId="19" hidden="1">#REF!</definedName>
    <definedName name="Z_4DD326A8_87AA_11D3_ABF4_00A0C9DF1063_.wvu.PrintArea" localSheetId="20" hidden="1">#REF!</definedName>
    <definedName name="Z_4DD326A8_87AA_11D3_ABF4_00A0C9DF1063_.wvu.PrintArea" localSheetId="21" hidden="1">#REF!</definedName>
    <definedName name="Z_4DD326A8_87AA_11D3_ABF4_00A0C9DF1063_.wvu.PrintArea" localSheetId="22" hidden="1">#REF!</definedName>
    <definedName name="Z_4DD326A8_87AA_11D3_ABF4_00A0C9DF1063_.wvu.PrintArea" localSheetId="23" hidden="1">#REF!</definedName>
    <definedName name="Z_4DD326A8_87AA_11D3_ABF4_00A0C9DF1063_.wvu.PrintArea" localSheetId="1" hidden="1">#REF!</definedName>
    <definedName name="Z_4DD326A8_87AA_11D3_ABF4_00A0C9DF1063_.wvu.PrintArea" localSheetId="16" hidden="1">#REF!</definedName>
    <definedName name="Z_4DD326A8_87AA_11D3_ABF4_00A0C9DF1063_.wvu.PrintArea" localSheetId="0" hidden="1">#REF!</definedName>
    <definedName name="Z_4DD326A8_87AA_11D3_ABF4_00A0C9DF1063_.wvu.PrintArea" hidden="1">#REF!</definedName>
    <definedName name="Z_4DD326A9_87AA_11D3_ABF4_00A0C9DF1063_.wvu.PrintArea" localSheetId="17" hidden="1">#REF!</definedName>
    <definedName name="Z_4DD326A9_87AA_11D3_ABF4_00A0C9DF1063_.wvu.PrintArea" localSheetId="18" hidden="1">#REF!</definedName>
    <definedName name="Z_4DD326A9_87AA_11D3_ABF4_00A0C9DF1063_.wvu.PrintArea" localSheetId="19" hidden="1">#REF!</definedName>
    <definedName name="Z_4DD326A9_87AA_11D3_ABF4_00A0C9DF1063_.wvu.PrintArea" localSheetId="20" hidden="1">#REF!</definedName>
    <definedName name="Z_4DD326A9_87AA_11D3_ABF4_00A0C9DF1063_.wvu.PrintArea" localSheetId="21" hidden="1">#REF!</definedName>
    <definedName name="Z_4DD326A9_87AA_11D3_ABF4_00A0C9DF1063_.wvu.PrintArea" localSheetId="22" hidden="1">#REF!</definedName>
    <definedName name="Z_4DD326A9_87AA_11D3_ABF4_00A0C9DF1063_.wvu.PrintArea" localSheetId="23" hidden="1">#REF!</definedName>
    <definedName name="Z_4DD326A9_87AA_11D3_ABF4_00A0C9DF1063_.wvu.PrintArea" localSheetId="1" hidden="1">#REF!</definedName>
    <definedName name="Z_4DD326A9_87AA_11D3_ABF4_00A0C9DF1063_.wvu.PrintArea" localSheetId="16" hidden="1">#REF!</definedName>
    <definedName name="Z_4DD326A9_87AA_11D3_ABF4_00A0C9DF1063_.wvu.PrintArea" localSheetId="0" hidden="1">#REF!</definedName>
    <definedName name="Z_4DD326A9_87AA_11D3_ABF4_00A0C9DF1063_.wvu.PrintArea" hidden="1">#REF!</definedName>
    <definedName name="Z_4DD326AB_87AA_11D3_ABF4_00A0C9DF1063_.wvu.PrintArea" localSheetId="17" hidden="1">#REF!</definedName>
    <definedName name="Z_4DD326AB_87AA_11D3_ABF4_00A0C9DF1063_.wvu.PrintArea" localSheetId="18" hidden="1">#REF!</definedName>
    <definedName name="Z_4DD326AB_87AA_11D3_ABF4_00A0C9DF1063_.wvu.PrintArea" localSheetId="19" hidden="1">#REF!</definedName>
    <definedName name="Z_4DD326AB_87AA_11D3_ABF4_00A0C9DF1063_.wvu.PrintArea" localSheetId="20" hidden="1">#REF!</definedName>
    <definedName name="Z_4DD326AB_87AA_11D3_ABF4_00A0C9DF1063_.wvu.PrintArea" localSheetId="21" hidden="1">#REF!</definedName>
    <definedName name="Z_4DD326AB_87AA_11D3_ABF4_00A0C9DF1063_.wvu.PrintArea" localSheetId="22" hidden="1">#REF!</definedName>
    <definedName name="Z_4DD326AB_87AA_11D3_ABF4_00A0C9DF1063_.wvu.PrintArea" localSheetId="23" hidden="1">#REF!</definedName>
    <definedName name="Z_4DD326AB_87AA_11D3_ABF4_00A0C9DF1063_.wvu.PrintArea" localSheetId="1" hidden="1">#REF!</definedName>
    <definedName name="Z_4DD326AB_87AA_11D3_ABF4_00A0C9DF1063_.wvu.PrintArea" localSheetId="16" hidden="1">#REF!</definedName>
    <definedName name="Z_4DD326AB_87AA_11D3_ABF4_00A0C9DF1063_.wvu.PrintArea" localSheetId="0" hidden="1">#REF!</definedName>
    <definedName name="Z_4DD326AB_87AA_11D3_ABF4_00A0C9DF1063_.wvu.PrintArea" hidden="1">#REF!</definedName>
    <definedName name="Z_4DD326AC_87AA_11D3_ABF4_00A0C9DF1063_.wvu.PrintArea" localSheetId="17" hidden="1">#REF!</definedName>
    <definedName name="Z_4DD326AC_87AA_11D3_ABF4_00A0C9DF1063_.wvu.PrintArea" localSheetId="18" hidden="1">#REF!</definedName>
    <definedName name="Z_4DD326AC_87AA_11D3_ABF4_00A0C9DF1063_.wvu.PrintArea" localSheetId="19" hidden="1">#REF!</definedName>
    <definedName name="Z_4DD326AC_87AA_11D3_ABF4_00A0C9DF1063_.wvu.PrintArea" localSheetId="20" hidden="1">#REF!</definedName>
    <definedName name="Z_4DD326AC_87AA_11D3_ABF4_00A0C9DF1063_.wvu.PrintArea" localSheetId="21" hidden="1">#REF!</definedName>
    <definedName name="Z_4DD326AC_87AA_11D3_ABF4_00A0C9DF1063_.wvu.PrintArea" localSheetId="22" hidden="1">#REF!</definedName>
    <definedName name="Z_4DD326AC_87AA_11D3_ABF4_00A0C9DF1063_.wvu.PrintArea" localSheetId="23" hidden="1">#REF!</definedName>
    <definedName name="Z_4DD326AC_87AA_11D3_ABF4_00A0C9DF1063_.wvu.PrintArea" localSheetId="1" hidden="1">#REF!</definedName>
    <definedName name="Z_4DD326AC_87AA_11D3_ABF4_00A0C9DF1063_.wvu.PrintArea" localSheetId="16" hidden="1">#REF!</definedName>
    <definedName name="Z_4DD326AC_87AA_11D3_ABF4_00A0C9DF1063_.wvu.PrintArea" localSheetId="0" hidden="1">#REF!</definedName>
    <definedName name="Z_4DD326AC_87AA_11D3_ABF4_00A0C9DF1063_.wvu.PrintArea" hidden="1">#REF!</definedName>
    <definedName name="Z_4DD326AD_87AA_11D3_ABF4_00A0C9DF1063_.wvu.PrintArea" localSheetId="17" hidden="1">#REF!</definedName>
    <definedName name="Z_4DD326AD_87AA_11D3_ABF4_00A0C9DF1063_.wvu.PrintArea" localSheetId="18" hidden="1">#REF!</definedName>
    <definedName name="Z_4DD326AD_87AA_11D3_ABF4_00A0C9DF1063_.wvu.PrintArea" localSheetId="19" hidden="1">#REF!</definedName>
    <definedName name="Z_4DD326AD_87AA_11D3_ABF4_00A0C9DF1063_.wvu.PrintArea" localSheetId="20" hidden="1">#REF!</definedName>
    <definedName name="Z_4DD326AD_87AA_11D3_ABF4_00A0C9DF1063_.wvu.PrintArea" localSheetId="21" hidden="1">#REF!</definedName>
    <definedName name="Z_4DD326AD_87AA_11D3_ABF4_00A0C9DF1063_.wvu.PrintArea" localSheetId="22" hidden="1">#REF!</definedName>
    <definedName name="Z_4DD326AD_87AA_11D3_ABF4_00A0C9DF1063_.wvu.PrintArea" localSheetId="23" hidden="1">#REF!</definedName>
    <definedName name="Z_4DD326AD_87AA_11D3_ABF4_00A0C9DF1063_.wvu.PrintArea" localSheetId="1" hidden="1">#REF!</definedName>
    <definedName name="Z_4DD326AD_87AA_11D3_ABF4_00A0C9DF1063_.wvu.PrintArea" localSheetId="16" hidden="1">#REF!</definedName>
    <definedName name="Z_4DD326AD_87AA_11D3_ABF4_00A0C9DF1063_.wvu.PrintArea" localSheetId="0" hidden="1">#REF!</definedName>
    <definedName name="Z_4DD326AD_87AA_11D3_ABF4_00A0C9DF1063_.wvu.PrintArea" hidden="1">#REF!</definedName>
    <definedName name="Z_4DD326AE_87AA_11D3_ABF4_00A0C9DF1063_.wvu.PrintArea" localSheetId="17" hidden="1">#REF!</definedName>
    <definedName name="Z_4DD326AE_87AA_11D3_ABF4_00A0C9DF1063_.wvu.PrintArea" localSheetId="18" hidden="1">#REF!</definedName>
    <definedName name="Z_4DD326AE_87AA_11D3_ABF4_00A0C9DF1063_.wvu.PrintArea" localSheetId="19" hidden="1">#REF!</definedName>
    <definedName name="Z_4DD326AE_87AA_11D3_ABF4_00A0C9DF1063_.wvu.PrintArea" localSheetId="20" hidden="1">#REF!</definedName>
    <definedName name="Z_4DD326AE_87AA_11D3_ABF4_00A0C9DF1063_.wvu.PrintArea" localSheetId="21" hidden="1">#REF!</definedName>
    <definedName name="Z_4DD326AE_87AA_11D3_ABF4_00A0C9DF1063_.wvu.PrintArea" localSheetId="22" hidden="1">#REF!</definedName>
    <definedName name="Z_4DD326AE_87AA_11D3_ABF4_00A0C9DF1063_.wvu.PrintArea" localSheetId="23" hidden="1">#REF!</definedName>
    <definedName name="Z_4DD326AE_87AA_11D3_ABF4_00A0C9DF1063_.wvu.PrintArea" localSheetId="1" hidden="1">#REF!</definedName>
    <definedName name="Z_4DD326AE_87AA_11D3_ABF4_00A0C9DF1063_.wvu.PrintArea" localSheetId="16" hidden="1">#REF!</definedName>
    <definedName name="Z_4DD326AE_87AA_11D3_ABF4_00A0C9DF1063_.wvu.PrintArea" localSheetId="0" hidden="1">#REF!</definedName>
    <definedName name="Z_4DD326AE_87AA_11D3_ABF4_00A0C9DF1063_.wvu.PrintArea" hidden="1">#REF!</definedName>
    <definedName name="Z_4DD326B0_87AA_11D3_ABF4_00A0C9DF1063_.wvu.PrintArea" localSheetId="17" hidden="1">#REF!</definedName>
    <definedName name="Z_4DD326B0_87AA_11D3_ABF4_00A0C9DF1063_.wvu.PrintArea" localSheetId="18" hidden="1">#REF!</definedName>
    <definedName name="Z_4DD326B0_87AA_11D3_ABF4_00A0C9DF1063_.wvu.PrintArea" localSheetId="19" hidden="1">#REF!</definedName>
    <definedName name="Z_4DD326B0_87AA_11D3_ABF4_00A0C9DF1063_.wvu.PrintArea" localSheetId="20" hidden="1">#REF!</definedName>
    <definedName name="Z_4DD326B0_87AA_11D3_ABF4_00A0C9DF1063_.wvu.PrintArea" localSheetId="21" hidden="1">#REF!</definedName>
    <definedName name="Z_4DD326B0_87AA_11D3_ABF4_00A0C9DF1063_.wvu.PrintArea" localSheetId="22" hidden="1">#REF!</definedName>
    <definedName name="Z_4DD326B0_87AA_11D3_ABF4_00A0C9DF1063_.wvu.PrintArea" localSheetId="23" hidden="1">#REF!</definedName>
    <definedName name="Z_4DD326B0_87AA_11D3_ABF4_00A0C9DF1063_.wvu.PrintArea" localSheetId="1" hidden="1">#REF!</definedName>
    <definedName name="Z_4DD326B0_87AA_11D3_ABF4_00A0C9DF1063_.wvu.PrintArea" localSheetId="16" hidden="1">#REF!</definedName>
    <definedName name="Z_4DD326B0_87AA_11D3_ABF4_00A0C9DF1063_.wvu.PrintArea" localSheetId="0" hidden="1">#REF!</definedName>
    <definedName name="Z_4DD326B0_87AA_11D3_ABF4_00A0C9DF1063_.wvu.PrintArea" hidden="1">#REF!</definedName>
    <definedName name="Z_4DD326B1_87AA_11D3_ABF4_00A0C9DF1063_.wvu.PrintArea" localSheetId="17" hidden="1">#REF!</definedName>
    <definedName name="Z_4DD326B1_87AA_11D3_ABF4_00A0C9DF1063_.wvu.PrintArea" localSheetId="18" hidden="1">#REF!</definedName>
    <definedName name="Z_4DD326B1_87AA_11D3_ABF4_00A0C9DF1063_.wvu.PrintArea" localSheetId="19" hidden="1">#REF!</definedName>
    <definedName name="Z_4DD326B1_87AA_11D3_ABF4_00A0C9DF1063_.wvu.PrintArea" localSheetId="20" hidden="1">#REF!</definedName>
    <definedName name="Z_4DD326B1_87AA_11D3_ABF4_00A0C9DF1063_.wvu.PrintArea" localSheetId="21" hidden="1">#REF!</definedName>
    <definedName name="Z_4DD326B1_87AA_11D3_ABF4_00A0C9DF1063_.wvu.PrintArea" localSheetId="22" hidden="1">#REF!</definedName>
    <definedName name="Z_4DD326B1_87AA_11D3_ABF4_00A0C9DF1063_.wvu.PrintArea" localSheetId="23" hidden="1">#REF!</definedName>
    <definedName name="Z_4DD326B1_87AA_11D3_ABF4_00A0C9DF1063_.wvu.PrintArea" localSheetId="1" hidden="1">#REF!</definedName>
    <definedName name="Z_4DD326B1_87AA_11D3_ABF4_00A0C9DF1063_.wvu.PrintArea" localSheetId="16" hidden="1">#REF!</definedName>
    <definedName name="Z_4DD326B1_87AA_11D3_ABF4_00A0C9DF1063_.wvu.PrintArea" localSheetId="0" hidden="1">#REF!</definedName>
    <definedName name="Z_4DD326B1_87AA_11D3_ABF4_00A0C9DF1063_.wvu.PrintArea" hidden="1">#REF!</definedName>
    <definedName name="Z_4DD326B3_87AA_11D3_ABF4_00A0C9DF1063_.wvu.PrintArea" localSheetId="17" hidden="1">#REF!</definedName>
    <definedName name="Z_4DD326B3_87AA_11D3_ABF4_00A0C9DF1063_.wvu.PrintArea" localSheetId="18" hidden="1">#REF!</definedName>
    <definedName name="Z_4DD326B3_87AA_11D3_ABF4_00A0C9DF1063_.wvu.PrintArea" localSheetId="19" hidden="1">#REF!</definedName>
    <definedName name="Z_4DD326B3_87AA_11D3_ABF4_00A0C9DF1063_.wvu.PrintArea" localSheetId="20" hidden="1">#REF!</definedName>
    <definedName name="Z_4DD326B3_87AA_11D3_ABF4_00A0C9DF1063_.wvu.PrintArea" localSheetId="21" hidden="1">#REF!</definedName>
    <definedName name="Z_4DD326B3_87AA_11D3_ABF4_00A0C9DF1063_.wvu.PrintArea" localSheetId="22" hidden="1">#REF!</definedName>
    <definedName name="Z_4DD326B3_87AA_11D3_ABF4_00A0C9DF1063_.wvu.PrintArea" localSheetId="23" hidden="1">#REF!</definedName>
    <definedName name="Z_4DD326B3_87AA_11D3_ABF4_00A0C9DF1063_.wvu.PrintArea" localSheetId="1" hidden="1">#REF!</definedName>
    <definedName name="Z_4DD326B3_87AA_11D3_ABF4_00A0C9DF1063_.wvu.PrintArea" localSheetId="16" hidden="1">#REF!</definedName>
    <definedName name="Z_4DD326B3_87AA_11D3_ABF4_00A0C9DF1063_.wvu.PrintArea" localSheetId="0" hidden="1">#REF!</definedName>
    <definedName name="Z_4DD326B3_87AA_11D3_ABF4_00A0C9DF1063_.wvu.PrintArea" hidden="1">#REF!</definedName>
    <definedName name="Z_4DD326B4_87AA_11D3_ABF4_00A0C9DF1063_.wvu.PrintArea" localSheetId="17" hidden="1">#REF!</definedName>
    <definedName name="Z_4DD326B4_87AA_11D3_ABF4_00A0C9DF1063_.wvu.PrintArea" localSheetId="18" hidden="1">#REF!</definedName>
    <definedName name="Z_4DD326B4_87AA_11D3_ABF4_00A0C9DF1063_.wvu.PrintArea" localSheetId="19" hidden="1">#REF!</definedName>
    <definedName name="Z_4DD326B4_87AA_11D3_ABF4_00A0C9DF1063_.wvu.PrintArea" localSheetId="20" hidden="1">#REF!</definedName>
    <definedName name="Z_4DD326B4_87AA_11D3_ABF4_00A0C9DF1063_.wvu.PrintArea" localSheetId="21" hidden="1">#REF!</definedName>
    <definedName name="Z_4DD326B4_87AA_11D3_ABF4_00A0C9DF1063_.wvu.PrintArea" localSheetId="22" hidden="1">#REF!</definedName>
    <definedName name="Z_4DD326B4_87AA_11D3_ABF4_00A0C9DF1063_.wvu.PrintArea" localSheetId="23" hidden="1">#REF!</definedName>
    <definedName name="Z_4DD326B4_87AA_11D3_ABF4_00A0C9DF1063_.wvu.PrintArea" localSheetId="1" hidden="1">#REF!</definedName>
    <definedName name="Z_4DD326B4_87AA_11D3_ABF4_00A0C9DF1063_.wvu.PrintArea" localSheetId="16" hidden="1">#REF!</definedName>
    <definedName name="Z_4DD326B4_87AA_11D3_ABF4_00A0C9DF1063_.wvu.PrintArea" localSheetId="0" hidden="1">#REF!</definedName>
    <definedName name="Z_4DD326B4_87AA_11D3_ABF4_00A0C9DF1063_.wvu.PrintArea" hidden="1">#REF!</definedName>
    <definedName name="Z_4DD326B6_87AA_11D3_ABF4_00A0C9DF1063_.wvu.PrintArea" localSheetId="17" hidden="1">#REF!</definedName>
    <definedName name="Z_4DD326B6_87AA_11D3_ABF4_00A0C9DF1063_.wvu.PrintArea" localSheetId="18" hidden="1">#REF!</definedName>
    <definedName name="Z_4DD326B6_87AA_11D3_ABF4_00A0C9DF1063_.wvu.PrintArea" localSheetId="19" hidden="1">#REF!</definedName>
    <definedName name="Z_4DD326B6_87AA_11D3_ABF4_00A0C9DF1063_.wvu.PrintArea" localSheetId="20" hidden="1">#REF!</definedName>
    <definedName name="Z_4DD326B6_87AA_11D3_ABF4_00A0C9DF1063_.wvu.PrintArea" localSheetId="21" hidden="1">#REF!</definedName>
    <definedName name="Z_4DD326B6_87AA_11D3_ABF4_00A0C9DF1063_.wvu.PrintArea" localSheetId="22" hidden="1">#REF!</definedName>
    <definedName name="Z_4DD326B6_87AA_11D3_ABF4_00A0C9DF1063_.wvu.PrintArea" localSheetId="23" hidden="1">#REF!</definedName>
    <definedName name="Z_4DD326B6_87AA_11D3_ABF4_00A0C9DF1063_.wvu.PrintArea" localSheetId="1" hidden="1">#REF!</definedName>
    <definedName name="Z_4DD326B6_87AA_11D3_ABF4_00A0C9DF1063_.wvu.PrintArea" localSheetId="16" hidden="1">#REF!</definedName>
    <definedName name="Z_4DD326B6_87AA_11D3_ABF4_00A0C9DF1063_.wvu.PrintArea" localSheetId="0" hidden="1">#REF!</definedName>
    <definedName name="Z_4DD326B6_87AA_11D3_ABF4_00A0C9DF1063_.wvu.PrintArea" hidden="1">#REF!</definedName>
    <definedName name="Z_4DD326B7_87AA_11D3_ABF4_00A0C9DF1063_.wvu.PrintArea" localSheetId="17" hidden="1">#REF!</definedName>
    <definedName name="Z_4DD326B7_87AA_11D3_ABF4_00A0C9DF1063_.wvu.PrintArea" localSheetId="18" hidden="1">#REF!</definedName>
    <definedName name="Z_4DD326B7_87AA_11D3_ABF4_00A0C9DF1063_.wvu.PrintArea" localSheetId="19" hidden="1">#REF!</definedName>
    <definedName name="Z_4DD326B7_87AA_11D3_ABF4_00A0C9DF1063_.wvu.PrintArea" localSheetId="20" hidden="1">#REF!</definedName>
    <definedName name="Z_4DD326B7_87AA_11D3_ABF4_00A0C9DF1063_.wvu.PrintArea" localSheetId="21" hidden="1">#REF!</definedName>
    <definedName name="Z_4DD326B7_87AA_11D3_ABF4_00A0C9DF1063_.wvu.PrintArea" localSheetId="22" hidden="1">#REF!</definedName>
    <definedName name="Z_4DD326B7_87AA_11D3_ABF4_00A0C9DF1063_.wvu.PrintArea" localSheetId="23" hidden="1">#REF!</definedName>
    <definedName name="Z_4DD326B7_87AA_11D3_ABF4_00A0C9DF1063_.wvu.PrintArea" localSheetId="1" hidden="1">#REF!</definedName>
    <definedName name="Z_4DD326B7_87AA_11D3_ABF4_00A0C9DF1063_.wvu.PrintArea" localSheetId="16" hidden="1">#REF!</definedName>
    <definedName name="Z_4DD326B7_87AA_11D3_ABF4_00A0C9DF1063_.wvu.PrintArea" localSheetId="0" hidden="1">#REF!</definedName>
    <definedName name="Z_4DD326B7_87AA_11D3_ABF4_00A0C9DF1063_.wvu.PrintArea" hidden="1">#REF!</definedName>
    <definedName name="Z_4DD326B8_87AA_11D3_ABF4_00A0C9DF1063_.wvu.PrintArea" localSheetId="17" hidden="1">#REF!</definedName>
    <definedName name="Z_4DD326B8_87AA_11D3_ABF4_00A0C9DF1063_.wvu.PrintArea" localSheetId="18" hidden="1">#REF!</definedName>
    <definedName name="Z_4DD326B8_87AA_11D3_ABF4_00A0C9DF1063_.wvu.PrintArea" localSheetId="19" hidden="1">#REF!</definedName>
    <definedName name="Z_4DD326B8_87AA_11D3_ABF4_00A0C9DF1063_.wvu.PrintArea" localSheetId="20" hidden="1">#REF!</definedName>
    <definedName name="Z_4DD326B8_87AA_11D3_ABF4_00A0C9DF1063_.wvu.PrintArea" localSheetId="21" hidden="1">#REF!</definedName>
    <definedName name="Z_4DD326B8_87AA_11D3_ABF4_00A0C9DF1063_.wvu.PrintArea" localSheetId="22" hidden="1">#REF!</definedName>
    <definedName name="Z_4DD326B8_87AA_11D3_ABF4_00A0C9DF1063_.wvu.PrintArea" localSheetId="23" hidden="1">#REF!</definedName>
    <definedName name="Z_4DD326B8_87AA_11D3_ABF4_00A0C9DF1063_.wvu.PrintArea" localSheetId="1" hidden="1">#REF!</definedName>
    <definedName name="Z_4DD326B8_87AA_11D3_ABF4_00A0C9DF1063_.wvu.PrintArea" localSheetId="16" hidden="1">#REF!</definedName>
    <definedName name="Z_4DD326B8_87AA_11D3_ABF4_00A0C9DF1063_.wvu.PrintArea" localSheetId="0" hidden="1">#REF!</definedName>
    <definedName name="Z_4DD326B8_87AA_11D3_ABF4_00A0C9DF1063_.wvu.PrintArea" hidden="1">#REF!</definedName>
    <definedName name="Z_4DD326B9_87AA_11D3_ABF4_00A0C9DF1063_.wvu.PrintArea" localSheetId="17" hidden="1">#REF!</definedName>
    <definedName name="Z_4DD326B9_87AA_11D3_ABF4_00A0C9DF1063_.wvu.PrintArea" localSheetId="18" hidden="1">#REF!</definedName>
    <definedName name="Z_4DD326B9_87AA_11D3_ABF4_00A0C9DF1063_.wvu.PrintArea" localSheetId="19" hidden="1">#REF!</definedName>
    <definedName name="Z_4DD326B9_87AA_11D3_ABF4_00A0C9DF1063_.wvu.PrintArea" localSheetId="20" hidden="1">#REF!</definedName>
    <definedName name="Z_4DD326B9_87AA_11D3_ABF4_00A0C9DF1063_.wvu.PrintArea" localSheetId="21" hidden="1">#REF!</definedName>
    <definedName name="Z_4DD326B9_87AA_11D3_ABF4_00A0C9DF1063_.wvu.PrintArea" localSheetId="22" hidden="1">#REF!</definedName>
    <definedName name="Z_4DD326B9_87AA_11D3_ABF4_00A0C9DF1063_.wvu.PrintArea" localSheetId="23" hidden="1">#REF!</definedName>
    <definedName name="Z_4DD326B9_87AA_11D3_ABF4_00A0C9DF1063_.wvu.PrintArea" localSheetId="1" hidden="1">#REF!</definedName>
    <definedName name="Z_4DD326B9_87AA_11D3_ABF4_00A0C9DF1063_.wvu.PrintArea" localSheetId="16" hidden="1">#REF!</definedName>
    <definedName name="Z_4DD326B9_87AA_11D3_ABF4_00A0C9DF1063_.wvu.PrintArea" localSheetId="0" hidden="1">#REF!</definedName>
    <definedName name="Z_4DD326B9_87AA_11D3_ABF4_00A0C9DF1063_.wvu.PrintArea" hidden="1">#REF!</definedName>
    <definedName name="Z_4DD326BB_87AA_11D3_ABF4_00A0C9DF1063_.wvu.PrintArea" localSheetId="17" hidden="1">#REF!</definedName>
    <definedName name="Z_4DD326BB_87AA_11D3_ABF4_00A0C9DF1063_.wvu.PrintArea" localSheetId="18" hidden="1">#REF!</definedName>
    <definedName name="Z_4DD326BB_87AA_11D3_ABF4_00A0C9DF1063_.wvu.PrintArea" localSheetId="19" hidden="1">#REF!</definedName>
    <definedName name="Z_4DD326BB_87AA_11D3_ABF4_00A0C9DF1063_.wvu.PrintArea" localSheetId="20" hidden="1">#REF!</definedName>
    <definedName name="Z_4DD326BB_87AA_11D3_ABF4_00A0C9DF1063_.wvu.PrintArea" localSheetId="21" hidden="1">#REF!</definedName>
    <definedName name="Z_4DD326BB_87AA_11D3_ABF4_00A0C9DF1063_.wvu.PrintArea" localSheetId="22" hidden="1">#REF!</definedName>
    <definedName name="Z_4DD326BB_87AA_11D3_ABF4_00A0C9DF1063_.wvu.PrintArea" localSheetId="23" hidden="1">#REF!</definedName>
    <definedName name="Z_4DD326BB_87AA_11D3_ABF4_00A0C9DF1063_.wvu.PrintArea" localSheetId="1" hidden="1">#REF!</definedName>
    <definedName name="Z_4DD326BB_87AA_11D3_ABF4_00A0C9DF1063_.wvu.PrintArea" localSheetId="16" hidden="1">#REF!</definedName>
    <definedName name="Z_4DD326BB_87AA_11D3_ABF4_00A0C9DF1063_.wvu.PrintArea" localSheetId="0" hidden="1">#REF!</definedName>
    <definedName name="Z_4DD326BB_87AA_11D3_ABF4_00A0C9DF1063_.wvu.PrintArea" hidden="1">#REF!</definedName>
    <definedName name="Z_4DD326BC_87AA_11D3_ABF4_00A0C9DF1063_.wvu.PrintArea" localSheetId="17" hidden="1">#REF!</definedName>
    <definedName name="Z_4DD326BC_87AA_11D3_ABF4_00A0C9DF1063_.wvu.PrintArea" localSheetId="18" hidden="1">#REF!</definedName>
    <definedName name="Z_4DD326BC_87AA_11D3_ABF4_00A0C9DF1063_.wvu.PrintArea" localSheetId="19" hidden="1">#REF!</definedName>
    <definedName name="Z_4DD326BC_87AA_11D3_ABF4_00A0C9DF1063_.wvu.PrintArea" localSheetId="20" hidden="1">#REF!</definedName>
    <definedName name="Z_4DD326BC_87AA_11D3_ABF4_00A0C9DF1063_.wvu.PrintArea" localSheetId="21" hidden="1">#REF!</definedName>
    <definedName name="Z_4DD326BC_87AA_11D3_ABF4_00A0C9DF1063_.wvu.PrintArea" localSheetId="22" hidden="1">#REF!</definedName>
    <definedName name="Z_4DD326BC_87AA_11D3_ABF4_00A0C9DF1063_.wvu.PrintArea" localSheetId="23" hidden="1">#REF!</definedName>
    <definedName name="Z_4DD326BC_87AA_11D3_ABF4_00A0C9DF1063_.wvu.PrintArea" localSheetId="1" hidden="1">#REF!</definedName>
    <definedName name="Z_4DD326BC_87AA_11D3_ABF4_00A0C9DF1063_.wvu.PrintArea" localSheetId="16" hidden="1">#REF!</definedName>
    <definedName name="Z_4DD326BC_87AA_11D3_ABF4_00A0C9DF1063_.wvu.PrintArea" localSheetId="0" hidden="1">#REF!</definedName>
    <definedName name="Z_4DD326BC_87AA_11D3_ABF4_00A0C9DF1063_.wvu.PrintArea" hidden="1">#REF!</definedName>
    <definedName name="Z_4DD326BD_87AA_11D3_ABF4_00A0C9DF1063_.wvu.PrintArea" localSheetId="17" hidden="1">#REF!</definedName>
    <definedName name="Z_4DD326BD_87AA_11D3_ABF4_00A0C9DF1063_.wvu.PrintArea" localSheetId="18" hidden="1">#REF!</definedName>
    <definedName name="Z_4DD326BD_87AA_11D3_ABF4_00A0C9DF1063_.wvu.PrintArea" localSheetId="19" hidden="1">#REF!</definedName>
    <definedName name="Z_4DD326BD_87AA_11D3_ABF4_00A0C9DF1063_.wvu.PrintArea" localSheetId="20" hidden="1">#REF!</definedName>
    <definedName name="Z_4DD326BD_87AA_11D3_ABF4_00A0C9DF1063_.wvu.PrintArea" localSheetId="21" hidden="1">#REF!</definedName>
    <definedName name="Z_4DD326BD_87AA_11D3_ABF4_00A0C9DF1063_.wvu.PrintArea" localSheetId="22" hidden="1">#REF!</definedName>
    <definedName name="Z_4DD326BD_87AA_11D3_ABF4_00A0C9DF1063_.wvu.PrintArea" localSheetId="23" hidden="1">#REF!</definedName>
    <definedName name="Z_4DD326BD_87AA_11D3_ABF4_00A0C9DF1063_.wvu.PrintArea" localSheetId="1" hidden="1">#REF!</definedName>
    <definedName name="Z_4DD326BD_87AA_11D3_ABF4_00A0C9DF1063_.wvu.PrintArea" localSheetId="16" hidden="1">#REF!</definedName>
    <definedName name="Z_4DD326BD_87AA_11D3_ABF4_00A0C9DF1063_.wvu.PrintArea" localSheetId="0" hidden="1">#REF!</definedName>
    <definedName name="Z_4DD326BD_87AA_11D3_ABF4_00A0C9DF1063_.wvu.PrintArea" hidden="1">#REF!</definedName>
    <definedName name="Z_4DD326BE_87AA_11D3_ABF4_00A0C9DF1063_.wvu.PrintArea" localSheetId="17" hidden="1">#REF!</definedName>
    <definedName name="Z_4DD326BE_87AA_11D3_ABF4_00A0C9DF1063_.wvu.PrintArea" localSheetId="18" hidden="1">#REF!</definedName>
    <definedName name="Z_4DD326BE_87AA_11D3_ABF4_00A0C9DF1063_.wvu.PrintArea" localSheetId="19" hidden="1">#REF!</definedName>
    <definedName name="Z_4DD326BE_87AA_11D3_ABF4_00A0C9DF1063_.wvu.PrintArea" localSheetId="20" hidden="1">#REF!</definedName>
    <definedName name="Z_4DD326BE_87AA_11D3_ABF4_00A0C9DF1063_.wvu.PrintArea" localSheetId="21" hidden="1">#REF!</definedName>
    <definedName name="Z_4DD326BE_87AA_11D3_ABF4_00A0C9DF1063_.wvu.PrintArea" localSheetId="22" hidden="1">#REF!</definedName>
    <definedName name="Z_4DD326BE_87AA_11D3_ABF4_00A0C9DF1063_.wvu.PrintArea" localSheetId="23" hidden="1">#REF!</definedName>
    <definedName name="Z_4DD326BE_87AA_11D3_ABF4_00A0C9DF1063_.wvu.PrintArea" localSheetId="1" hidden="1">#REF!</definedName>
    <definedName name="Z_4DD326BE_87AA_11D3_ABF4_00A0C9DF1063_.wvu.PrintArea" localSheetId="16" hidden="1">#REF!</definedName>
    <definedName name="Z_4DD326BE_87AA_11D3_ABF4_00A0C9DF1063_.wvu.PrintArea" localSheetId="0" hidden="1">#REF!</definedName>
    <definedName name="Z_4DD326BE_87AA_11D3_ABF4_00A0C9DF1063_.wvu.PrintArea" hidden="1">#REF!</definedName>
    <definedName name="Z_4DD326C0_87AA_11D3_ABF4_00A0C9DF1063_.wvu.PrintArea" localSheetId="17" hidden="1">#REF!</definedName>
    <definedName name="Z_4DD326C0_87AA_11D3_ABF4_00A0C9DF1063_.wvu.PrintArea" localSheetId="18" hidden="1">#REF!</definedName>
    <definedName name="Z_4DD326C0_87AA_11D3_ABF4_00A0C9DF1063_.wvu.PrintArea" localSheetId="19" hidden="1">#REF!</definedName>
    <definedName name="Z_4DD326C0_87AA_11D3_ABF4_00A0C9DF1063_.wvu.PrintArea" localSheetId="20" hidden="1">#REF!</definedName>
    <definedName name="Z_4DD326C0_87AA_11D3_ABF4_00A0C9DF1063_.wvu.PrintArea" localSheetId="21" hidden="1">#REF!</definedName>
    <definedName name="Z_4DD326C0_87AA_11D3_ABF4_00A0C9DF1063_.wvu.PrintArea" localSheetId="22" hidden="1">#REF!</definedName>
    <definedName name="Z_4DD326C0_87AA_11D3_ABF4_00A0C9DF1063_.wvu.PrintArea" localSheetId="23" hidden="1">#REF!</definedName>
    <definedName name="Z_4DD326C0_87AA_11D3_ABF4_00A0C9DF1063_.wvu.PrintArea" localSheetId="1" hidden="1">#REF!</definedName>
    <definedName name="Z_4DD326C0_87AA_11D3_ABF4_00A0C9DF1063_.wvu.PrintArea" localSheetId="16" hidden="1">#REF!</definedName>
    <definedName name="Z_4DD326C0_87AA_11D3_ABF4_00A0C9DF1063_.wvu.PrintArea" localSheetId="0" hidden="1">#REF!</definedName>
    <definedName name="Z_4DD326C0_87AA_11D3_ABF4_00A0C9DF1063_.wvu.PrintArea" hidden="1">#REF!</definedName>
    <definedName name="Z_4DD326C1_87AA_11D3_ABF4_00A0C9DF1063_.wvu.PrintArea" localSheetId="17" hidden="1">#REF!</definedName>
    <definedName name="Z_4DD326C1_87AA_11D3_ABF4_00A0C9DF1063_.wvu.PrintArea" localSheetId="18" hidden="1">#REF!</definedName>
    <definedName name="Z_4DD326C1_87AA_11D3_ABF4_00A0C9DF1063_.wvu.PrintArea" localSheetId="19" hidden="1">#REF!</definedName>
    <definedName name="Z_4DD326C1_87AA_11D3_ABF4_00A0C9DF1063_.wvu.PrintArea" localSheetId="20" hidden="1">#REF!</definedName>
    <definedName name="Z_4DD326C1_87AA_11D3_ABF4_00A0C9DF1063_.wvu.PrintArea" localSheetId="21" hidden="1">#REF!</definedName>
    <definedName name="Z_4DD326C1_87AA_11D3_ABF4_00A0C9DF1063_.wvu.PrintArea" localSheetId="22" hidden="1">#REF!</definedName>
    <definedName name="Z_4DD326C1_87AA_11D3_ABF4_00A0C9DF1063_.wvu.PrintArea" localSheetId="23" hidden="1">#REF!</definedName>
    <definedName name="Z_4DD326C1_87AA_11D3_ABF4_00A0C9DF1063_.wvu.PrintArea" localSheetId="1" hidden="1">#REF!</definedName>
    <definedName name="Z_4DD326C1_87AA_11D3_ABF4_00A0C9DF1063_.wvu.PrintArea" localSheetId="16" hidden="1">#REF!</definedName>
    <definedName name="Z_4DD326C1_87AA_11D3_ABF4_00A0C9DF1063_.wvu.PrintArea" localSheetId="0" hidden="1">#REF!</definedName>
    <definedName name="Z_4DD326C1_87AA_11D3_ABF4_00A0C9DF1063_.wvu.PrintArea" hidden="1">#REF!</definedName>
    <definedName name="Z_554BC936_C826_11D3_ABFC_00A0C9DF1063_.wvu.PrintArea" localSheetId="17" hidden="1">#REF!</definedName>
    <definedName name="Z_554BC936_C826_11D3_ABFC_00A0C9DF1063_.wvu.PrintArea" localSheetId="18" hidden="1">#REF!</definedName>
    <definedName name="Z_554BC936_C826_11D3_ABFC_00A0C9DF1063_.wvu.PrintArea" localSheetId="19" hidden="1">#REF!</definedName>
    <definedName name="Z_554BC936_C826_11D3_ABFC_00A0C9DF1063_.wvu.PrintArea" localSheetId="20" hidden="1">#REF!</definedName>
    <definedName name="Z_554BC936_C826_11D3_ABFC_00A0C9DF1063_.wvu.PrintArea" localSheetId="21" hidden="1">#REF!</definedName>
    <definedName name="Z_554BC936_C826_11D3_ABFC_00A0C9DF1063_.wvu.PrintArea" localSheetId="22" hidden="1">#REF!</definedName>
    <definedName name="Z_554BC936_C826_11D3_ABFC_00A0C9DF1063_.wvu.PrintArea" localSheetId="23" hidden="1">#REF!</definedName>
    <definedName name="Z_554BC936_C826_11D3_ABFC_00A0C9DF1063_.wvu.PrintArea" localSheetId="1" hidden="1">#REF!</definedName>
    <definedName name="Z_554BC936_C826_11D3_ABFC_00A0C9DF1063_.wvu.PrintArea" localSheetId="16" hidden="1">#REF!</definedName>
    <definedName name="Z_554BC936_C826_11D3_ABFC_00A0C9DF1063_.wvu.PrintArea" localSheetId="0" hidden="1">#REF!</definedName>
    <definedName name="Z_554BC936_C826_11D3_ABFC_00A0C9DF1063_.wvu.PrintArea" hidden="1">#REF!</definedName>
    <definedName name="Z_554BC937_C826_11D3_ABFC_00A0C9DF1063_.wvu.PrintArea" localSheetId="17" hidden="1">#REF!</definedName>
    <definedName name="Z_554BC937_C826_11D3_ABFC_00A0C9DF1063_.wvu.PrintArea" localSheetId="18" hidden="1">#REF!</definedName>
    <definedName name="Z_554BC937_C826_11D3_ABFC_00A0C9DF1063_.wvu.PrintArea" localSheetId="19" hidden="1">#REF!</definedName>
    <definedName name="Z_554BC937_C826_11D3_ABFC_00A0C9DF1063_.wvu.PrintArea" localSheetId="20" hidden="1">#REF!</definedName>
    <definedName name="Z_554BC937_C826_11D3_ABFC_00A0C9DF1063_.wvu.PrintArea" localSheetId="21" hidden="1">#REF!</definedName>
    <definedName name="Z_554BC937_C826_11D3_ABFC_00A0C9DF1063_.wvu.PrintArea" localSheetId="22" hidden="1">#REF!</definedName>
    <definedName name="Z_554BC937_C826_11D3_ABFC_00A0C9DF1063_.wvu.PrintArea" localSheetId="23" hidden="1">#REF!</definedName>
    <definedName name="Z_554BC937_C826_11D3_ABFC_00A0C9DF1063_.wvu.PrintArea" localSheetId="1" hidden="1">#REF!</definedName>
    <definedName name="Z_554BC937_C826_11D3_ABFC_00A0C9DF1063_.wvu.PrintArea" localSheetId="16" hidden="1">#REF!</definedName>
    <definedName name="Z_554BC937_C826_11D3_ABFC_00A0C9DF1063_.wvu.PrintArea" localSheetId="0" hidden="1">#REF!</definedName>
    <definedName name="Z_554BC937_C826_11D3_ABFC_00A0C9DF1063_.wvu.PrintArea" hidden="1">#REF!</definedName>
    <definedName name="Z_554BC939_C826_11D3_ABFC_00A0C9DF1063_.wvu.PrintArea" localSheetId="17" hidden="1">#REF!</definedName>
    <definedName name="Z_554BC939_C826_11D3_ABFC_00A0C9DF1063_.wvu.PrintArea" localSheetId="18" hidden="1">#REF!</definedName>
    <definedName name="Z_554BC939_C826_11D3_ABFC_00A0C9DF1063_.wvu.PrintArea" localSheetId="19" hidden="1">#REF!</definedName>
    <definedName name="Z_554BC939_C826_11D3_ABFC_00A0C9DF1063_.wvu.PrintArea" localSheetId="20" hidden="1">#REF!</definedName>
    <definedName name="Z_554BC939_C826_11D3_ABFC_00A0C9DF1063_.wvu.PrintArea" localSheetId="21" hidden="1">#REF!</definedName>
    <definedName name="Z_554BC939_C826_11D3_ABFC_00A0C9DF1063_.wvu.PrintArea" localSheetId="22" hidden="1">#REF!</definedName>
    <definedName name="Z_554BC939_C826_11D3_ABFC_00A0C9DF1063_.wvu.PrintArea" localSheetId="23" hidden="1">#REF!</definedName>
    <definedName name="Z_554BC939_C826_11D3_ABFC_00A0C9DF1063_.wvu.PrintArea" localSheetId="1" hidden="1">#REF!</definedName>
    <definedName name="Z_554BC939_C826_11D3_ABFC_00A0C9DF1063_.wvu.PrintArea" localSheetId="16" hidden="1">#REF!</definedName>
    <definedName name="Z_554BC939_C826_11D3_ABFC_00A0C9DF1063_.wvu.PrintArea" localSheetId="0" hidden="1">#REF!</definedName>
    <definedName name="Z_554BC939_C826_11D3_ABFC_00A0C9DF1063_.wvu.PrintArea" hidden="1">#REF!</definedName>
    <definedName name="Z_554BC93A_C826_11D3_ABFC_00A0C9DF1063_.wvu.PrintArea" localSheetId="17" hidden="1">#REF!</definedName>
    <definedName name="Z_554BC93A_C826_11D3_ABFC_00A0C9DF1063_.wvu.PrintArea" localSheetId="18" hidden="1">#REF!</definedName>
    <definedName name="Z_554BC93A_C826_11D3_ABFC_00A0C9DF1063_.wvu.PrintArea" localSheetId="19" hidden="1">#REF!</definedName>
    <definedName name="Z_554BC93A_C826_11D3_ABFC_00A0C9DF1063_.wvu.PrintArea" localSheetId="20" hidden="1">#REF!</definedName>
    <definedName name="Z_554BC93A_C826_11D3_ABFC_00A0C9DF1063_.wvu.PrintArea" localSheetId="21" hidden="1">#REF!</definedName>
    <definedName name="Z_554BC93A_C826_11D3_ABFC_00A0C9DF1063_.wvu.PrintArea" localSheetId="22" hidden="1">#REF!</definedName>
    <definedName name="Z_554BC93A_C826_11D3_ABFC_00A0C9DF1063_.wvu.PrintArea" localSheetId="23" hidden="1">#REF!</definedName>
    <definedName name="Z_554BC93A_C826_11D3_ABFC_00A0C9DF1063_.wvu.PrintArea" localSheetId="1" hidden="1">#REF!</definedName>
    <definedName name="Z_554BC93A_C826_11D3_ABFC_00A0C9DF1063_.wvu.PrintArea" localSheetId="16" hidden="1">#REF!</definedName>
    <definedName name="Z_554BC93A_C826_11D3_ABFC_00A0C9DF1063_.wvu.PrintArea" localSheetId="0" hidden="1">#REF!</definedName>
    <definedName name="Z_554BC93A_C826_11D3_ABFC_00A0C9DF1063_.wvu.PrintArea" hidden="1">#REF!</definedName>
    <definedName name="Z_554BC93B_C826_11D3_ABFC_00A0C9DF1063_.wvu.PrintArea" localSheetId="17" hidden="1">#REF!</definedName>
    <definedName name="Z_554BC93B_C826_11D3_ABFC_00A0C9DF1063_.wvu.PrintArea" localSheetId="18" hidden="1">#REF!</definedName>
    <definedName name="Z_554BC93B_C826_11D3_ABFC_00A0C9DF1063_.wvu.PrintArea" localSheetId="19" hidden="1">#REF!</definedName>
    <definedName name="Z_554BC93B_C826_11D3_ABFC_00A0C9DF1063_.wvu.PrintArea" localSheetId="20" hidden="1">#REF!</definedName>
    <definedName name="Z_554BC93B_C826_11D3_ABFC_00A0C9DF1063_.wvu.PrintArea" localSheetId="21" hidden="1">#REF!</definedName>
    <definedName name="Z_554BC93B_C826_11D3_ABFC_00A0C9DF1063_.wvu.PrintArea" localSheetId="22" hidden="1">#REF!</definedName>
    <definedName name="Z_554BC93B_C826_11D3_ABFC_00A0C9DF1063_.wvu.PrintArea" localSheetId="23" hidden="1">#REF!</definedName>
    <definedName name="Z_554BC93B_C826_11D3_ABFC_00A0C9DF1063_.wvu.PrintArea" localSheetId="1" hidden="1">#REF!</definedName>
    <definedName name="Z_554BC93B_C826_11D3_ABFC_00A0C9DF1063_.wvu.PrintArea" localSheetId="16" hidden="1">#REF!</definedName>
    <definedName name="Z_554BC93B_C826_11D3_ABFC_00A0C9DF1063_.wvu.PrintArea" localSheetId="0" hidden="1">#REF!</definedName>
    <definedName name="Z_554BC93B_C826_11D3_ABFC_00A0C9DF1063_.wvu.PrintArea" hidden="1">#REF!</definedName>
    <definedName name="Z_554BC93C_C826_11D3_ABFC_00A0C9DF1063_.wvu.PrintArea" localSheetId="17" hidden="1">#REF!</definedName>
    <definedName name="Z_554BC93C_C826_11D3_ABFC_00A0C9DF1063_.wvu.PrintArea" localSheetId="18" hidden="1">#REF!</definedName>
    <definedName name="Z_554BC93C_C826_11D3_ABFC_00A0C9DF1063_.wvu.PrintArea" localSheetId="19" hidden="1">#REF!</definedName>
    <definedName name="Z_554BC93C_C826_11D3_ABFC_00A0C9DF1063_.wvu.PrintArea" localSheetId="20" hidden="1">#REF!</definedName>
    <definedName name="Z_554BC93C_C826_11D3_ABFC_00A0C9DF1063_.wvu.PrintArea" localSheetId="21" hidden="1">#REF!</definedName>
    <definedName name="Z_554BC93C_C826_11D3_ABFC_00A0C9DF1063_.wvu.PrintArea" localSheetId="22" hidden="1">#REF!</definedName>
    <definedName name="Z_554BC93C_C826_11D3_ABFC_00A0C9DF1063_.wvu.PrintArea" localSheetId="23" hidden="1">#REF!</definedName>
    <definedName name="Z_554BC93C_C826_11D3_ABFC_00A0C9DF1063_.wvu.PrintArea" localSheetId="1" hidden="1">#REF!</definedName>
    <definedName name="Z_554BC93C_C826_11D3_ABFC_00A0C9DF1063_.wvu.PrintArea" localSheetId="16" hidden="1">#REF!</definedName>
    <definedName name="Z_554BC93C_C826_11D3_ABFC_00A0C9DF1063_.wvu.PrintArea" localSheetId="0" hidden="1">#REF!</definedName>
    <definedName name="Z_554BC93C_C826_11D3_ABFC_00A0C9DF1063_.wvu.PrintArea" hidden="1">#REF!</definedName>
    <definedName name="Z_554BC93E_C826_11D3_ABFC_00A0C9DF1063_.wvu.PrintArea" localSheetId="17" hidden="1">#REF!</definedName>
    <definedName name="Z_554BC93E_C826_11D3_ABFC_00A0C9DF1063_.wvu.PrintArea" localSheetId="18" hidden="1">#REF!</definedName>
    <definedName name="Z_554BC93E_C826_11D3_ABFC_00A0C9DF1063_.wvu.PrintArea" localSheetId="19" hidden="1">#REF!</definedName>
    <definedName name="Z_554BC93E_C826_11D3_ABFC_00A0C9DF1063_.wvu.PrintArea" localSheetId="20" hidden="1">#REF!</definedName>
    <definedName name="Z_554BC93E_C826_11D3_ABFC_00A0C9DF1063_.wvu.PrintArea" localSheetId="21" hidden="1">#REF!</definedName>
    <definedName name="Z_554BC93E_C826_11D3_ABFC_00A0C9DF1063_.wvu.PrintArea" localSheetId="22" hidden="1">#REF!</definedName>
    <definedName name="Z_554BC93E_C826_11D3_ABFC_00A0C9DF1063_.wvu.PrintArea" localSheetId="23" hidden="1">#REF!</definedName>
    <definedName name="Z_554BC93E_C826_11D3_ABFC_00A0C9DF1063_.wvu.PrintArea" localSheetId="1" hidden="1">#REF!</definedName>
    <definedName name="Z_554BC93E_C826_11D3_ABFC_00A0C9DF1063_.wvu.PrintArea" localSheetId="16" hidden="1">#REF!</definedName>
    <definedName name="Z_554BC93E_C826_11D3_ABFC_00A0C9DF1063_.wvu.PrintArea" localSheetId="0" hidden="1">#REF!</definedName>
    <definedName name="Z_554BC93E_C826_11D3_ABFC_00A0C9DF1063_.wvu.PrintArea" hidden="1">#REF!</definedName>
    <definedName name="Z_554BC93F_C826_11D3_ABFC_00A0C9DF1063_.wvu.PrintArea" localSheetId="17" hidden="1">#REF!</definedName>
    <definedName name="Z_554BC93F_C826_11D3_ABFC_00A0C9DF1063_.wvu.PrintArea" localSheetId="18" hidden="1">#REF!</definedName>
    <definedName name="Z_554BC93F_C826_11D3_ABFC_00A0C9DF1063_.wvu.PrintArea" localSheetId="19" hidden="1">#REF!</definedName>
    <definedName name="Z_554BC93F_C826_11D3_ABFC_00A0C9DF1063_.wvu.PrintArea" localSheetId="20" hidden="1">#REF!</definedName>
    <definedName name="Z_554BC93F_C826_11D3_ABFC_00A0C9DF1063_.wvu.PrintArea" localSheetId="21" hidden="1">#REF!</definedName>
    <definedName name="Z_554BC93F_C826_11D3_ABFC_00A0C9DF1063_.wvu.PrintArea" localSheetId="22" hidden="1">#REF!</definedName>
    <definedName name="Z_554BC93F_C826_11D3_ABFC_00A0C9DF1063_.wvu.PrintArea" localSheetId="23" hidden="1">#REF!</definedName>
    <definedName name="Z_554BC93F_C826_11D3_ABFC_00A0C9DF1063_.wvu.PrintArea" localSheetId="1" hidden="1">#REF!</definedName>
    <definedName name="Z_554BC93F_C826_11D3_ABFC_00A0C9DF1063_.wvu.PrintArea" localSheetId="16" hidden="1">#REF!</definedName>
    <definedName name="Z_554BC93F_C826_11D3_ABFC_00A0C9DF1063_.wvu.PrintArea" localSheetId="0" hidden="1">#REF!</definedName>
    <definedName name="Z_554BC93F_C826_11D3_ABFC_00A0C9DF1063_.wvu.PrintArea" hidden="1">#REF!</definedName>
    <definedName name="Z_554BC940_C826_11D3_ABFC_00A0C9DF1063_.wvu.PrintArea" localSheetId="17" hidden="1">#REF!</definedName>
    <definedName name="Z_554BC940_C826_11D3_ABFC_00A0C9DF1063_.wvu.PrintArea" localSheetId="18" hidden="1">#REF!</definedName>
    <definedName name="Z_554BC940_C826_11D3_ABFC_00A0C9DF1063_.wvu.PrintArea" localSheetId="19" hidden="1">#REF!</definedName>
    <definedName name="Z_554BC940_C826_11D3_ABFC_00A0C9DF1063_.wvu.PrintArea" localSheetId="20" hidden="1">#REF!</definedName>
    <definedName name="Z_554BC940_C826_11D3_ABFC_00A0C9DF1063_.wvu.PrintArea" localSheetId="21" hidden="1">#REF!</definedName>
    <definedName name="Z_554BC940_C826_11D3_ABFC_00A0C9DF1063_.wvu.PrintArea" localSheetId="22" hidden="1">#REF!</definedName>
    <definedName name="Z_554BC940_C826_11D3_ABFC_00A0C9DF1063_.wvu.PrintArea" localSheetId="23" hidden="1">#REF!</definedName>
    <definedName name="Z_554BC940_C826_11D3_ABFC_00A0C9DF1063_.wvu.PrintArea" localSheetId="1" hidden="1">#REF!</definedName>
    <definedName name="Z_554BC940_C826_11D3_ABFC_00A0C9DF1063_.wvu.PrintArea" localSheetId="16" hidden="1">#REF!</definedName>
    <definedName name="Z_554BC940_C826_11D3_ABFC_00A0C9DF1063_.wvu.PrintArea" localSheetId="0" hidden="1">#REF!</definedName>
    <definedName name="Z_554BC940_C826_11D3_ABFC_00A0C9DF1063_.wvu.PrintArea" hidden="1">#REF!</definedName>
    <definedName name="Z_554BC941_C826_11D3_ABFC_00A0C9DF1063_.wvu.PrintArea" localSheetId="17" hidden="1">#REF!</definedName>
    <definedName name="Z_554BC941_C826_11D3_ABFC_00A0C9DF1063_.wvu.PrintArea" localSheetId="18" hidden="1">#REF!</definedName>
    <definedName name="Z_554BC941_C826_11D3_ABFC_00A0C9DF1063_.wvu.PrintArea" localSheetId="19" hidden="1">#REF!</definedName>
    <definedName name="Z_554BC941_C826_11D3_ABFC_00A0C9DF1063_.wvu.PrintArea" localSheetId="20" hidden="1">#REF!</definedName>
    <definedName name="Z_554BC941_C826_11D3_ABFC_00A0C9DF1063_.wvu.PrintArea" localSheetId="21" hidden="1">#REF!</definedName>
    <definedName name="Z_554BC941_C826_11D3_ABFC_00A0C9DF1063_.wvu.PrintArea" localSheetId="22" hidden="1">#REF!</definedName>
    <definedName name="Z_554BC941_C826_11D3_ABFC_00A0C9DF1063_.wvu.PrintArea" localSheetId="23" hidden="1">#REF!</definedName>
    <definedName name="Z_554BC941_C826_11D3_ABFC_00A0C9DF1063_.wvu.PrintArea" localSheetId="1" hidden="1">#REF!</definedName>
    <definedName name="Z_554BC941_C826_11D3_ABFC_00A0C9DF1063_.wvu.PrintArea" localSheetId="16" hidden="1">#REF!</definedName>
    <definedName name="Z_554BC941_C826_11D3_ABFC_00A0C9DF1063_.wvu.PrintArea" localSheetId="0" hidden="1">#REF!</definedName>
    <definedName name="Z_554BC941_C826_11D3_ABFC_00A0C9DF1063_.wvu.PrintArea" hidden="1">#REF!</definedName>
    <definedName name="Z_554BC943_C826_11D3_ABFC_00A0C9DF1063_.wvu.PrintArea" localSheetId="17" hidden="1">#REF!</definedName>
    <definedName name="Z_554BC943_C826_11D3_ABFC_00A0C9DF1063_.wvu.PrintArea" localSheetId="18" hidden="1">#REF!</definedName>
    <definedName name="Z_554BC943_C826_11D3_ABFC_00A0C9DF1063_.wvu.PrintArea" localSheetId="19" hidden="1">#REF!</definedName>
    <definedName name="Z_554BC943_C826_11D3_ABFC_00A0C9DF1063_.wvu.PrintArea" localSheetId="20" hidden="1">#REF!</definedName>
    <definedName name="Z_554BC943_C826_11D3_ABFC_00A0C9DF1063_.wvu.PrintArea" localSheetId="21" hidden="1">#REF!</definedName>
    <definedName name="Z_554BC943_C826_11D3_ABFC_00A0C9DF1063_.wvu.PrintArea" localSheetId="22" hidden="1">#REF!</definedName>
    <definedName name="Z_554BC943_C826_11D3_ABFC_00A0C9DF1063_.wvu.PrintArea" localSheetId="23" hidden="1">#REF!</definedName>
    <definedName name="Z_554BC943_C826_11D3_ABFC_00A0C9DF1063_.wvu.PrintArea" localSheetId="1" hidden="1">#REF!</definedName>
    <definedName name="Z_554BC943_C826_11D3_ABFC_00A0C9DF1063_.wvu.PrintArea" localSheetId="16" hidden="1">#REF!</definedName>
    <definedName name="Z_554BC943_C826_11D3_ABFC_00A0C9DF1063_.wvu.PrintArea" localSheetId="0" hidden="1">#REF!</definedName>
    <definedName name="Z_554BC943_C826_11D3_ABFC_00A0C9DF1063_.wvu.PrintArea" hidden="1">#REF!</definedName>
    <definedName name="Z_554BC944_C826_11D3_ABFC_00A0C9DF1063_.wvu.PrintArea" localSheetId="17" hidden="1">#REF!</definedName>
    <definedName name="Z_554BC944_C826_11D3_ABFC_00A0C9DF1063_.wvu.PrintArea" localSheetId="18" hidden="1">#REF!</definedName>
    <definedName name="Z_554BC944_C826_11D3_ABFC_00A0C9DF1063_.wvu.PrintArea" localSheetId="19" hidden="1">#REF!</definedName>
    <definedName name="Z_554BC944_C826_11D3_ABFC_00A0C9DF1063_.wvu.PrintArea" localSheetId="20" hidden="1">#REF!</definedName>
    <definedName name="Z_554BC944_C826_11D3_ABFC_00A0C9DF1063_.wvu.PrintArea" localSheetId="21" hidden="1">#REF!</definedName>
    <definedName name="Z_554BC944_C826_11D3_ABFC_00A0C9DF1063_.wvu.PrintArea" localSheetId="22" hidden="1">#REF!</definedName>
    <definedName name="Z_554BC944_C826_11D3_ABFC_00A0C9DF1063_.wvu.PrintArea" localSheetId="23" hidden="1">#REF!</definedName>
    <definedName name="Z_554BC944_C826_11D3_ABFC_00A0C9DF1063_.wvu.PrintArea" localSheetId="1" hidden="1">#REF!</definedName>
    <definedName name="Z_554BC944_C826_11D3_ABFC_00A0C9DF1063_.wvu.PrintArea" localSheetId="16" hidden="1">#REF!</definedName>
    <definedName name="Z_554BC944_C826_11D3_ABFC_00A0C9DF1063_.wvu.PrintArea" localSheetId="0" hidden="1">#REF!</definedName>
    <definedName name="Z_554BC944_C826_11D3_ABFC_00A0C9DF1063_.wvu.PrintArea" hidden="1">#REF!</definedName>
    <definedName name="Z_554BC946_C826_11D3_ABFC_00A0C9DF1063_.wvu.PrintArea" localSheetId="17" hidden="1">#REF!</definedName>
    <definedName name="Z_554BC946_C826_11D3_ABFC_00A0C9DF1063_.wvu.PrintArea" localSheetId="18" hidden="1">#REF!</definedName>
    <definedName name="Z_554BC946_C826_11D3_ABFC_00A0C9DF1063_.wvu.PrintArea" localSheetId="19" hidden="1">#REF!</definedName>
    <definedName name="Z_554BC946_C826_11D3_ABFC_00A0C9DF1063_.wvu.PrintArea" localSheetId="20" hidden="1">#REF!</definedName>
    <definedName name="Z_554BC946_C826_11D3_ABFC_00A0C9DF1063_.wvu.PrintArea" localSheetId="21" hidden="1">#REF!</definedName>
    <definedName name="Z_554BC946_C826_11D3_ABFC_00A0C9DF1063_.wvu.PrintArea" localSheetId="22" hidden="1">#REF!</definedName>
    <definedName name="Z_554BC946_C826_11D3_ABFC_00A0C9DF1063_.wvu.PrintArea" localSheetId="23" hidden="1">#REF!</definedName>
    <definedName name="Z_554BC946_C826_11D3_ABFC_00A0C9DF1063_.wvu.PrintArea" localSheetId="1" hidden="1">#REF!</definedName>
    <definedName name="Z_554BC946_C826_11D3_ABFC_00A0C9DF1063_.wvu.PrintArea" localSheetId="16" hidden="1">#REF!</definedName>
    <definedName name="Z_554BC946_C826_11D3_ABFC_00A0C9DF1063_.wvu.PrintArea" localSheetId="0" hidden="1">#REF!</definedName>
    <definedName name="Z_554BC946_C826_11D3_ABFC_00A0C9DF1063_.wvu.PrintArea" hidden="1">#REF!</definedName>
    <definedName name="Z_554BC947_C826_11D3_ABFC_00A0C9DF1063_.wvu.PrintArea" localSheetId="17" hidden="1">#REF!</definedName>
    <definedName name="Z_554BC947_C826_11D3_ABFC_00A0C9DF1063_.wvu.PrintArea" localSheetId="18" hidden="1">#REF!</definedName>
    <definedName name="Z_554BC947_C826_11D3_ABFC_00A0C9DF1063_.wvu.PrintArea" localSheetId="19" hidden="1">#REF!</definedName>
    <definedName name="Z_554BC947_C826_11D3_ABFC_00A0C9DF1063_.wvu.PrintArea" localSheetId="20" hidden="1">#REF!</definedName>
    <definedName name="Z_554BC947_C826_11D3_ABFC_00A0C9DF1063_.wvu.PrintArea" localSheetId="21" hidden="1">#REF!</definedName>
    <definedName name="Z_554BC947_C826_11D3_ABFC_00A0C9DF1063_.wvu.PrintArea" localSheetId="22" hidden="1">#REF!</definedName>
    <definedName name="Z_554BC947_C826_11D3_ABFC_00A0C9DF1063_.wvu.PrintArea" localSheetId="23" hidden="1">#REF!</definedName>
    <definedName name="Z_554BC947_C826_11D3_ABFC_00A0C9DF1063_.wvu.PrintArea" localSheetId="1" hidden="1">#REF!</definedName>
    <definedName name="Z_554BC947_C826_11D3_ABFC_00A0C9DF1063_.wvu.PrintArea" localSheetId="16" hidden="1">#REF!</definedName>
    <definedName name="Z_554BC947_C826_11D3_ABFC_00A0C9DF1063_.wvu.PrintArea" localSheetId="0" hidden="1">#REF!</definedName>
    <definedName name="Z_554BC947_C826_11D3_ABFC_00A0C9DF1063_.wvu.PrintArea" hidden="1">#REF!</definedName>
    <definedName name="Z_554BC949_C826_11D3_ABFC_00A0C9DF1063_.wvu.PrintArea" localSheetId="17" hidden="1">#REF!</definedName>
    <definedName name="Z_554BC949_C826_11D3_ABFC_00A0C9DF1063_.wvu.PrintArea" localSheetId="18" hidden="1">#REF!</definedName>
    <definedName name="Z_554BC949_C826_11D3_ABFC_00A0C9DF1063_.wvu.PrintArea" localSheetId="19" hidden="1">#REF!</definedName>
    <definedName name="Z_554BC949_C826_11D3_ABFC_00A0C9DF1063_.wvu.PrintArea" localSheetId="20" hidden="1">#REF!</definedName>
    <definedName name="Z_554BC949_C826_11D3_ABFC_00A0C9DF1063_.wvu.PrintArea" localSheetId="21" hidden="1">#REF!</definedName>
    <definedName name="Z_554BC949_C826_11D3_ABFC_00A0C9DF1063_.wvu.PrintArea" localSheetId="22" hidden="1">#REF!</definedName>
    <definedName name="Z_554BC949_C826_11D3_ABFC_00A0C9DF1063_.wvu.PrintArea" localSheetId="23" hidden="1">#REF!</definedName>
    <definedName name="Z_554BC949_C826_11D3_ABFC_00A0C9DF1063_.wvu.PrintArea" localSheetId="1" hidden="1">#REF!</definedName>
    <definedName name="Z_554BC949_C826_11D3_ABFC_00A0C9DF1063_.wvu.PrintArea" localSheetId="16" hidden="1">#REF!</definedName>
    <definedName name="Z_554BC949_C826_11D3_ABFC_00A0C9DF1063_.wvu.PrintArea" localSheetId="0" hidden="1">#REF!</definedName>
    <definedName name="Z_554BC949_C826_11D3_ABFC_00A0C9DF1063_.wvu.PrintArea" hidden="1">#REF!</definedName>
    <definedName name="Z_554BC94A_C826_11D3_ABFC_00A0C9DF1063_.wvu.PrintArea" localSheetId="17" hidden="1">#REF!</definedName>
    <definedName name="Z_554BC94A_C826_11D3_ABFC_00A0C9DF1063_.wvu.PrintArea" localSheetId="18" hidden="1">#REF!</definedName>
    <definedName name="Z_554BC94A_C826_11D3_ABFC_00A0C9DF1063_.wvu.PrintArea" localSheetId="19" hidden="1">#REF!</definedName>
    <definedName name="Z_554BC94A_C826_11D3_ABFC_00A0C9DF1063_.wvu.PrintArea" localSheetId="20" hidden="1">#REF!</definedName>
    <definedName name="Z_554BC94A_C826_11D3_ABFC_00A0C9DF1063_.wvu.PrintArea" localSheetId="21" hidden="1">#REF!</definedName>
    <definedName name="Z_554BC94A_C826_11D3_ABFC_00A0C9DF1063_.wvu.PrintArea" localSheetId="22" hidden="1">#REF!</definedName>
    <definedName name="Z_554BC94A_C826_11D3_ABFC_00A0C9DF1063_.wvu.PrintArea" localSheetId="23" hidden="1">#REF!</definedName>
    <definedName name="Z_554BC94A_C826_11D3_ABFC_00A0C9DF1063_.wvu.PrintArea" localSheetId="1" hidden="1">#REF!</definedName>
    <definedName name="Z_554BC94A_C826_11D3_ABFC_00A0C9DF1063_.wvu.PrintArea" localSheetId="16" hidden="1">#REF!</definedName>
    <definedName name="Z_554BC94A_C826_11D3_ABFC_00A0C9DF1063_.wvu.PrintArea" localSheetId="0" hidden="1">#REF!</definedName>
    <definedName name="Z_554BC94A_C826_11D3_ABFC_00A0C9DF1063_.wvu.PrintArea" hidden="1">#REF!</definedName>
    <definedName name="Z_554BC94B_C826_11D3_ABFC_00A0C9DF1063_.wvu.PrintArea" localSheetId="17" hidden="1">#REF!</definedName>
    <definedName name="Z_554BC94B_C826_11D3_ABFC_00A0C9DF1063_.wvu.PrintArea" localSheetId="18" hidden="1">#REF!</definedName>
    <definedName name="Z_554BC94B_C826_11D3_ABFC_00A0C9DF1063_.wvu.PrintArea" localSheetId="19" hidden="1">#REF!</definedName>
    <definedName name="Z_554BC94B_C826_11D3_ABFC_00A0C9DF1063_.wvu.PrintArea" localSheetId="20" hidden="1">#REF!</definedName>
    <definedName name="Z_554BC94B_C826_11D3_ABFC_00A0C9DF1063_.wvu.PrintArea" localSheetId="21" hidden="1">#REF!</definedName>
    <definedName name="Z_554BC94B_C826_11D3_ABFC_00A0C9DF1063_.wvu.PrintArea" localSheetId="22" hidden="1">#REF!</definedName>
    <definedName name="Z_554BC94B_C826_11D3_ABFC_00A0C9DF1063_.wvu.PrintArea" localSheetId="23" hidden="1">#REF!</definedName>
    <definedName name="Z_554BC94B_C826_11D3_ABFC_00A0C9DF1063_.wvu.PrintArea" localSheetId="1" hidden="1">#REF!</definedName>
    <definedName name="Z_554BC94B_C826_11D3_ABFC_00A0C9DF1063_.wvu.PrintArea" localSheetId="16" hidden="1">#REF!</definedName>
    <definedName name="Z_554BC94B_C826_11D3_ABFC_00A0C9DF1063_.wvu.PrintArea" localSheetId="0" hidden="1">#REF!</definedName>
    <definedName name="Z_554BC94B_C826_11D3_ABFC_00A0C9DF1063_.wvu.PrintArea" hidden="1">#REF!</definedName>
    <definedName name="Z_554BC94C_C826_11D3_ABFC_00A0C9DF1063_.wvu.PrintArea" localSheetId="17" hidden="1">#REF!</definedName>
    <definedName name="Z_554BC94C_C826_11D3_ABFC_00A0C9DF1063_.wvu.PrintArea" localSheetId="18" hidden="1">#REF!</definedName>
    <definedName name="Z_554BC94C_C826_11D3_ABFC_00A0C9DF1063_.wvu.PrintArea" localSheetId="19" hidden="1">#REF!</definedName>
    <definedName name="Z_554BC94C_C826_11D3_ABFC_00A0C9DF1063_.wvu.PrintArea" localSheetId="20" hidden="1">#REF!</definedName>
    <definedName name="Z_554BC94C_C826_11D3_ABFC_00A0C9DF1063_.wvu.PrintArea" localSheetId="21" hidden="1">#REF!</definedName>
    <definedName name="Z_554BC94C_C826_11D3_ABFC_00A0C9DF1063_.wvu.PrintArea" localSheetId="22" hidden="1">#REF!</definedName>
    <definedName name="Z_554BC94C_C826_11D3_ABFC_00A0C9DF1063_.wvu.PrintArea" localSheetId="23" hidden="1">#REF!</definedName>
    <definedName name="Z_554BC94C_C826_11D3_ABFC_00A0C9DF1063_.wvu.PrintArea" localSheetId="1" hidden="1">#REF!</definedName>
    <definedName name="Z_554BC94C_C826_11D3_ABFC_00A0C9DF1063_.wvu.PrintArea" localSheetId="16" hidden="1">#REF!</definedName>
    <definedName name="Z_554BC94C_C826_11D3_ABFC_00A0C9DF1063_.wvu.PrintArea" localSheetId="0" hidden="1">#REF!</definedName>
    <definedName name="Z_554BC94C_C826_11D3_ABFC_00A0C9DF1063_.wvu.PrintArea" hidden="1">#REF!</definedName>
    <definedName name="Z_554BC94E_C826_11D3_ABFC_00A0C9DF1063_.wvu.PrintArea" localSheetId="17" hidden="1">#REF!</definedName>
    <definedName name="Z_554BC94E_C826_11D3_ABFC_00A0C9DF1063_.wvu.PrintArea" localSheetId="18" hidden="1">#REF!</definedName>
    <definedName name="Z_554BC94E_C826_11D3_ABFC_00A0C9DF1063_.wvu.PrintArea" localSheetId="19" hidden="1">#REF!</definedName>
    <definedName name="Z_554BC94E_C826_11D3_ABFC_00A0C9DF1063_.wvu.PrintArea" localSheetId="20" hidden="1">#REF!</definedName>
    <definedName name="Z_554BC94E_C826_11D3_ABFC_00A0C9DF1063_.wvu.PrintArea" localSheetId="21" hidden="1">#REF!</definedName>
    <definedName name="Z_554BC94E_C826_11D3_ABFC_00A0C9DF1063_.wvu.PrintArea" localSheetId="22" hidden="1">#REF!</definedName>
    <definedName name="Z_554BC94E_C826_11D3_ABFC_00A0C9DF1063_.wvu.PrintArea" localSheetId="23" hidden="1">#REF!</definedName>
    <definedName name="Z_554BC94E_C826_11D3_ABFC_00A0C9DF1063_.wvu.PrintArea" localSheetId="1" hidden="1">#REF!</definedName>
    <definedName name="Z_554BC94E_C826_11D3_ABFC_00A0C9DF1063_.wvu.PrintArea" localSheetId="16" hidden="1">#REF!</definedName>
    <definedName name="Z_554BC94E_C826_11D3_ABFC_00A0C9DF1063_.wvu.PrintArea" localSheetId="0" hidden="1">#REF!</definedName>
    <definedName name="Z_554BC94E_C826_11D3_ABFC_00A0C9DF1063_.wvu.PrintArea" hidden="1">#REF!</definedName>
    <definedName name="Z_554BC94F_C826_11D3_ABFC_00A0C9DF1063_.wvu.PrintArea" localSheetId="17" hidden="1">#REF!</definedName>
    <definedName name="Z_554BC94F_C826_11D3_ABFC_00A0C9DF1063_.wvu.PrintArea" localSheetId="18" hidden="1">#REF!</definedName>
    <definedName name="Z_554BC94F_C826_11D3_ABFC_00A0C9DF1063_.wvu.PrintArea" localSheetId="19" hidden="1">#REF!</definedName>
    <definedName name="Z_554BC94F_C826_11D3_ABFC_00A0C9DF1063_.wvu.PrintArea" localSheetId="20" hidden="1">#REF!</definedName>
    <definedName name="Z_554BC94F_C826_11D3_ABFC_00A0C9DF1063_.wvu.PrintArea" localSheetId="21" hidden="1">#REF!</definedName>
    <definedName name="Z_554BC94F_C826_11D3_ABFC_00A0C9DF1063_.wvu.PrintArea" localSheetId="22" hidden="1">#REF!</definedName>
    <definedName name="Z_554BC94F_C826_11D3_ABFC_00A0C9DF1063_.wvu.PrintArea" localSheetId="23" hidden="1">#REF!</definedName>
    <definedName name="Z_554BC94F_C826_11D3_ABFC_00A0C9DF1063_.wvu.PrintArea" localSheetId="1" hidden="1">#REF!</definedName>
    <definedName name="Z_554BC94F_C826_11D3_ABFC_00A0C9DF1063_.wvu.PrintArea" localSheetId="16" hidden="1">#REF!</definedName>
    <definedName name="Z_554BC94F_C826_11D3_ABFC_00A0C9DF1063_.wvu.PrintArea" localSheetId="0" hidden="1">#REF!</definedName>
    <definedName name="Z_554BC94F_C826_11D3_ABFC_00A0C9DF1063_.wvu.PrintArea" hidden="1">#REF!</definedName>
    <definedName name="Z_554BC950_C826_11D3_ABFC_00A0C9DF1063_.wvu.PrintArea" localSheetId="17" hidden="1">#REF!</definedName>
    <definedName name="Z_554BC950_C826_11D3_ABFC_00A0C9DF1063_.wvu.PrintArea" localSheetId="18" hidden="1">#REF!</definedName>
    <definedName name="Z_554BC950_C826_11D3_ABFC_00A0C9DF1063_.wvu.PrintArea" localSheetId="19" hidden="1">#REF!</definedName>
    <definedName name="Z_554BC950_C826_11D3_ABFC_00A0C9DF1063_.wvu.PrintArea" localSheetId="20" hidden="1">#REF!</definedName>
    <definedName name="Z_554BC950_C826_11D3_ABFC_00A0C9DF1063_.wvu.PrintArea" localSheetId="21" hidden="1">#REF!</definedName>
    <definedName name="Z_554BC950_C826_11D3_ABFC_00A0C9DF1063_.wvu.PrintArea" localSheetId="22" hidden="1">#REF!</definedName>
    <definedName name="Z_554BC950_C826_11D3_ABFC_00A0C9DF1063_.wvu.PrintArea" localSheetId="23" hidden="1">#REF!</definedName>
    <definedName name="Z_554BC950_C826_11D3_ABFC_00A0C9DF1063_.wvu.PrintArea" localSheetId="1" hidden="1">#REF!</definedName>
    <definedName name="Z_554BC950_C826_11D3_ABFC_00A0C9DF1063_.wvu.PrintArea" localSheetId="16" hidden="1">#REF!</definedName>
    <definedName name="Z_554BC950_C826_11D3_ABFC_00A0C9DF1063_.wvu.PrintArea" localSheetId="0" hidden="1">#REF!</definedName>
    <definedName name="Z_554BC950_C826_11D3_ABFC_00A0C9DF1063_.wvu.PrintArea" hidden="1">#REF!</definedName>
    <definedName name="Z_554BC951_C826_11D3_ABFC_00A0C9DF1063_.wvu.PrintArea" localSheetId="17" hidden="1">#REF!</definedName>
    <definedName name="Z_554BC951_C826_11D3_ABFC_00A0C9DF1063_.wvu.PrintArea" localSheetId="18" hidden="1">#REF!</definedName>
    <definedName name="Z_554BC951_C826_11D3_ABFC_00A0C9DF1063_.wvu.PrintArea" localSheetId="19" hidden="1">#REF!</definedName>
    <definedName name="Z_554BC951_C826_11D3_ABFC_00A0C9DF1063_.wvu.PrintArea" localSheetId="20" hidden="1">#REF!</definedName>
    <definedName name="Z_554BC951_C826_11D3_ABFC_00A0C9DF1063_.wvu.PrintArea" localSheetId="21" hidden="1">#REF!</definedName>
    <definedName name="Z_554BC951_C826_11D3_ABFC_00A0C9DF1063_.wvu.PrintArea" localSheetId="22" hidden="1">#REF!</definedName>
    <definedName name="Z_554BC951_C826_11D3_ABFC_00A0C9DF1063_.wvu.PrintArea" localSheetId="23" hidden="1">#REF!</definedName>
    <definedName name="Z_554BC951_C826_11D3_ABFC_00A0C9DF1063_.wvu.PrintArea" localSheetId="1" hidden="1">#REF!</definedName>
    <definedName name="Z_554BC951_C826_11D3_ABFC_00A0C9DF1063_.wvu.PrintArea" localSheetId="16" hidden="1">#REF!</definedName>
    <definedName name="Z_554BC951_C826_11D3_ABFC_00A0C9DF1063_.wvu.PrintArea" localSheetId="0" hidden="1">#REF!</definedName>
    <definedName name="Z_554BC951_C826_11D3_ABFC_00A0C9DF1063_.wvu.PrintArea" hidden="1">#REF!</definedName>
    <definedName name="Z_554BC953_C826_11D3_ABFC_00A0C9DF1063_.wvu.PrintArea" localSheetId="17" hidden="1">#REF!</definedName>
    <definedName name="Z_554BC953_C826_11D3_ABFC_00A0C9DF1063_.wvu.PrintArea" localSheetId="18" hidden="1">#REF!</definedName>
    <definedName name="Z_554BC953_C826_11D3_ABFC_00A0C9DF1063_.wvu.PrintArea" localSheetId="19" hidden="1">#REF!</definedName>
    <definedName name="Z_554BC953_C826_11D3_ABFC_00A0C9DF1063_.wvu.PrintArea" localSheetId="20" hidden="1">#REF!</definedName>
    <definedName name="Z_554BC953_C826_11D3_ABFC_00A0C9DF1063_.wvu.PrintArea" localSheetId="21" hidden="1">#REF!</definedName>
    <definedName name="Z_554BC953_C826_11D3_ABFC_00A0C9DF1063_.wvu.PrintArea" localSheetId="22" hidden="1">#REF!</definedName>
    <definedName name="Z_554BC953_C826_11D3_ABFC_00A0C9DF1063_.wvu.PrintArea" localSheetId="23" hidden="1">#REF!</definedName>
    <definedName name="Z_554BC953_C826_11D3_ABFC_00A0C9DF1063_.wvu.PrintArea" localSheetId="1" hidden="1">#REF!</definedName>
    <definedName name="Z_554BC953_C826_11D3_ABFC_00A0C9DF1063_.wvu.PrintArea" localSheetId="16" hidden="1">#REF!</definedName>
    <definedName name="Z_554BC953_C826_11D3_ABFC_00A0C9DF1063_.wvu.PrintArea" localSheetId="0" hidden="1">#REF!</definedName>
    <definedName name="Z_554BC953_C826_11D3_ABFC_00A0C9DF1063_.wvu.PrintArea" hidden="1">#REF!</definedName>
    <definedName name="Z_554BC954_C826_11D3_ABFC_00A0C9DF1063_.wvu.PrintArea" localSheetId="17" hidden="1">#REF!</definedName>
    <definedName name="Z_554BC954_C826_11D3_ABFC_00A0C9DF1063_.wvu.PrintArea" localSheetId="18" hidden="1">#REF!</definedName>
    <definedName name="Z_554BC954_C826_11D3_ABFC_00A0C9DF1063_.wvu.PrintArea" localSheetId="19" hidden="1">#REF!</definedName>
    <definedName name="Z_554BC954_C826_11D3_ABFC_00A0C9DF1063_.wvu.PrintArea" localSheetId="20" hidden="1">#REF!</definedName>
    <definedName name="Z_554BC954_C826_11D3_ABFC_00A0C9DF1063_.wvu.PrintArea" localSheetId="21" hidden="1">#REF!</definedName>
    <definedName name="Z_554BC954_C826_11D3_ABFC_00A0C9DF1063_.wvu.PrintArea" localSheetId="22" hidden="1">#REF!</definedName>
    <definedName name="Z_554BC954_C826_11D3_ABFC_00A0C9DF1063_.wvu.PrintArea" localSheetId="23" hidden="1">#REF!</definedName>
    <definedName name="Z_554BC954_C826_11D3_ABFC_00A0C9DF1063_.wvu.PrintArea" localSheetId="1" hidden="1">#REF!</definedName>
    <definedName name="Z_554BC954_C826_11D3_ABFC_00A0C9DF1063_.wvu.PrintArea" localSheetId="16" hidden="1">#REF!</definedName>
    <definedName name="Z_554BC954_C826_11D3_ABFC_00A0C9DF1063_.wvu.PrintArea" localSheetId="0" hidden="1">#REF!</definedName>
    <definedName name="Z_554BC954_C826_11D3_ABFC_00A0C9DF1063_.wvu.PrintArea" hidden="1">#REF!</definedName>
    <definedName name="Z_554BC95E_C826_11D3_ABFC_00A0C9DF1063_.wvu.PrintArea" localSheetId="17" hidden="1">#REF!</definedName>
    <definedName name="Z_554BC95E_C826_11D3_ABFC_00A0C9DF1063_.wvu.PrintArea" localSheetId="18" hidden="1">#REF!</definedName>
    <definedName name="Z_554BC95E_C826_11D3_ABFC_00A0C9DF1063_.wvu.PrintArea" localSheetId="19" hidden="1">#REF!</definedName>
    <definedName name="Z_554BC95E_C826_11D3_ABFC_00A0C9DF1063_.wvu.PrintArea" localSheetId="20" hidden="1">#REF!</definedName>
    <definedName name="Z_554BC95E_C826_11D3_ABFC_00A0C9DF1063_.wvu.PrintArea" localSheetId="21" hidden="1">#REF!</definedName>
    <definedName name="Z_554BC95E_C826_11D3_ABFC_00A0C9DF1063_.wvu.PrintArea" localSheetId="22" hidden="1">#REF!</definedName>
    <definedName name="Z_554BC95E_C826_11D3_ABFC_00A0C9DF1063_.wvu.PrintArea" localSheetId="23" hidden="1">#REF!</definedName>
    <definedName name="Z_554BC95E_C826_11D3_ABFC_00A0C9DF1063_.wvu.PrintArea" localSheetId="1" hidden="1">#REF!</definedName>
    <definedName name="Z_554BC95E_C826_11D3_ABFC_00A0C9DF1063_.wvu.PrintArea" localSheetId="16" hidden="1">#REF!</definedName>
    <definedName name="Z_554BC95E_C826_11D3_ABFC_00A0C9DF1063_.wvu.PrintArea" localSheetId="0" hidden="1">#REF!</definedName>
    <definedName name="Z_554BC95E_C826_11D3_ABFC_00A0C9DF1063_.wvu.PrintArea" hidden="1">#REF!</definedName>
    <definedName name="Z_554BC95F_C826_11D3_ABFC_00A0C9DF1063_.wvu.PrintArea" localSheetId="17" hidden="1">#REF!</definedName>
    <definedName name="Z_554BC95F_C826_11D3_ABFC_00A0C9DF1063_.wvu.PrintArea" localSheetId="18" hidden="1">#REF!</definedName>
    <definedName name="Z_554BC95F_C826_11D3_ABFC_00A0C9DF1063_.wvu.PrintArea" localSheetId="19" hidden="1">#REF!</definedName>
    <definedName name="Z_554BC95F_C826_11D3_ABFC_00A0C9DF1063_.wvu.PrintArea" localSheetId="20" hidden="1">#REF!</definedName>
    <definedName name="Z_554BC95F_C826_11D3_ABFC_00A0C9DF1063_.wvu.PrintArea" localSheetId="21" hidden="1">#REF!</definedName>
    <definedName name="Z_554BC95F_C826_11D3_ABFC_00A0C9DF1063_.wvu.PrintArea" localSheetId="22" hidden="1">#REF!</definedName>
    <definedName name="Z_554BC95F_C826_11D3_ABFC_00A0C9DF1063_.wvu.PrintArea" localSheetId="23" hidden="1">#REF!</definedName>
    <definedName name="Z_554BC95F_C826_11D3_ABFC_00A0C9DF1063_.wvu.PrintArea" localSheetId="1" hidden="1">#REF!</definedName>
    <definedName name="Z_554BC95F_C826_11D3_ABFC_00A0C9DF1063_.wvu.PrintArea" localSheetId="16" hidden="1">#REF!</definedName>
    <definedName name="Z_554BC95F_C826_11D3_ABFC_00A0C9DF1063_.wvu.PrintArea" localSheetId="0" hidden="1">#REF!</definedName>
    <definedName name="Z_554BC95F_C826_11D3_ABFC_00A0C9DF1063_.wvu.PrintArea" hidden="1">#REF!</definedName>
    <definedName name="Z_554BC961_C826_11D3_ABFC_00A0C9DF1063_.wvu.PrintArea" localSheetId="17" hidden="1">#REF!</definedName>
    <definedName name="Z_554BC961_C826_11D3_ABFC_00A0C9DF1063_.wvu.PrintArea" localSheetId="18" hidden="1">#REF!</definedName>
    <definedName name="Z_554BC961_C826_11D3_ABFC_00A0C9DF1063_.wvu.PrintArea" localSheetId="19" hidden="1">#REF!</definedName>
    <definedName name="Z_554BC961_C826_11D3_ABFC_00A0C9DF1063_.wvu.PrintArea" localSheetId="20" hidden="1">#REF!</definedName>
    <definedName name="Z_554BC961_C826_11D3_ABFC_00A0C9DF1063_.wvu.PrintArea" localSheetId="21" hidden="1">#REF!</definedName>
    <definedName name="Z_554BC961_C826_11D3_ABFC_00A0C9DF1063_.wvu.PrintArea" localSheetId="22" hidden="1">#REF!</definedName>
    <definedName name="Z_554BC961_C826_11D3_ABFC_00A0C9DF1063_.wvu.PrintArea" localSheetId="23" hidden="1">#REF!</definedName>
    <definedName name="Z_554BC961_C826_11D3_ABFC_00A0C9DF1063_.wvu.PrintArea" localSheetId="1" hidden="1">#REF!</definedName>
    <definedName name="Z_554BC961_C826_11D3_ABFC_00A0C9DF1063_.wvu.PrintArea" localSheetId="16" hidden="1">#REF!</definedName>
    <definedName name="Z_554BC961_C826_11D3_ABFC_00A0C9DF1063_.wvu.PrintArea" localSheetId="0" hidden="1">#REF!</definedName>
    <definedName name="Z_554BC961_C826_11D3_ABFC_00A0C9DF1063_.wvu.PrintArea" hidden="1">#REF!</definedName>
    <definedName name="Z_554BC962_C826_11D3_ABFC_00A0C9DF1063_.wvu.PrintArea" localSheetId="17" hidden="1">#REF!</definedName>
    <definedName name="Z_554BC962_C826_11D3_ABFC_00A0C9DF1063_.wvu.PrintArea" localSheetId="18" hidden="1">#REF!</definedName>
    <definedName name="Z_554BC962_C826_11D3_ABFC_00A0C9DF1063_.wvu.PrintArea" localSheetId="19" hidden="1">#REF!</definedName>
    <definedName name="Z_554BC962_C826_11D3_ABFC_00A0C9DF1063_.wvu.PrintArea" localSheetId="20" hidden="1">#REF!</definedName>
    <definedName name="Z_554BC962_C826_11D3_ABFC_00A0C9DF1063_.wvu.PrintArea" localSheetId="21" hidden="1">#REF!</definedName>
    <definedName name="Z_554BC962_C826_11D3_ABFC_00A0C9DF1063_.wvu.PrintArea" localSheetId="22" hidden="1">#REF!</definedName>
    <definedName name="Z_554BC962_C826_11D3_ABFC_00A0C9DF1063_.wvu.PrintArea" localSheetId="23" hidden="1">#REF!</definedName>
    <definedName name="Z_554BC962_C826_11D3_ABFC_00A0C9DF1063_.wvu.PrintArea" localSheetId="1" hidden="1">#REF!</definedName>
    <definedName name="Z_554BC962_C826_11D3_ABFC_00A0C9DF1063_.wvu.PrintArea" localSheetId="16" hidden="1">#REF!</definedName>
    <definedName name="Z_554BC962_C826_11D3_ABFC_00A0C9DF1063_.wvu.PrintArea" localSheetId="0" hidden="1">#REF!</definedName>
    <definedName name="Z_554BC962_C826_11D3_ABFC_00A0C9DF1063_.wvu.PrintArea" hidden="1">#REF!</definedName>
    <definedName name="Z_554BC963_C826_11D3_ABFC_00A0C9DF1063_.wvu.PrintArea" localSheetId="17" hidden="1">#REF!</definedName>
    <definedName name="Z_554BC963_C826_11D3_ABFC_00A0C9DF1063_.wvu.PrintArea" localSheetId="18" hidden="1">#REF!</definedName>
    <definedName name="Z_554BC963_C826_11D3_ABFC_00A0C9DF1063_.wvu.PrintArea" localSheetId="19" hidden="1">#REF!</definedName>
    <definedName name="Z_554BC963_C826_11D3_ABFC_00A0C9DF1063_.wvu.PrintArea" localSheetId="20" hidden="1">#REF!</definedName>
    <definedName name="Z_554BC963_C826_11D3_ABFC_00A0C9DF1063_.wvu.PrintArea" localSheetId="21" hidden="1">#REF!</definedName>
    <definedName name="Z_554BC963_C826_11D3_ABFC_00A0C9DF1063_.wvu.PrintArea" localSheetId="22" hidden="1">#REF!</definedName>
    <definedName name="Z_554BC963_C826_11D3_ABFC_00A0C9DF1063_.wvu.PrintArea" localSheetId="23" hidden="1">#REF!</definedName>
    <definedName name="Z_554BC963_C826_11D3_ABFC_00A0C9DF1063_.wvu.PrintArea" localSheetId="1" hidden="1">#REF!</definedName>
    <definedName name="Z_554BC963_C826_11D3_ABFC_00A0C9DF1063_.wvu.PrintArea" localSheetId="16" hidden="1">#REF!</definedName>
    <definedName name="Z_554BC963_C826_11D3_ABFC_00A0C9DF1063_.wvu.PrintArea" localSheetId="0" hidden="1">#REF!</definedName>
    <definedName name="Z_554BC963_C826_11D3_ABFC_00A0C9DF1063_.wvu.PrintArea" hidden="1">#REF!</definedName>
    <definedName name="Z_554BC964_C826_11D3_ABFC_00A0C9DF1063_.wvu.PrintArea" localSheetId="17" hidden="1">#REF!</definedName>
    <definedName name="Z_554BC964_C826_11D3_ABFC_00A0C9DF1063_.wvu.PrintArea" localSheetId="18" hidden="1">#REF!</definedName>
    <definedName name="Z_554BC964_C826_11D3_ABFC_00A0C9DF1063_.wvu.PrintArea" localSheetId="19" hidden="1">#REF!</definedName>
    <definedName name="Z_554BC964_C826_11D3_ABFC_00A0C9DF1063_.wvu.PrintArea" localSheetId="20" hidden="1">#REF!</definedName>
    <definedName name="Z_554BC964_C826_11D3_ABFC_00A0C9DF1063_.wvu.PrintArea" localSheetId="21" hidden="1">#REF!</definedName>
    <definedName name="Z_554BC964_C826_11D3_ABFC_00A0C9DF1063_.wvu.PrintArea" localSheetId="22" hidden="1">#REF!</definedName>
    <definedName name="Z_554BC964_C826_11D3_ABFC_00A0C9DF1063_.wvu.PrintArea" localSheetId="23" hidden="1">#REF!</definedName>
    <definedName name="Z_554BC964_C826_11D3_ABFC_00A0C9DF1063_.wvu.PrintArea" localSheetId="1" hidden="1">#REF!</definedName>
    <definedName name="Z_554BC964_C826_11D3_ABFC_00A0C9DF1063_.wvu.PrintArea" localSheetId="16" hidden="1">#REF!</definedName>
    <definedName name="Z_554BC964_C826_11D3_ABFC_00A0C9DF1063_.wvu.PrintArea" localSheetId="0" hidden="1">#REF!</definedName>
    <definedName name="Z_554BC964_C826_11D3_ABFC_00A0C9DF1063_.wvu.PrintArea" hidden="1">#REF!</definedName>
    <definedName name="Z_554BC966_C826_11D3_ABFC_00A0C9DF1063_.wvu.PrintArea" localSheetId="17" hidden="1">#REF!</definedName>
    <definedName name="Z_554BC966_C826_11D3_ABFC_00A0C9DF1063_.wvu.PrintArea" localSheetId="18" hidden="1">#REF!</definedName>
    <definedName name="Z_554BC966_C826_11D3_ABFC_00A0C9DF1063_.wvu.PrintArea" localSheetId="19" hidden="1">#REF!</definedName>
    <definedName name="Z_554BC966_C826_11D3_ABFC_00A0C9DF1063_.wvu.PrintArea" localSheetId="20" hidden="1">#REF!</definedName>
    <definedName name="Z_554BC966_C826_11D3_ABFC_00A0C9DF1063_.wvu.PrintArea" localSheetId="21" hidden="1">#REF!</definedName>
    <definedName name="Z_554BC966_C826_11D3_ABFC_00A0C9DF1063_.wvu.PrintArea" localSheetId="22" hidden="1">#REF!</definedName>
    <definedName name="Z_554BC966_C826_11D3_ABFC_00A0C9DF1063_.wvu.PrintArea" localSheetId="23" hidden="1">#REF!</definedName>
    <definedName name="Z_554BC966_C826_11D3_ABFC_00A0C9DF1063_.wvu.PrintArea" localSheetId="1" hidden="1">#REF!</definedName>
    <definedName name="Z_554BC966_C826_11D3_ABFC_00A0C9DF1063_.wvu.PrintArea" localSheetId="16" hidden="1">#REF!</definedName>
    <definedName name="Z_554BC966_C826_11D3_ABFC_00A0C9DF1063_.wvu.PrintArea" localSheetId="0" hidden="1">#REF!</definedName>
    <definedName name="Z_554BC966_C826_11D3_ABFC_00A0C9DF1063_.wvu.PrintArea" hidden="1">#REF!</definedName>
    <definedName name="Z_554BC967_C826_11D3_ABFC_00A0C9DF1063_.wvu.PrintArea" localSheetId="17" hidden="1">#REF!</definedName>
    <definedName name="Z_554BC967_C826_11D3_ABFC_00A0C9DF1063_.wvu.PrintArea" localSheetId="18" hidden="1">#REF!</definedName>
    <definedName name="Z_554BC967_C826_11D3_ABFC_00A0C9DF1063_.wvu.PrintArea" localSheetId="19" hidden="1">#REF!</definedName>
    <definedName name="Z_554BC967_C826_11D3_ABFC_00A0C9DF1063_.wvu.PrintArea" localSheetId="20" hidden="1">#REF!</definedName>
    <definedName name="Z_554BC967_C826_11D3_ABFC_00A0C9DF1063_.wvu.PrintArea" localSheetId="21" hidden="1">#REF!</definedName>
    <definedName name="Z_554BC967_C826_11D3_ABFC_00A0C9DF1063_.wvu.PrintArea" localSheetId="22" hidden="1">#REF!</definedName>
    <definedName name="Z_554BC967_C826_11D3_ABFC_00A0C9DF1063_.wvu.PrintArea" localSheetId="23" hidden="1">#REF!</definedName>
    <definedName name="Z_554BC967_C826_11D3_ABFC_00A0C9DF1063_.wvu.PrintArea" localSheetId="1" hidden="1">#REF!</definedName>
    <definedName name="Z_554BC967_C826_11D3_ABFC_00A0C9DF1063_.wvu.PrintArea" localSheetId="16" hidden="1">#REF!</definedName>
    <definedName name="Z_554BC967_C826_11D3_ABFC_00A0C9DF1063_.wvu.PrintArea" localSheetId="0" hidden="1">#REF!</definedName>
    <definedName name="Z_554BC967_C826_11D3_ABFC_00A0C9DF1063_.wvu.PrintArea" hidden="1">#REF!</definedName>
    <definedName name="Z_554BC968_C826_11D3_ABFC_00A0C9DF1063_.wvu.PrintArea" localSheetId="17" hidden="1">#REF!</definedName>
    <definedName name="Z_554BC968_C826_11D3_ABFC_00A0C9DF1063_.wvu.PrintArea" localSheetId="18" hidden="1">#REF!</definedName>
    <definedName name="Z_554BC968_C826_11D3_ABFC_00A0C9DF1063_.wvu.PrintArea" localSheetId="19" hidden="1">#REF!</definedName>
    <definedName name="Z_554BC968_C826_11D3_ABFC_00A0C9DF1063_.wvu.PrintArea" localSheetId="20" hidden="1">#REF!</definedName>
    <definedName name="Z_554BC968_C826_11D3_ABFC_00A0C9DF1063_.wvu.PrintArea" localSheetId="21" hidden="1">#REF!</definedName>
    <definedName name="Z_554BC968_C826_11D3_ABFC_00A0C9DF1063_.wvu.PrintArea" localSheetId="22" hidden="1">#REF!</definedName>
    <definedName name="Z_554BC968_C826_11D3_ABFC_00A0C9DF1063_.wvu.PrintArea" localSheetId="23" hidden="1">#REF!</definedName>
    <definedName name="Z_554BC968_C826_11D3_ABFC_00A0C9DF1063_.wvu.PrintArea" localSheetId="1" hidden="1">#REF!</definedName>
    <definedName name="Z_554BC968_C826_11D3_ABFC_00A0C9DF1063_.wvu.PrintArea" localSheetId="16" hidden="1">#REF!</definedName>
    <definedName name="Z_554BC968_C826_11D3_ABFC_00A0C9DF1063_.wvu.PrintArea" localSheetId="0" hidden="1">#REF!</definedName>
    <definedName name="Z_554BC968_C826_11D3_ABFC_00A0C9DF1063_.wvu.PrintArea" hidden="1">#REF!</definedName>
    <definedName name="Z_554BC969_C826_11D3_ABFC_00A0C9DF1063_.wvu.PrintArea" localSheetId="17" hidden="1">#REF!</definedName>
    <definedName name="Z_554BC969_C826_11D3_ABFC_00A0C9DF1063_.wvu.PrintArea" localSheetId="18" hidden="1">#REF!</definedName>
    <definedName name="Z_554BC969_C826_11D3_ABFC_00A0C9DF1063_.wvu.PrintArea" localSheetId="19" hidden="1">#REF!</definedName>
    <definedName name="Z_554BC969_C826_11D3_ABFC_00A0C9DF1063_.wvu.PrintArea" localSheetId="20" hidden="1">#REF!</definedName>
    <definedName name="Z_554BC969_C826_11D3_ABFC_00A0C9DF1063_.wvu.PrintArea" localSheetId="21" hidden="1">#REF!</definedName>
    <definedName name="Z_554BC969_C826_11D3_ABFC_00A0C9DF1063_.wvu.PrintArea" localSheetId="22" hidden="1">#REF!</definedName>
    <definedName name="Z_554BC969_C826_11D3_ABFC_00A0C9DF1063_.wvu.PrintArea" localSheetId="23" hidden="1">#REF!</definedName>
    <definedName name="Z_554BC969_C826_11D3_ABFC_00A0C9DF1063_.wvu.PrintArea" localSheetId="1" hidden="1">#REF!</definedName>
    <definedName name="Z_554BC969_C826_11D3_ABFC_00A0C9DF1063_.wvu.PrintArea" localSheetId="16" hidden="1">#REF!</definedName>
    <definedName name="Z_554BC969_C826_11D3_ABFC_00A0C9DF1063_.wvu.PrintArea" localSheetId="0" hidden="1">#REF!</definedName>
    <definedName name="Z_554BC969_C826_11D3_ABFC_00A0C9DF1063_.wvu.PrintArea" hidden="1">#REF!</definedName>
    <definedName name="Z_554BC96B_C826_11D3_ABFC_00A0C9DF1063_.wvu.PrintArea" localSheetId="17" hidden="1">#REF!</definedName>
    <definedName name="Z_554BC96B_C826_11D3_ABFC_00A0C9DF1063_.wvu.PrintArea" localSheetId="18" hidden="1">#REF!</definedName>
    <definedName name="Z_554BC96B_C826_11D3_ABFC_00A0C9DF1063_.wvu.PrintArea" localSheetId="19" hidden="1">#REF!</definedName>
    <definedName name="Z_554BC96B_C826_11D3_ABFC_00A0C9DF1063_.wvu.PrintArea" localSheetId="20" hidden="1">#REF!</definedName>
    <definedName name="Z_554BC96B_C826_11D3_ABFC_00A0C9DF1063_.wvu.PrintArea" localSheetId="21" hidden="1">#REF!</definedName>
    <definedName name="Z_554BC96B_C826_11D3_ABFC_00A0C9DF1063_.wvu.PrintArea" localSheetId="22" hidden="1">#REF!</definedName>
    <definedName name="Z_554BC96B_C826_11D3_ABFC_00A0C9DF1063_.wvu.PrintArea" localSheetId="23" hidden="1">#REF!</definedName>
    <definedName name="Z_554BC96B_C826_11D3_ABFC_00A0C9DF1063_.wvu.PrintArea" localSheetId="1" hidden="1">#REF!</definedName>
    <definedName name="Z_554BC96B_C826_11D3_ABFC_00A0C9DF1063_.wvu.PrintArea" localSheetId="16" hidden="1">#REF!</definedName>
    <definedName name="Z_554BC96B_C826_11D3_ABFC_00A0C9DF1063_.wvu.PrintArea" localSheetId="0" hidden="1">#REF!</definedName>
    <definedName name="Z_554BC96B_C826_11D3_ABFC_00A0C9DF1063_.wvu.PrintArea" hidden="1">#REF!</definedName>
    <definedName name="Z_554BC96C_C826_11D3_ABFC_00A0C9DF1063_.wvu.PrintArea" localSheetId="17" hidden="1">#REF!</definedName>
    <definedName name="Z_554BC96C_C826_11D3_ABFC_00A0C9DF1063_.wvu.PrintArea" localSheetId="18" hidden="1">#REF!</definedName>
    <definedName name="Z_554BC96C_C826_11D3_ABFC_00A0C9DF1063_.wvu.PrintArea" localSheetId="19" hidden="1">#REF!</definedName>
    <definedName name="Z_554BC96C_C826_11D3_ABFC_00A0C9DF1063_.wvu.PrintArea" localSheetId="20" hidden="1">#REF!</definedName>
    <definedName name="Z_554BC96C_C826_11D3_ABFC_00A0C9DF1063_.wvu.PrintArea" localSheetId="21" hidden="1">#REF!</definedName>
    <definedName name="Z_554BC96C_C826_11D3_ABFC_00A0C9DF1063_.wvu.PrintArea" localSheetId="22" hidden="1">#REF!</definedName>
    <definedName name="Z_554BC96C_C826_11D3_ABFC_00A0C9DF1063_.wvu.PrintArea" localSheetId="23" hidden="1">#REF!</definedName>
    <definedName name="Z_554BC96C_C826_11D3_ABFC_00A0C9DF1063_.wvu.PrintArea" localSheetId="1" hidden="1">#REF!</definedName>
    <definedName name="Z_554BC96C_C826_11D3_ABFC_00A0C9DF1063_.wvu.PrintArea" localSheetId="16" hidden="1">#REF!</definedName>
    <definedName name="Z_554BC96C_C826_11D3_ABFC_00A0C9DF1063_.wvu.PrintArea" localSheetId="0" hidden="1">#REF!</definedName>
    <definedName name="Z_554BC96C_C826_11D3_ABFC_00A0C9DF1063_.wvu.PrintArea" hidden="1">#REF!</definedName>
    <definedName name="Z_554BC96E_C826_11D3_ABFC_00A0C9DF1063_.wvu.PrintArea" localSheetId="17" hidden="1">#REF!</definedName>
    <definedName name="Z_554BC96E_C826_11D3_ABFC_00A0C9DF1063_.wvu.PrintArea" localSheetId="18" hidden="1">#REF!</definedName>
    <definedName name="Z_554BC96E_C826_11D3_ABFC_00A0C9DF1063_.wvu.PrintArea" localSheetId="19" hidden="1">#REF!</definedName>
    <definedName name="Z_554BC96E_C826_11D3_ABFC_00A0C9DF1063_.wvu.PrintArea" localSheetId="20" hidden="1">#REF!</definedName>
    <definedName name="Z_554BC96E_C826_11D3_ABFC_00A0C9DF1063_.wvu.PrintArea" localSheetId="21" hidden="1">#REF!</definedName>
    <definedName name="Z_554BC96E_C826_11D3_ABFC_00A0C9DF1063_.wvu.PrintArea" localSheetId="22" hidden="1">#REF!</definedName>
    <definedName name="Z_554BC96E_C826_11D3_ABFC_00A0C9DF1063_.wvu.PrintArea" localSheetId="23" hidden="1">#REF!</definedName>
    <definedName name="Z_554BC96E_C826_11D3_ABFC_00A0C9DF1063_.wvu.PrintArea" localSheetId="1" hidden="1">#REF!</definedName>
    <definedName name="Z_554BC96E_C826_11D3_ABFC_00A0C9DF1063_.wvu.PrintArea" localSheetId="16" hidden="1">#REF!</definedName>
    <definedName name="Z_554BC96E_C826_11D3_ABFC_00A0C9DF1063_.wvu.PrintArea" localSheetId="0" hidden="1">#REF!</definedName>
    <definedName name="Z_554BC96E_C826_11D3_ABFC_00A0C9DF1063_.wvu.PrintArea" hidden="1">#REF!</definedName>
    <definedName name="Z_554BC96F_C826_11D3_ABFC_00A0C9DF1063_.wvu.PrintArea" localSheetId="17" hidden="1">#REF!</definedName>
    <definedName name="Z_554BC96F_C826_11D3_ABFC_00A0C9DF1063_.wvu.PrintArea" localSheetId="18" hidden="1">#REF!</definedName>
    <definedName name="Z_554BC96F_C826_11D3_ABFC_00A0C9DF1063_.wvu.PrintArea" localSheetId="19" hidden="1">#REF!</definedName>
    <definedName name="Z_554BC96F_C826_11D3_ABFC_00A0C9DF1063_.wvu.PrintArea" localSheetId="20" hidden="1">#REF!</definedName>
    <definedName name="Z_554BC96F_C826_11D3_ABFC_00A0C9DF1063_.wvu.PrintArea" localSheetId="21" hidden="1">#REF!</definedName>
    <definedName name="Z_554BC96F_C826_11D3_ABFC_00A0C9DF1063_.wvu.PrintArea" localSheetId="22" hidden="1">#REF!</definedName>
    <definedName name="Z_554BC96F_C826_11D3_ABFC_00A0C9DF1063_.wvu.PrintArea" localSheetId="23" hidden="1">#REF!</definedName>
    <definedName name="Z_554BC96F_C826_11D3_ABFC_00A0C9DF1063_.wvu.PrintArea" localSheetId="1" hidden="1">#REF!</definedName>
    <definedName name="Z_554BC96F_C826_11D3_ABFC_00A0C9DF1063_.wvu.PrintArea" localSheetId="16" hidden="1">#REF!</definedName>
    <definedName name="Z_554BC96F_C826_11D3_ABFC_00A0C9DF1063_.wvu.PrintArea" localSheetId="0" hidden="1">#REF!</definedName>
    <definedName name="Z_554BC96F_C826_11D3_ABFC_00A0C9DF1063_.wvu.PrintArea" hidden="1">#REF!</definedName>
    <definedName name="Z_554BC971_C826_11D3_ABFC_00A0C9DF1063_.wvu.PrintArea" localSheetId="17" hidden="1">#REF!</definedName>
    <definedName name="Z_554BC971_C826_11D3_ABFC_00A0C9DF1063_.wvu.PrintArea" localSheetId="18" hidden="1">#REF!</definedName>
    <definedName name="Z_554BC971_C826_11D3_ABFC_00A0C9DF1063_.wvu.PrintArea" localSheetId="19" hidden="1">#REF!</definedName>
    <definedName name="Z_554BC971_C826_11D3_ABFC_00A0C9DF1063_.wvu.PrintArea" localSheetId="20" hidden="1">#REF!</definedName>
    <definedName name="Z_554BC971_C826_11D3_ABFC_00A0C9DF1063_.wvu.PrintArea" localSheetId="21" hidden="1">#REF!</definedName>
    <definedName name="Z_554BC971_C826_11D3_ABFC_00A0C9DF1063_.wvu.PrintArea" localSheetId="22" hidden="1">#REF!</definedName>
    <definedName name="Z_554BC971_C826_11D3_ABFC_00A0C9DF1063_.wvu.PrintArea" localSheetId="23" hidden="1">#REF!</definedName>
    <definedName name="Z_554BC971_C826_11D3_ABFC_00A0C9DF1063_.wvu.PrintArea" localSheetId="1" hidden="1">#REF!</definedName>
    <definedName name="Z_554BC971_C826_11D3_ABFC_00A0C9DF1063_.wvu.PrintArea" localSheetId="16" hidden="1">#REF!</definedName>
    <definedName name="Z_554BC971_C826_11D3_ABFC_00A0C9DF1063_.wvu.PrintArea" localSheetId="0" hidden="1">#REF!</definedName>
    <definedName name="Z_554BC971_C826_11D3_ABFC_00A0C9DF1063_.wvu.PrintArea" hidden="1">#REF!</definedName>
    <definedName name="Z_554BC972_C826_11D3_ABFC_00A0C9DF1063_.wvu.PrintArea" localSheetId="17" hidden="1">#REF!</definedName>
    <definedName name="Z_554BC972_C826_11D3_ABFC_00A0C9DF1063_.wvu.PrintArea" localSheetId="18" hidden="1">#REF!</definedName>
    <definedName name="Z_554BC972_C826_11D3_ABFC_00A0C9DF1063_.wvu.PrintArea" localSheetId="19" hidden="1">#REF!</definedName>
    <definedName name="Z_554BC972_C826_11D3_ABFC_00A0C9DF1063_.wvu.PrintArea" localSheetId="20" hidden="1">#REF!</definedName>
    <definedName name="Z_554BC972_C826_11D3_ABFC_00A0C9DF1063_.wvu.PrintArea" localSheetId="21" hidden="1">#REF!</definedName>
    <definedName name="Z_554BC972_C826_11D3_ABFC_00A0C9DF1063_.wvu.PrintArea" localSheetId="22" hidden="1">#REF!</definedName>
    <definedName name="Z_554BC972_C826_11D3_ABFC_00A0C9DF1063_.wvu.PrintArea" localSheetId="23" hidden="1">#REF!</definedName>
    <definedName name="Z_554BC972_C826_11D3_ABFC_00A0C9DF1063_.wvu.PrintArea" localSheetId="1" hidden="1">#REF!</definedName>
    <definedName name="Z_554BC972_C826_11D3_ABFC_00A0C9DF1063_.wvu.PrintArea" localSheetId="16" hidden="1">#REF!</definedName>
    <definedName name="Z_554BC972_C826_11D3_ABFC_00A0C9DF1063_.wvu.PrintArea" localSheetId="0" hidden="1">#REF!</definedName>
    <definedName name="Z_554BC972_C826_11D3_ABFC_00A0C9DF1063_.wvu.PrintArea" hidden="1">#REF!</definedName>
    <definedName name="Z_554BC973_C826_11D3_ABFC_00A0C9DF1063_.wvu.PrintArea" localSheetId="17" hidden="1">#REF!</definedName>
    <definedName name="Z_554BC973_C826_11D3_ABFC_00A0C9DF1063_.wvu.PrintArea" localSheetId="18" hidden="1">#REF!</definedName>
    <definedName name="Z_554BC973_C826_11D3_ABFC_00A0C9DF1063_.wvu.PrintArea" localSheetId="19" hidden="1">#REF!</definedName>
    <definedName name="Z_554BC973_C826_11D3_ABFC_00A0C9DF1063_.wvu.PrintArea" localSheetId="20" hidden="1">#REF!</definedName>
    <definedName name="Z_554BC973_C826_11D3_ABFC_00A0C9DF1063_.wvu.PrintArea" localSheetId="21" hidden="1">#REF!</definedName>
    <definedName name="Z_554BC973_C826_11D3_ABFC_00A0C9DF1063_.wvu.PrintArea" localSheetId="22" hidden="1">#REF!</definedName>
    <definedName name="Z_554BC973_C826_11D3_ABFC_00A0C9DF1063_.wvu.PrintArea" localSheetId="23" hidden="1">#REF!</definedName>
    <definedName name="Z_554BC973_C826_11D3_ABFC_00A0C9DF1063_.wvu.PrintArea" localSheetId="1" hidden="1">#REF!</definedName>
    <definedName name="Z_554BC973_C826_11D3_ABFC_00A0C9DF1063_.wvu.PrintArea" localSheetId="16" hidden="1">#REF!</definedName>
    <definedName name="Z_554BC973_C826_11D3_ABFC_00A0C9DF1063_.wvu.PrintArea" localSheetId="0" hidden="1">#REF!</definedName>
    <definedName name="Z_554BC973_C826_11D3_ABFC_00A0C9DF1063_.wvu.PrintArea" hidden="1">#REF!</definedName>
    <definedName name="Z_554BC974_C826_11D3_ABFC_00A0C9DF1063_.wvu.PrintArea" localSheetId="17" hidden="1">#REF!</definedName>
    <definedName name="Z_554BC974_C826_11D3_ABFC_00A0C9DF1063_.wvu.PrintArea" localSheetId="18" hidden="1">#REF!</definedName>
    <definedName name="Z_554BC974_C826_11D3_ABFC_00A0C9DF1063_.wvu.PrintArea" localSheetId="19" hidden="1">#REF!</definedName>
    <definedName name="Z_554BC974_C826_11D3_ABFC_00A0C9DF1063_.wvu.PrintArea" localSheetId="20" hidden="1">#REF!</definedName>
    <definedName name="Z_554BC974_C826_11D3_ABFC_00A0C9DF1063_.wvu.PrintArea" localSheetId="21" hidden="1">#REF!</definedName>
    <definedName name="Z_554BC974_C826_11D3_ABFC_00A0C9DF1063_.wvu.PrintArea" localSheetId="22" hidden="1">#REF!</definedName>
    <definedName name="Z_554BC974_C826_11D3_ABFC_00A0C9DF1063_.wvu.PrintArea" localSheetId="23" hidden="1">#REF!</definedName>
    <definedName name="Z_554BC974_C826_11D3_ABFC_00A0C9DF1063_.wvu.PrintArea" localSheetId="1" hidden="1">#REF!</definedName>
    <definedName name="Z_554BC974_C826_11D3_ABFC_00A0C9DF1063_.wvu.PrintArea" localSheetId="16" hidden="1">#REF!</definedName>
    <definedName name="Z_554BC974_C826_11D3_ABFC_00A0C9DF1063_.wvu.PrintArea" localSheetId="0" hidden="1">#REF!</definedName>
    <definedName name="Z_554BC974_C826_11D3_ABFC_00A0C9DF1063_.wvu.PrintArea" hidden="1">#REF!</definedName>
    <definedName name="Z_554BC976_C826_11D3_ABFC_00A0C9DF1063_.wvu.PrintArea" localSheetId="17" hidden="1">#REF!</definedName>
    <definedName name="Z_554BC976_C826_11D3_ABFC_00A0C9DF1063_.wvu.PrintArea" localSheetId="18" hidden="1">#REF!</definedName>
    <definedName name="Z_554BC976_C826_11D3_ABFC_00A0C9DF1063_.wvu.PrintArea" localSheetId="19" hidden="1">#REF!</definedName>
    <definedName name="Z_554BC976_C826_11D3_ABFC_00A0C9DF1063_.wvu.PrintArea" localSheetId="20" hidden="1">#REF!</definedName>
    <definedName name="Z_554BC976_C826_11D3_ABFC_00A0C9DF1063_.wvu.PrintArea" localSheetId="21" hidden="1">#REF!</definedName>
    <definedName name="Z_554BC976_C826_11D3_ABFC_00A0C9DF1063_.wvu.PrintArea" localSheetId="22" hidden="1">#REF!</definedName>
    <definedName name="Z_554BC976_C826_11D3_ABFC_00A0C9DF1063_.wvu.PrintArea" localSheetId="23" hidden="1">#REF!</definedName>
    <definedName name="Z_554BC976_C826_11D3_ABFC_00A0C9DF1063_.wvu.PrintArea" localSheetId="1" hidden="1">#REF!</definedName>
    <definedName name="Z_554BC976_C826_11D3_ABFC_00A0C9DF1063_.wvu.PrintArea" localSheetId="16" hidden="1">#REF!</definedName>
    <definedName name="Z_554BC976_C826_11D3_ABFC_00A0C9DF1063_.wvu.PrintArea" localSheetId="0" hidden="1">#REF!</definedName>
    <definedName name="Z_554BC976_C826_11D3_ABFC_00A0C9DF1063_.wvu.PrintArea" hidden="1">#REF!</definedName>
    <definedName name="Z_554BC977_C826_11D3_ABFC_00A0C9DF1063_.wvu.PrintArea" localSheetId="17" hidden="1">#REF!</definedName>
    <definedName name="Z_554BC977_C826_11D3_ABFC_00A0C9DF1063_.wvu.PrintArea" localSheetId="18" hidden="1">#REF!</definedName>
    <definedName name="Z_554BC977_C826_11D3_ABFC_00A0C9DF1063_.wvu.PrintArea" localSheetId="19" hidden="1">#REF!</definedName>
    <definedName name="Z_554BC977_C826_11D3_ABFC_00A0C9DF1063_.wvu.PrintArea" localSheetId="20" hidden="1">#REF!</definedName>
    <definedName name="Z_554BC977_C826_11D3_ABFC_00A0C9DF1063_.wvu.PrintArea" localSheetId="21" hidden="1">#REF!</definedName>
    <definedName name="Z_554BC977_C826_11D3_ABFC_00A0C9DF1063_.wvu.PrintArea" localSheetId="22" hidden="1">#REF!</definedName>
    <definedName name="Z_554BC977_C826_11D3_ABFC_00A0C9DF1063_.wvu.PrintArea" localSheetId="23" hidden="1">#REF!</definedName>
    <definedName name="Z_554BC977_C826_11D3_ABFC_00A0C9DF1063_.wvu.PrintArea" localSheetId="1" hidden="1">#REF!</definedName>
    <definedName name="Z_554BC977_C826_11D3_ABFC_00A0C9DF1063_.wvu.PrintArea" localSheetId="16" hidden="1">#REF!</definedName>
    <definedName name="Z_554BC977_C826_11D3_ABFC_00A0C9DF1063_.wvu.PrintArea" localSheetId="0" hidden="1">#REF!</definedName>
    <definedName name="Z_554BC977_C826_11D3_ABFC_00A0C9DF1063_.wvu.PrintArea" hidden="1">#REF!</definedName>
    <definedName name="Z_554BC978_C826_11D3_ABFC_00A0C9DF1063_.wvu.PrintArea" localSheetId="17" hidden="1">#REF!</definedName>
    <definedName name="Z_554BC978_C826_11D3_ABFC_00A0C9DF1063_.wvu.PrintArea" localSheetId="18" hidden="1">#REF!</definedName>
    <definedName name="Z_554BC978_C826_11D3_ABFC_00A0C9DF1063_.wvu.PrintArea" localSheetId="19" hidden="1">#REF!</definedName>
    <definedName name="Z_554BC978_C826_11D3_ABFC_00A0C9DF1063_.wvu.PrintArea" localSheetId="20" hidden="1">#REF!</definedName>
    <definedName name="Z_554BC978_C826_11D3_ABFC_00A0C9DF1063_.wvu.PrintArea" localSheetId="21" hidden="1">#REF!</definedName>
    <definedName name="Z_554BC978_C826_11D3_ABFC_00A0C9DF1063_.wvu.PrintArea" localSheetId="22" hidden="1">#REF!</definedName>
    <definedName name="Z_554BC978_C826_11D3_ABFC_00A0C9DF1063_.wvu.PrintArea" localSheetId="23" hidden="1">#REF!</definedName>
    <definedName name="Z_554BC978_C826_11D3_ABFC_00A0C9DF1063_.wvu.PrintArea" localSheetId="1" hidden="1">#REF!</definedName>
    <definedName name="Z_554BC978_C826_11D3_ABFC_00A0C9DF1063_.wvu.PrintArea" localSheetId="16" hidden="1">#REF!</definedName>
    <definedName name="Z_554BC978_C826_11D3_ABFC_00A0C9DF1063_.wvu.PrintArea" localSheetId="0" hidden="1">#REF!</definedName>
    <definedName name="Z_554BC978_C826_11D3_ABFC_00A0C9DF1063_.wvu.PrintArea" hidden="1">#REF!</definedName>
    <definedName name="Z_554BC979_C826_11D3_ABFC_00A0C9DF1063_.wvu.PrintArea" localSheetId="17" hidden="1">#REF!</definedName>
    <definedName name="Z_554BC979_C826_11D3_ABFC_00A0C9DF1063_.wvu.PrintArea" localSheetId="18" hidden="1">#REF!</definedName>
    <definedName name="Z_554BC979_C826_11D3_ABFC_00A0C9DF1063_.wvu.PrintArea" localSheetId="19" hidden="1">#REF!</definedName>
    <definedName name="Z_554BC979_C826_11D3_ABFC_00A0C9DF1063_.wvu.PrintArea" localSheetId="20" hidden="1">#REF!</definedName>
    <definedName name="Z_554BC979_C826_11D3_ABFC_00A0C9DF1063_.wvu.PrintArea" localSheetId="21" hidden="1">#REF!</definedName>
    <definedName name="Z_554BC979_C826_11D3_ABFC_00A0C9DF1063_.wvu.PrintArea" localSheetId="22" hidden="1">#REF!</definedName>
    <definedName name="Z_554BC979_C826_11D3_ABFC_00A0C9DF1063_.wvu.PrintArea" localSheetId="23" hidden="1">#REF!</definedName>
    <definedName name="Z_554BC979_C826_11D3_ABFC_00A0C9DF1063_.wvu.PrintArea" localSheetId="1" hidden="1">#REF!</definedName>
    <definedName name="Z_554BC979_C826_11D3_ABFC_00A0C9DF1063_.wvu.PrintArea" localSheetId="16" hidden="1">#REF!</definedName>
    <definedName name="Z_554BC979_C826_11D3_ABFC_00A0C9DF1063_.wvu.PrintArea" localSheetId="0" hidden="1">#REF!</definedName>
    <definedName name="Z_554BC979_C826_11D3_ABFC_00A0C9DF1063_.wvu.PrintArea" hidden="1">#REF!</definedName>
    <definedName name="Z_554BC97B_C826_11D3_ABFC_00A0C9DF1063_.wvu.PrintArea" localSheetId="17" hidden="1">#REF!</definedName>
    <definedName name="Z_554BC97B_C826_11D3_ABFC_00A0C9DF1063_.wvu.PrintArea" localSheetId="18" hidden="1">#REF!</definedName>
    <definedName name="Z_554BC97B_C826_11D3_ABFC_00A0C9DF1063_.wvu.PrintArea" localSheetId="19" hidden="1">#REF!</definedName>
    <definedName name="Z_554BC97B_C826_11D3_ABFC_00A0C9DF1063_.wvu.PrintArea" localSheetId="20" hidden="1">#REF!</definedName>
    <definedName name="Z_554BC97B_C826_11D3_ABFC_00A0C9DF1063_.wvu.PrintArea" localSheetId="21" hidden="1">#REF!</definedName>
    <definedName name="Z_554BC97B_C826_11D3_ABFC_00A0C9DF1063_.wvu.PrintArea" localSheetId="22" hidden="1">#REF!</definedName>
    <definedName name="Z_554BC97B_C826_11D3_ABFC_00A0C9DF1063_.wvu.PrintArea" localSheetId="23" hidden="1">#REF!</definedName>
    <definedName name="Z_554BC97B_C826_11D3_ABFC_00A0C9DF1063_.wvu.PrintArea" localSheetId="1" hidden="1">#REF!</definedName>
    <definedName name="Z_554BC97B_C826_11D3_ABFC_00A0C9DF1063_.wvu.PrintArea" localSheetId="16" hidden="1">#REF!</definedName>
    <definedName name="Z_554BC97B_C826_11D3_ABFC_00A0C9DF1063_.wvu.PrintArea" localSheetId="0" hidden="1">#REF!</definedName>
    <definedName name="Z_554BC97B_C826_11D3_ABFC_00A0C9DF1063_.wvu.PrintArea" hidden="1">#REF!</definedName>
    <definedName name="Z_554BC97C_C826_11D3_ABFC_00A0C9DF1063_.wvu.PrintArea" localSheetId="17" hidden="1">#REF!</definedName>
    <definedName name="Z_554BC97C_C826_11D3_ABFC_00A0C9DF1063_.wvu.PrintArea" localSheetId="18" hidden="1">#REF!</definedName>
    <definedName name="Z_554BC97C_C826_11D3_ABFC_00A0C9DF1063_.wvu.PrintArea" localSheetId="19" hidden="1">#REF!</definedName>
    <definedName name="Z_554BC97C_C826_11D3_ABFC_00A0C9DF1063_.wvu.PrintArea" localSheetId="20" hidden="1">#REF!</definedName>
    <definedName name="Z_554BC97C_C826_11D3_ABFC_00A0C9DF1063_.wvu.PrintArea" localSheetId="21" hidden="1">#REF!</definedName>
    <definedName name="Z_554BC97C_C826_11D3_ABFC_00A0C9DF1063_.wvu.PrintArea" localSheetId="22" hidden="1">#REF!</definedName>
    <definedName name="Z_554BC97C_C826_11D3_ABFC_00A0C9DF1063_.wvu.PrintArea" localSheetId="23" hidden="1">#REF!</definedName>
    <definedName name="Z_554BC97C_C826_11D3_ABFC_00A0C9DF1063_.wvu.PrintArea" localSheetId="1" hidden="1">#REF!</definedName>
    <definedName name="Z_554BC97C_C826_11D3_ABFC_00A0C9DF1063_.wvu.PrintArea" localSheetId="16" hidden="1">#REF!</definedName>
    <definedName name="Z_554BC97C_C826_11D3_ABFC_00A0C9DF1063_.wvu.PrintArea" localSheetId="0" hidden="1">#REF!</definedName>
    <definedName name="Z_554BC97C_C826_11D3_ABFC_00A0C9DF1063_.wvu.PrintArea" hidden="1">#REF!</definedName>
    <definedName name="Z_67BC4B83_092D_11D3_88AD_0080C84A5D47_.wvu.PrintArea" localSheetId="17" hidden="1">#REF!</definedName>
    <definedName name="Z_67BC4B83_092D_11D3_88AD_0080C84A5D47_.wvu.PrintArea" localSheetId="18" hidden="1">#REF!</definedName>
    <definedName name="Z_67BC4B83_092D_11D3_88AD_0080C84A5D47_.wvu.PrintArea" localSheetId="19" hidden="1">#REF!</definedName>
    <definedName name="Z_67BC4B83_092D_11D3_88AD_0080C84A5D47_.wvu.PrintArea" localSheetId="20" hidden="1">#REF!</definedName>
    <definedName name="Z_67BC4B83_092D_11D3_88AD_0080C84A5D47_.wvu.PrintArea" localSheetId="21" hidden="1">#REF!</definedName>
    <definedName name="Z_67BC4B83_092D_11D3_88AD_0080C84A5D47_.wvu.PrintArea" localSheetId="22" hidden="1">#REF!</definedName>
    <definedName name="Z_67BC4B83_092D_11D3_88AD_0080C84A5D47_.wvu.PrintArea" localSheetId="23" hidden="1">#REF!</definedName>
    <definedName name="Z_67BC4B83_092D_11D3_88AD_0080C84A5D47_.wvu.PrintArea" localSheetId="1" hidden="1">#REF!</definedName>
    <definedName name="Z_67BC4B83_092D_11D3_88AD_0080C84A5D47_.wvu.PrintArea" localSheetId="16" hidden="1">#REF!</definedName>
    <definedName name="Z_67BC4B83_092D_11D3_88AD_0080C84A5D47_.wvu.PrintArea" localSheetId="0" hidden="1">#REF!</definedName>
    <definedName name="Z_67BC4B83_092D_11D3_88AD_0080C84A5D47_.wvu.PrintArea" hidden="1">#REF!</definedName>
    <definedName name="Z_67BC4B84_092D_11D3_88AD_0080C84A5D47_.wvu.PrintArea" localSheetId="17" hidden="1">#REF!</definedName>
    <definedName name="Z_67BC4B84_092D_11D3_88AD_0080C84A5D47_.wvu.PrintArea" localSheetId="18" hidden="1">#REF!</definedName>
    <definedName name="Z_67BC4B84_092D_11D3_88AD_0080C84A5D47_.wvu.PrintArea" localSheetId="19" hidden="1">#REF!</definedName>
    <definedName name="Z_67BC4B84_092D_11D3_88AD_0080C84A5D47_.wvu.PrintArea" localSheetId="20" hidden="1">#REF!</definedName>
    <definedName name="Z_67BC4B84_092D_11D3_88AD_0080C84A5D47_.wvu.PrintArea" localSheetId="21" hidden="1">#REF!</definedName>
    <definedName name="Z_67BC4B84_092D_11D3_88AD_0080C84A5D47_.wvu.PrintArea" localSheetId="22" hidden="1">#REF!</definedName>
    <definedName name="Z_67BC4B84_092D_11D3_88AD_0080C84A5D47_.wvu.PrintArea" localSheetId="23" hidden="1">#REF!</definedName>
    <definedName name="Z_67BC4B84_092D_11D3_88AD_0080C84A5D47_.wvu.PrintArea" localSheetId="1" hidden="1">#REF!</definedName>
    <definedName name="Z_67BC4B84_092D_11D3_88AD_0080C84A5D47_.wvu.PrintArea" localSheetId="16" hidden="1">#REF!</definedName>
    <definedName name="Z_67BC4B84_092D_11D3_88AD_0080C84A5D47_.wvu.PrintArea" localSheetId="0" hidden="1">#REF!</definedName>
    <definedName name="Z_67BC4B84_092D_11D3_88AD_0080C84A5D47_.wvu.PrintArea" hidden="1">#REF!</definedName>
    <definedName name="Z_67BC4B86_092D_11D3_88AD_0080C84A5D47_.wvu.PrintArea" localSheetId="17" hidden="1">#REF!</definedName>
    <definedName name="Z_67BC4B86_092D_11D3_88AD_0080C84A5D47_.wvu.PrintArea" localSheetId="18" hidden="1">#REF!</definedName>
    <definedName name="Z_67BC4B86_092D_11D3_88AD_0080C84A5D47_.wvu.PrintArea" localSheetId="19" hidden="1">#REF!</definedName>
    <definedName name="Z_67BC4B86_092D_11D3_88AD_0080C84A5D47_.wvu.PrintArea" localSheetId="20" hidden="1">#REF!</definedName>
    <definedName name="Z_67BC4B86_092D_11D3_88AD_0080C84A5D47_.wvu.PrintArea" localSheetId="21" hidden="1">#REF!</definedName>
    <definedName name="Z_67BC4B86_092D_11D3_88AD_0080C84A5D47_.wvu.PrintArea" localSheetId="22" hidden="1">#REF!</definedName>
    <definedName name="Z_67BC4B86_092D_11D3_88AD_0080C84A5D47_.wvu.PrintArea" localSheetId="23" hidden="1">#REF!</definedName>
    <definedName name="Z_67BC4B86_092D_11D3_88AD_0080C84A5D47_.wvu.PrintArea" localSheetId="1" hidden="1">#REF!</definedName>
    <definedName name="Z_67BC4B86_092D_11D3_88AD_0080C84A5D47_.wvu.PrintArea" localSheetId="16" hidden="1">#REF!</definedName>
    <definedName name="Z_67BC4B86_092D_11D3_88AD_0080C84A5D47_.wvu.PrintArea" localSheetId="0" hidden="1">#REF!</definedName>
    <definedName name="Z_67BC4B86_092D_11D3_88AD_0080C84A5D47_.wvu.PrintArea" hidden="1">#REF!</definedName>
    <definedName name="Z_67BC4B87_092D_11D3_88AD_0080C84A5D47_.wvu.PrintArea" localSheetId="17" hidden="1">#REF!</definedName>
    <definedName name="Z_67BC4B87_092D_11D3_88AD_0080C84A5D47_.wvu.PrintArea" localSheetId="18" hidden="1">#REF!</definedName>
    <definedName name="Z_67BC4B87_092D_11D3_88AD_0080C84A5D47_.wvu.PrintArea" localSheetId="19" hidden="1">#REF!</definedName>
    <definedName name="Z_67BC4B87_092D_11D3_88AD_0080C84A5D47_.wvu.PrintArea" localSheetId="20" hidden="1">#REF!</definedName>
    <definedName name="Z_67BC4B87_092D_11D3_88AD_0080C84A5D47_.wvu.PrintArea" localSheetId="21" hidden="1">#REF!</definedName>
    <definedName name="Z_67BC4B87_092D_11D3_88AD_0080C84A5D47_.wvu.PrintArea" localSheetId="22" hidden="1">#REF!</definedName>
    <definedName name="Z_67BC4B87_092D_11D3_88AD_0080C84A5D47_.wvu.PrintArea" localSheetId="23" hidden="1">#REF!</definedName>
    <definedName name="Z_67BC4B87_092D_11D3_88AD_0080C84A5D47_.wvu.PrintArea" localSheetId="1" hidden="1">#REF!</definedName>
    <definedName name="Z_67BC4B87_092D_11D3_88AD_0080C84A5D47_.wvu.PrintArea" localSheetId="16" hidden="1">#REF!</definedName>
    <definedName name="Z_67BC4B87_092D_11D3_88AD_0080C84A5D47_.wvu.PrintArea" localSheetId="0" hidden="1">#REF!</definedName>
    <definedName name="Z_67BC4B87_092D_11D3_88AD_0080C84A5D47_.wvu.PrintArea" hidden="1">#REF!</definedName>
    <definedName name="Z_67BC4B88_092D_11D3_88AD_0080C84A5D47_.wvu.PrintArea" localSheetId="17" hidden="1">#REF!</definedName>
    <definedName name="Z_67BC4B88_092D_11D3_88AD_0080C84A5D47_.wvu.PrintArea" localSheetId="18" hidden="1">#REF!</definedName>
    <definedName name="Z_67BC4B88_092D_11D3_88AD_0080C84A5D47_.wvu.PrintArea" localSheetId="19" hidden="1">#REF!</definedName>
    <definedName name="Z_67BC4B88_092D_11D3_88AD_0080C84A5D47_.wvu.PrintArea" localSheetId="20" hidden="1">#REF!</definedName>
    <definedName name="Z_67BC4B88_092D_11D3_88AD_0080C84A5D47_.wvu.PrintArea" localSheetId="21" hidden="1">#REF!</definedName>
    <definedName name="Z_67BC4B88_092D_11D3_88AD_0080C84A5D47_.wvu.PrintArea" localSheetId="22" hidden="1">#REF!</definedName>
    <definedName name="Z_67BC4B88_092D_11D3_88AD_0080C84A5D47_.wvu.PrintArea" localSheetId="23" hidden="1">#REF!</definedName>
    <definedName name="Z_67BC4B88_092D_11D3_88AD_0080C84A5D47_.wvu.PrintArea" localSheetId="1" hidden="1">#REF!</definedName>
    <definedName name="Z_67BC4B88_092D_11D3_88AD_0080C84A5D47_.wvu.PrintArea" localSheetId="16" hidden="1">#REF!</definedName>
    <definedName name="Z_67BC4B88_092D_11D3_88AD_0080C84A5D47_.wvu.PrintArea" localSheetId="0" hidden="1">#REF!</definedName>
    <definedName name="Z_67BC4B88_092D_11D3_88AD_0080C84A5D47_.wvu.PrintArea" hidden="1">#REF!</definedName>
    <definedName name="Z_67BC4B89_092D_11D3_88AD_0080C84A5D47_.wvu.PrintArea" localSheetId="17" hidden="1">#REF!</definedName>
    <definedName name="Z_67BC4B89_092D_11D3_88AD_0080C84A5D47_.wvu.PrintArea" localSheetId="18" hidden="1">#REF!</definedName>
    <definedName name="Z_67BC4B89_092D_11D3_88AD_0080C84A5D47_.wvu.PrintArea" localSheetId="19" hidden="1">#REF!</definedName>
    <definedName name="Z_67BC4B89_092D_11D3_88AD_0080C84A5D47_.wvu.PrintArea" localSheetId="20" hidden="1">#REF!</definedName>
    <definedName name="Z_67BC4B89_092D_11D3_88AD_0080C84A5D47_.wvu.PrintArea" localSheetId="21" hidden="1">#REF!</definedName>
    <definedName name="Z_67BC4B89_092D_11D3_88AD_0080C84A5D47_.wvu.PrintArea" localSheetId="22" hidden="1">#REF!</definedName>
    <definedName name="Z_67BC4B89_092D_11D3_88AD_0080C84A5D47_.wvu.PrintArea" localSheetId="23" hidden="1">#REF!</definedName>
    <definedName name="Z_67BC4B89_092D_11D3_88AD_0080C84A5D47_.wvu.PrintArea" localSheetId="1" hidden="1">#REF!</definedName>
    <definedName name="Z_67BC4B89_092D_11D3_88AD_0080C84A5D47_.wvu.PrintArea" localSheetId="16" hidden="1">#REF!</definedName>
    <definedName name="Z_67BC4B89_092D_11D3_88AD_0080C84A5D47_.wvu.PrintArea" localSheetId="0" hidden="1">#REF!</definedName>
    <definedName name="Z_67BC4B89_092D_11D3_88AD_0080C84A5D47_.wvu.PrintArea" hidden="1">#REF!</definedName>
    <definedName name="Z_67BC4B8B_092D_11D3_88AD_0080C84A5D47_.wvu.PrintArea" localSheetId="17" hidden="1">#REF!</definedName>
    <definedName name="Z_67BC4B8B_092D_11D3_88AD_0080C84A5D47_.wvu.PrintArea" localSheetId="18" hidden="1">#REF!</definedName>
    <definedName name="Z_67BC4B8B_092D_11D3_88AD_0080C84A5D47_.wvu.PrintArea" localSheetId="19" hidden="1">#REF!</definedName>
    <definedName name="Z_67BC4B8B_092D_11D3_88AD_0080C84A5D47_.wvu.PrintArea" localSheetId="20" hidden="1">#REF!</definedName>
    <definedName name="Z_67BC4B8B_092D_11D3_88AD_0080C84A5D47_.wvu.PrintArea" localSheetId="21" hidden="1">#REF!</definedName>
    <definedName name="Z_67BC4B8B_092D_11D3_88AD_0080C84A5D47_.wvu.PrintArea" localSheetId="22" hidden="1">#REF!</definedName>
    <definedName name="Z_67BC4B8B_092D_11D3_88AD_0080C84A5D47_.wvu.PrintArea" localSheetId="23" hidden="1">#REF!</definedName>
    <definedName name="Z_67BC4B8B_092D_11D3_88AD_0080C84A5D47_.wvu.PrintArea" localSheetId="1" hidden="1">#REF!</definedName>
    <definedName name="Z_67BC4B8B_092D_11D3_88AD_0080C84A5D47_.wvu.PrintArea" localSheetId="16" hidden="1">#REF!</definedName>
    <definedName name="Z_67BC4B8B_092D_11D3_88AD_0080C84A5D47_.wvu.PrintArea" localSheetId="0" hidden="1">#REF!</definedName>
    <definedName name="Z_67BC4B8B_092D_11D3_88AD_0080C84A5D47_.wvu.PrintArea" hidden="1">#REF!</definedName>
    <definedName name="Z_67BC4B8C_092D_11D3_88AD_0080C84A5D47_.wvu.PrintArea" localSheetId="17" hidden="1">#REF!</definedName>
    <definedName name="Z_67BC4B8C_092D_11D3_88AD_0080C84A5D47_.wvu.PrintArea" localSheetId="18" hidden="1">#REF!</definedName>
    <definedName name="Z_67BC4B8C_092D_11D3_88AD_0080C84A5D47_.wvu.PrintArea" localSheetId="19" hidden="1">#REF!</definedName>
    <definedName name="Z_67BC4B8C_092D_11D3_88AD_0080C84A5D47_.wvu.PrintArea" localSheetId="20" hidden="1">#REF!</definedName>
    <definedName name="Z_67BC4B8C_092D_11D3_88AD_0080C84A5D47_.wvu.PrintArea" localSheetId="21" hidden="1">#REF!</definedName>
    <definedName name="Z_67BC4B8C_092D_11D3_88AD_0080C84A5D47_.wvu.PrintArea" localSheetId="22" hidden="1">#REF!</definedName>
    <definedName name="Z_67BC4B8C_092D_11D3_88AD_0080C84A5D47_.wvu.PrintArea" localSheetId="23" hidden="1">#REF!</definedName>
    <definedName name="Z_67BC4B8C_092D_11D3_88AD_0080C84A5D47_.wvu.PrintArea" localSheetId="1" hidden="1">#REF!</definedName>
    <definedName name="Z_67BC4B8C_092D_11D3_88AD_0080C84A5D47_.wvu.PrintArea" localSheetId="16" hidden="1">#REF!</definedName>
    <definedName name="Z_67BC4B8C_092D_11D3_88AD_0080C84A5D47_.wvu.PrintArea" localSheetId="0" hidden="1">#REF!</definedName>
    <definedName name="Z_67BC4B8C_092D_11D3_88AD_0080C84A5D47_.wvu.PrintArea" hidden="1">#REF!</definedName>
    <definedName name="Z_67BC4B8D_092D_11D3_88AD_0080C84A5D47_.wvu.PrintArea" localSheetId="17" hidden="1">#REF!</definedName>
    <definedName name="Z_67BC4B8D_092D_11D3_88AD_0080C84A5D47_.wvu.PrintArea" localSheetId="18" hidden="1">#REF!</definedName>
    <definedName name="Z_67BC4B8D_092D_11D3_88AD_0080C84A5D47_.wvu.PrintArea" localSheetId="19" hidden="1">#REF!</definedName>
    <definedName name="Z_67BC4B8D_092D_11D3_88AD_0080C84A5D47_.wvu.PrintArea" localSheetId="20" hidden="1">#REF!</definedName>
    <definedName name="Z_67BC4B8D_092D_11D3_88AD_0080C84A5D47_.wvu.PrintArea" localSheetId="21" hidden="1">#REF!</definedName>
    <definedName name="Z_67BC4B8D_092D_11D3_88AD_0080C84A5D47_.wvu.PrintArea" localSheetId="22" hidden="1">#REF!</definedName>
    <definedName name="Z_67BC4B8D_092D_11D3_88AD_0080C84A5D47_.wvu.PrintArea" localSheetId="23" hidden="1">#REF!</definedName>
    <definedName name="Z_67BC4B8D_092D_11D3_88AD_0080C84A5D47_.wvu.PrintArea" localSheetId="1" hidden="1">#REF!</definedName>
    <definedName name="Z_67BC4B8D_092D_11D3_88AD_0080C84A5D47_.wvu.PrintArea" localSheetId="16" hidden="1">#REF!</definedName>
    <definedName name="Z_67BC4B8D_092D_11D3_88AD_0080C84A5D47_.wvu.PrintArea" localSheetId="0" hidden="1">#REF!</definedName>
    <definedName name="Z_67BC4B8D_092D_11D3_88AD_0080C84A5D47_.wvu.PrintArea" hidden="1">#REF!</definedName>
    <definedName name="Z_67BC4B8E_092D_11D3_88AD_0080C84A5D47_.wvu.PrintArea" localSheetId="17" hidden="1">#REF!</definedName>
    <definedName name="Z_67BC4B8E_092D_11D3_88AD_0080C84A5D47_.wvu.PrintArea" localSheetId="18" hidden="1">#REF!</definedName>
    <definedName name="Z_67BC4B8E_092D_11D3_88AD_0080C84A5D47_.wvu.PrintArea" localSheetId="19" hidden="1">#REF!</definedName>
    <definedName name="Z_67BC4B8E_092D_11D3_88AD_0080C84A5D47_.wvu.PrintArea" localSheetId="20" hidden="1">#REF!</definedName>
    <definedName name="Z_67BC4B8E_092D_11D3_88AD_0080C84A5D47_.wvu.PrintArea" localSheetId="21" hidden="1">#REF!</definedName>
    <definedName name="Z_67BC4B8E_092D_11D3_88AD_0080C84A5D47_.wvu.PrintArea" localSheetId="22" hidden="1">#REF!</definedName>
    <definedName name="Z_67BC4B8E_092D_11D3_88AD_0080C84A5D47_.wvu.PrintArea" localSheetId="23" hidden="1">#REF!</definedName>
    <definedName name="Z_67BC4B8E_092D_11D3_88AD_0080C84A5D47_.wvu.PrintArea" localSheetId="1" hidden="1">#REF!</definedName>
    <definedName name="Z_67BC4B8E_092D_11D3_88AD_0080C84A5D47_.wvu.PrintArea" localSheetId="16" hidden="1">#REF!</definedName>
    <definedName name="Z_67BC4B8E_092D_11D3_88AD_0080C84A5D47_.wvu.PrintArea" localSheetId="0" hidden="1">#REF!</definedName>
    <definedName name="Z_67BC4B8E_092D_11D3_88AD_0080C84A5D47_.wvu.PrintArea" hidden="1">#REF!</definedName>
    <definedName name="Z_67BC4B90_092D_11D3_88AD_0080C84A5D47_.wvu.PrintArea" localSheetId="17" hidden="1">#REF!</definedName>
    <definedName name="Z_67BC4B90_092D_11D3_88AD_0080C84A5D47_.wvu.PrintArea" localSheetId="18" hidden="1">#REF!</definedName>
    <definedName name="Z_67BC4B90_092D_11D3_88AD_0080C84A5D47_.wvu.PrintArea" localSheetId="19" hidden="1">#REF!</definedName>
    <definedName name="Z_67BC4B90_092D_11D3_88AD_0080C84A5D47_.wvu.PrintArea" localSheetId="20" hidden="1">#REF!</definedName>
    <definedName name="Z_67BC4B90_092D_11D3_88AD_0080C84A5D47_.wvu.PrintArea" localSheetId="21" hidden="1">#REF!</definedName>
    <definedName name="Z_67BC4B90_092D_11D3_88AD_0080C84A5D47_.wvu.PrintArea" localSheetId="22" hidden="1">#REF!</definedName>
    <definedName name="Z_67BC4B90_092D_11D3_88AD_0080C84A5D47_.wvu.PrintArea" localSheetId="23" hidden="1">#REF!</definedName>
    <definedName name="Z_67BC4B90_092D_11D3_88AD_0080C84A5D47_.wvu.PrintArea" localSheetId="1" hidden="1">#REF!</definedName>
    <definedName name="Z_67BC4B90_092D_11D3_88AD_0080C84A5D47_.wvu.PrintArea" localSheetId="16" hidden="1">#REF!</definedName>
    <definedName name="Z_67BC4B90_092D_11D3_88AD_0080C84A5D47_.wvu.PrintArea" localSheetId="0" hidden="1">#REF!</definedName>
    <definedName name="Z_67BC4B90_092D_11D3_88AD_0080C84A5D47_.wvu.PrintArea" hidden="1">#REF!</definedName>
    <definedName name="Z_67BC4B91_092D_11D3_88AD_0080C84A5D47_.wvu.PrintArea" localSheetId="17" hidden="1">#REF!</definedName>
    <definedName name="Z_67BC4B91_092D_11D3_88AD_0080C84A5D47_.wvu.PrintArea" localSheetId="18" hidden="1">#REF!</definedName>
    <definedName name="Z_67BC4B91_092D_11D3_88AD_0080C84A5D47_.wvu.PrintArea" localSheetId="19" hidden="1">#REF!</definedName>
    <definedName name="Z_67BC4B91_092D_11D3_88AD_0080C84A5D47_.wvu.PrintArea" localSheetId="20" hidden="1">#REF!</definedName>
    <definedName name="Z_67BC4B91_092D_11D3_88AD_0080C84A5D47_.wvu.PrintArea" localSheetId="21" hidden="1">#REF!</definedName>
    <definedName name="Z_67BC4B91_092D_11D3_88AD_0080C84A5D47_.wvu.PrintArea" localSheetId="22" hidden="1">#REF!</definedName>
    <definedName name="Z_67BC4B91_092D_11D3_88AD_0080C84A5D47_.wvu.PrintArea" localSheetId="23" hidden="1">#REF!</definedName>
    <definedName name="Z_67BC4B91_092D_11D3_88AD_0080C84A5D47_.wvu.PrintArea" localSheetId="1" hidden="1">#REF!</definedName>
    <definedName name="Z_67BC4B91_092D_11D3_88AD_0080C84A5D47_.wvu.PrintArea" localSheetId="16" hidden="1">#REF!</definedName>
    <definedName name="Z_67BC4B91_092D_11D3_88AD_0080C84A5D47_.wvu.PrintArea" localSheetId="0" hidden="1">#REF!</definedName>
    <definedName name="Z_67BC4B91_092D_11D3_88AD_0080C84A5D47_.wvu.PrintArea" hidden="1">#REF!</definedName>
    <definedName name="Z_67BC4B93_092D_11D3_88AD_0080C84A5D47_.wvu.PrintArea" localSheetId="17" hidden="1">#REF!</definedName>
    <definedName name="Z_67BC4B93_092D_11D3_88AD_0080C84A5D47_.wvu.PrintArea" localSheetId="18" hidden="1">#REF!</definedName>
    <definedName name="Z_67BC4B93_092D_11D3_88AD_0080C84A5D47_.wvu.PrintArea" localSheetId="19" hidden="1">#REF!</definedName>
    <definedName name="Z_67BC4B93_092D_11D3_88AD_0080C84A5D47_.wvu.PrintArea" localSheetId="20" hidden="1">#REF!</definedName>
    <definedName name="Z_67BC4B93_092D_11D3_88AD_0080C84A5D47_.wvu.PrintArea" localSheetId="21" hidden="1">#REF!</definedName>
    <definedName name="Z_67BC4B93_092D_11D3_88AD_0080C84A5D47_.wvu.PrintArea" localSheetId="22" hidden="1">#REF!</definedName>
    <definedName name="Z_67BC4B93_092D_11D3_88AD_0080C84A5D47_.wvu.PrintArea" localSheetId="23" hidden="1">#REF!</definedName>
    <definedName name="Z_67BC4B93_092D_11D3_88AD_0080C84A5D47_.wvu.PrintArea" localSheetId="1" hidden="1">#REF!</definedName>
    <definedName name="Z_67BC4B93_092D_11D3_88AD_0080C84A5D47_.wvu.PrintArea" localSheetId="16" hidden="1">#REF!</definedName>
    <definedName name="Z_67BC4B93_092D_11D3_88AD_0080C84A5D47_.wvu.PrintArea" localSheetId="0" hidden="1">#REF!</definedName>
    <definedName name="Z_67BC4B93_092D_11D3_88AD_0080C84A5D47_.wvu.PrintArea" hidden="1">#REF!</definedName>
    <definedName name="Z_67BC4B94_092D_11D3_88AD_0080C84A5D47_.wvu.PrintArea" localSheetId="17" hidden="1">#REF!</definedName>
    <definedName name="Z_67BC4B94_092D_11D3_88AD_0080C84A5D47_.wvu.PrintArea" localSheetId="18" hidden="1">#REF!</definedName>
    <definedName name="Z_67BC4B94_092D_11D3_88AD_0080C84A5D47_.wvu.PrintArea" localSheetId="19" hidden="1">#REF!</definedName>
    <definedName name="Z_67BC4B94_092D_11D3_88AD_0080C84A5D47_.wvu.PrintArea" localSheetId="20" hidden="1">#REF!</definedName>
    <definedName name="Z_67BC4B94_092D_11D3_88AD_0080C84A5D47_.wvu.PrintArea" localSheetId="21" hidden="1">#REF!</definedName>
    <definedName name="Z_67BC4B94_092D_11D3_88AD_0080C84A5D47_.wvu.PrintArea" localSheetId="22" hidden="1">#REF!</definedName>
    <definedName name="Z_67BC4B94_092D_11D3_88AD_0080C84A5D47_.wvu.PrintArea" localSheetId="23" hidden="1">#REF!</definedName>
    <definedName name="Z_67BC4B94_092D_11D3_88AD_0080C84A5D47_.wvu.PrintArea" localSheetId="1" hidden="1">#REF!</definedName>
    <definedName name="Z_67BC4B94_092D_11D3_88AD_0080C84A5D47_.wvu.PrintArea" localSheetId="16" hidden="1">#REF!</definedName>
    <definedName name="Z_67BC4B94_092D_11D3_88AD_0080C84A5D47_.wvu.PrintArea" localSheetId="0" hidden="1">#REF!</definedName>
    <definedName name="Z_67BC4B94_092D_11D3_88AD_0080C84A5D47_.wvu.PrintArea" hidden="1">#REF!</definedName>
    <definedName name="Z_67BC4B96_092D_11D3_88AD_0080C84A5D47_.wvu.PrintArea" localSheetId="17" hidden="1">#REF!</definedName>
    <definedName name="Z_67BC4B96_092D_11D3_88AD_0080C84A5D47_.wvu.PrintArea" localSheetId="18" hidden="1">#REF!</definedName>
    <definedName name="Z_67BC4B96_092D_11D3_88AD_0080C84A5D47_.wvu.PrintArea" localSheetId="19" hidden="1">#REF!</definedName>
    <definedName name="Z_67BC4B96_092D_11D3_88AD_0080C84A5D47_.wvu.PrintArea" localSheetId="20" hidden="1">#REF!</definedName>
    <definedName name="Z_67BC4B96_092D_11D3_88AD_0080C84A5D47_.wvu.PrintArea" localSheetId="21" hidden="1">#REF!</definedName>
    <definedName name="Z_67BC4B96_092D_11D3_88AD_0080C84A5D47_.wvu.PrintArea" localSheetId="22" hidden="1">#REF!</definedName>
    <definedName name="Z_67BC4B96_092D_11D3_88AD_0080C84A5D47_.wvu.PrintArea" localSheetId="23" hidden="1">#REF!</definedName>
    <definedName name="Z_67BC4B96_092D_11D3_88AD_0080C84A5D47_.wvu.PrintArea" localSheetId="1" hidden="1">#REF!</definedName>
    <definedName name="Z_67BC4B96_092D_11D3_88AD_0080C84A5D47_.wvu.PrintArea" localSheetId="16" hidden="1">#REF!</definedName>
    <definedName name="Z_67BC4B96_092D_11D3_88AD_0080C84A5D47_.wvu.PrintArea" localSheetId="0" hidden="1">#REF!</definedName>
    <definedName name="Z_67BC4B96_092D_11D3_88AD_0080C84A5D47_.wvu.PrintArea" hidden="1">#REF!</definedName>
    <definedName name="Z_67BC4B97_092D_11D3_88AD_0080C84A5D47_.wvu.PrintArea" localSheetId="17" hidden="1">#REF!</definedName>
    <definedName name="Z_67BC4B97_092D_11D3_88AD_0080C84A5D47_.wvu.PrintArea" localSheetId="18" hidden="1">#REF!</definedName>
    <definedName name="Z_67BC4B97_092D_11D3_88AD_0080C84A5D47_.wvu.PrintArea" localSheetId="19" hidden="1">#REF!</definedName>
    <definedName name="Z_67BC4B97_092D_11D3_88AD_0080C84A5D47_.wvu.PrintArea" localSheetId="20" hidden="1">#REF!</definedName>
    <definedName name="Z_67BC4B97_092D_11D3_88AD_0080C84A5D47_.wvu.PrintArea" localSheetId="21" hidden="1">#REF!</definedName>
    <definedName name="Z_67BC4B97_092D_11D3_88AD_0080C84A5D47_.wvu.PrintArea" localSheetId="22" hidden="1">#REF!</definedName>
    <definedName name="Z_67BC4B97_092D_11D3_88AD_0080C84A5D47_.wvu.PrintArea" localSheetId="23" hidden="1">#REF!</definedName>
    <definedName name="Z_67BC4B97_092D_11D3_88AD_0080C84A5D47_.wvu.PrintArea" localSheetId="1" hidden="1">#REF!</definedName>
    <definedName name="Z_67BC4B97_092D_11D3_88AD_0080C84A5D47_.wvu.PrintArea" localSheetId="16" hidden="1">#REF!</definedName>
    <definedName name="Z_67BC4B97_092D_11D3_88AD_0080C84A5D47_.wvu.PrintArea" localSheetId="0" hidden="1">#REF!</definedName>
    <definedName name="Z_67BC4B97_092D_11D3_88AD_0080C84A5D47_.wvu.PrintArea" hidden="1">#REF!</definedName>
    <definedName name="Z_67BC4B98_092D_11D3_88AD_0080C84A5D47_.wvu.PrintArea" localSheetId="17" hidden="1">#REF!</definedName>
    <definedName name="Z_67BC4B98_092D_11D3_88AD_0080C84A5D47_.wvu.PrintArea" localSheetId="18" hidden="1">#REF!</definedName>
    <definedName name="Z_67BC4B98_092D_11D3_88AD_0080C84A5D47_.wvu.PrintArea" localSheetId="19" hidden="1">#REF!</definedName>
    <definedName name="Z_67BC4B98_092D_11D3_88AD_0080C84A5D47_.wvu.PrintArea" localSheetId="20" hidden="1">#REF!</definedName>
    <definedName name="Z_67BC4B98_092D_11D3_88AD_0080C84A5D47_.wvu.PrintArea" localSheetId="21" hidden="1">#REF!</definedName>
    <definedName name="Z_67BC4B98_092D_11D3_88AD_0080C84A5D47_.wvu.PrintArea" localSheetId="22" hidden="1">#REF!</definedName>
    <definedName name="Z_67BC4B98_092D_11D3_88AD_0080C84A5D47_.wvu.PrintArea" localSheetId="23" hidden="1">#REF!</definedName>
    <definedName name="Z_67BC4B98_092D_11D3_88AD_0080C84A5D47_.wvu.PrintArea" localSheetId="1" hidden="1">#REF!</definedName>
    <definedName name="Z_67BC4B98_092D_11D3_88AD_0080C84A5D47_.wvu.PrintArea" localSheetId="16" hidden="1">#REF!</definedName>
    <definedName name="Z_67BC4B98_092D_11D3_88AD_0080C84A5D47_.wvu.PrintArea" localSheetId="0" hidden="1">#REF!</definedName>
    <definedName name="Z_67BC4B98_092D_11D3_88AD_0080C84A5D47_.wvu.PrintArea" hidden="1">#REF!</definedName>
    <definedName name="Z_67BC4B99_092D_11D3_88AD_0080C84A5D47_.wvu.PrintArea" localSheetId="17" hidden="1">#REF!</definedName>
    <definedName name="Z_67BC4B99_092D_11D3_88AD_0080C84A5D47_.wvu.PrintArea" localSheetId="18" hidden="1">#REF!</definedName>
    <definedName name="Z_67BC4B99_092D_11D3_88AD_0080C84A5D47_.wvu.PrintArea" localSheetId="19" hidden="1">#REF!</definedName>
    <definedName name="Z_67BC4B99_092D_11D3_88AD_0080C84A5D47_.wvu.PrintArea" localSheetId="20" hidden="1">#REF!</definedName>
    <definedName name="Z_67BC4B99_092D_11D3_88AD_0080C84A5D47_.wvu.PrintArea" localSheetId="21" hidden="1">#REF!</definedName>
    <definedName name="Z_67BC4B99_092D_11D3_88AD_0080C84A5D47_.wvu.PrintArea" localSheetId="22" hidden="1">#REF!</definedName>
    <definedName name="Z_67BC4B99_092D_11D3_88AD_0080C84A5D47_.wvu.PrintArea" localSheetId="23" hidden="1">#REF!</definedName>
    <definedName name="Z_67BC4B99_092D_11D3_88AD_0080C84A5D47_.wvu.PrintArea" localSheetId="1" hidden="1">#REF!</definedName>
    <definedName name="Z_67BC4B99_092D_11D3_88AD_0080C84A5D47_.wvu.PrintArea" localSheetId="16" hidden="1">#REF!</definedName>
    <definedName name="Z_67BC4B99_092D_11D3_88AD_0080C84A5D47_.wvu.PrintArea" localSheetId="0" hidden="1">#REF!</definedName>
    <definedName name="Z_67BC4B99_092D_11D3_88AD_0080C84A5D47_.wvu.PrintArea" hidden="1">#REF!</definedName>
    <definedName name="Z_67BC4B9B_092D_11D3_88AD_0080C84A5D47_.wvu.PrintArea" localSheetId="17" hidden="1">#REF!</definedName>
    <definedName name="Z_67BC4B9B_092D_11D3_88AD_0080C84A5D47_.wvu.PrintArea" localSheetId="18" hidden="1">#REF!</definedName>
    <definedName name="Z_67BC4B9B_092D_11D3_88AD_0080C84A5D47_.wvu.PrintArea" localSheetId="19" hidden="1">#REF!</definedName>
    <definedName name="Z_67BC4B9B_092D_11D3_88AD_0080C84A5D47_.wvu.PrintArea" localSheetId="20" hidden="1">#REF!</definedName>
    <definedName name="Z_67BC4B9B_092D_11D3_88AD_0080C84A5D47_.wvu.PrintArea" localSheetId="21" hidden="1">#REF!</definedName>
    <definedName name="Z_67BC4B9B_092D_11D3_88AD_0080C84A5D47_.wvu.PrintArea" localSheetId="22" hidden="1">#REF!</definedName>
    <definedName name="Z_67BC4B9B_092D_11D3_88AD_0080C84A5D47_.wvu.PrintArea" localSheetId="23" hidden="1">#REF!</definedName>
    <definedName name="Z_67BC4B9B_092D_11D3_88AD_0080C84A5D47_.wvu.PrintArea" localSheetId="1" hidden="1">#REF!</definedName>
    <definedName name="Z_67BC4B9B_092D_11D3_88AD_0080C84A5D47_.wvu.PrintArea" localSheetId="16" hidden="1">#REF!</definedName>
    <definedName name="Z_67BC4B9B_092D_11D3_88AD_0080C84A5D47_.wvu.PrintArea" localSheetId="0" hidden="1">#REF!</definedName>
    <definedName name="Z_67BC4B9B_092D_11D3_88AD_0080C84A5D47_.wvu.PrintArea" hidden="1">#REF!</definedName>
    <definedName name="Z_67BC4B9C_092D_11D3_88AD_0080C84A5D47_.wvu.PrintArea" localSheetId="17" hidden="1">#REF!</definedName>
    <definedName name="Z_67BC4B9C_092D_11D3_88AD_0080C84A5D47_.wvu.PrintArea" localSheetId="18" hidden="1">#REF!</definedName>
    <definedName name="Z_67BC4B9C_092D_11D3_88AD_0080C84A5D47_.wvu.PrintArea" localSheetId="19" hidden="1">#REF!</definedName>
    <definedName name="Z_67BC4B9C_092D_11D3_88AD_0080C84A5D47_.wvu.PrintArea" localSheetId="20" hidden="1">#REF!</definedName>
    <definedName name="Z_67BC4B9C_092D_11D3_88AD_0080C84A5D47_.wvu.PrintArea" localSheetId="21" hidden="1">#REF!</definedName>
    <definedName name="Z_67BC4B9C_092D_11D3_88AD_0080C84A5D47_.wvu.PrintArea" localSheetId="22" hidden="1">#REF!</definedName>
    <definedName name="Z_67BC4B9C_092D_11D3_88AD_0080C84A5D47_.wvu.PrintArea" localSheetId="23" hidden="1">#REF!</definedName>
    <definedName name="Z_67BC4B9C_092D_11D3_88AD_0080C84A5D47_.wvu.PrintArea" localSheetId="1" hidden="1">#REF!</definedName>
    <definedName name="Z_67BC4B9C_092D_11D3_88AD_0080C84A5D47_.wvu.PrintArea" localSheetId="16" hidden="1">#REF!</definedName>
    <definedName name="Z_67BC4B9C_092D_11D3_88AD_0080C84A5D47_.wvu.PrintArea" localSheetId="0" hidden="1">#REF!</definedName>
    <definedName name="Z_67BC4B9C_092D_11D3_88AD_0080C84A5D47_.wvu.PrintArea" hidden="1">#REF!</definedName>
    <definedName name="Z_67BC4B9D_092D_11D3_88AD_0080C84A5D47_.wvu.PrintArea" localSheetId="17" hidden="1">#REF!</definedName>
    <definedName name="Z_67BC4B9D_092D_11D3_88AD_0080C84A5D47_.wvu.PrintArea" localSheetId="18" hidden="1">#REF!</definedName>
    <definedName name="Z_67BC4B9D_092D_11D3_88AD_0080C84A5D47_.wvu.PrintArea" localSheetId="19" hidden="1">#REF!</definedName>
    <definedName name="Z_67BC4B9D_092D_11D3_88AD_0080C84A5D47_.wvu.PrintArea" localSheetId="20" hidden="1">#REF!</definedName>
    <definedName name="Z_67BC4B9D_092D_11D3_88AD_0080C84A5D47_.wvu.PrintArea" localSheetId="21" hidden="1">#REF!</definedName>
    <definedName name="Z_67BC4B9D_092D_11D3_88AD_0080C84A5D47_.wvu.PrintArea" localSheetId="22" hidden="1">#REF!</definedName>
    <definedName name="Z_67BC4B9D_092D_11D3_88AD_0080C84A5D47_.wvu.PrintArea" localSheetId="23" hidden="1">#REF!</definedName>
    <definedName name="Z_67BC4B9D_092D_11D3_88AD_0080C84A5D47_.wvu.PrintArea" localSheetId="1" hidden="1">#REF!</definedName>
    <definedName name="Z_67BC4B9D_092D_11D3_88AD_0080C84A5D47_.wvu.PrintArea" localSheetId="16" hidden="1">#REF!</definedName>
    <definedName name="Z_67BC4B9D_092D_11D3_88AD_0080C84A5D47_.wvu.PrintArea" localSheetId="0" hidden="1">#REF!</definedName>
    <definedName name="Z_67BC4B9D_092D_11D3_88AD_0080C84A5D47_.wvu.PrintArea" hidden="1">#REF!</definedName>
    <definedName name="Z_67BC4B9E_092D_11D3_88AD_0080C84A5D47_.wvu.PrintArea" localSheetId="17" hidden="1">#REF!</definedName>
    <definedName name="Z_67BC4B9E_092D_11D3_88AD_0080C84A5D47_.wvu.PrintArea" localSheetId="18" hidden="1">#REF!</definedName>
    <definedName name="Z_67BC4B9E_092D_11D3_88AD_0080C84A5D47_.wvu.PrintArea" localSheetId="19" hidden="1">#REF!</definedName>
    <definedName name="Z_67BC4B9E_092D_11D3_88AD_0080C84A5D47_.wvu.PrintArea" localSheetId="20" hidden="1">#REF!</definedName>
    <definedName name="Z_67BC4B9E_092D_11D3_88AD_0080C84A5D47_.wvu.PrintArea" localSheetId="21" hidden="1">#REF!</definedName>
    <definedName name="Z_67BC4B9E_092D_11D3_88AD_0080C84A5D47_.wvu.PrintArea" localSheetId="22" hidden="1">#REF!</definedName>
    <definedName name="Z_67BC4B9E_092D_11D3_88AD_0080C84A5D47_.wvu.PrintArea" localSheetId="23" hidden="1">#REF!</definedName>
    <definedName name="Z_67BC4B9E_092D_11D3_88AD_0080C84A5D47_.wvu.PrintArea" localSheetId="1" hidden="1">#REF!</definedName>
    <definedName name="Z_67BC4B9E_092D_11D3_88AD_0080C84A5D47_.wvu.PrintArea" localSheetId="16" hidden="1">#REF!</definedName>
    <definedName name="Z_67BC4B9E_092D_11D3_88AD_0080C84A5D47_.wvu.PrintArea" localSheetId="0" hidden="1">#REF!</definedName>
    <definedName name="Z_67BC4B9E_092D_11D3_88AD_0080C84A5D47_.wvu.PrintArea" hidden="1">#REF!</definedName>
    <definedName name="Z_67BC4BA0_092D_11D3_88AD_0080C84A5D47_.wvu.PrintArea" localSheetId="17" hidden="1">#REF!</definedName>
    <definedName name="Z_67BC4BA0_092D_11D3_88AD_0080C84A5D47_.wvu.PrintArea" localSheetId="18" hidden="1">#REF!</definedName>
    <definedName name="Z_67BC4BA0_092D_11D3_88AD_0080C84A5D47_.wvu.PrintArea" localSheetId="19" hidden="1">#REF!</definedName>
    <definedName name="Z_67BC4BA0_092D_11D3_88AD_0080C84A5D47_.wvu.PrintArea" localSheetId="20" hidden="1">#REF!</definedName>
    <definedName name="Z_67BC4BA0_092D_11D3_88AD_0080C84A5D47_.wvu.PrintArea" localSheetId="21" hidden="1">#REF!</definedName>
    <definedName name="Z_67BC4BA0_092D_11D3_88AD_0080C84A5D47_.wvu.PrintArea" localSheetId="22" hidden="1">#REF!</definedName>
    <definedName name="Z_67BC4BA0_092D_11D3_88AD_0080C84A5D47_.wvu.PrintArea" localSheetId="23" hidden="1">#REF!</definedName>
    <definedName name="Z_67BC4BA0_092D_11D3_88AD_0080C84A5D47_.wvu.PrintArea" localSheetId="1" hidden="1">#REF!</definedName>
    <definedName name="Z_67BC4BA0_092D_11D3_88AD_0080C84A5D47_.wvu.PrintArea" localSheetId="16" hidden="1">#REF!</definedName>
    <definedName name="Z_67BC4BA0_092D_11D3_88AD_0080C84A5D47_.wvu.PrintArea" localSheetId="0" hidden="1">#REF!</definedName>
    <definedName name="Z_67BC4BA0_092D_11D3_88AD_0080C84A5D47_.wvu.PrintArea" hidden="1">#REF!</definedName>
    <definedName name="Z_67BC4BA1_092D_11D3_88AD_0080C84A5D47_.wvu.PrintArea" localSheetId="17" hidden="1">#REF!</definedName>
    <definedName name="Z_67BC4BA1_092D_11D3_88AD_0080C84A5D47_.wvu.PrintArea" localSheetId="18" hidden="1">#REF!</definedName>
    <definedName name="Z_67BC4BA1_092D_11D3_88AD_0080C84A5D47_.wvu.PrintArea" localSheetId="19" hidden="1">#REF!</definedName>
    <definedName name="Z_67BC4BA1_092D_11D3_88AD_0080C84A5D47_.wvu.PrintArea" localSheetId="20" hidden="1">#REF!</definedName>
    <definedName name="Z_67BC4BA1_092D_11D3_88AD_0080C84A5D47_.wvu.PrintArea" localSheetId="21" hidden="1">#REF!</definedName>
    <definedName name="Z_67BC4BA1_092D_11D3_88AD_0080C84A5D47_.wvu.PrintArea" localSheetId="22" hidden="1">#REF!</definedName>
    <definedName name="Z_67BC4BA1_092D_11D3_88AD_0080C84A5D47_.wvu.PrintArea" localSheetId="23" hidden="1">#REF!</definedName>
    <definedName name="Z_67BC4BA1_092D_11D3_88AD_0080C84A5D47_.wvu.PrintArea" localSheetId="1" hidden="1">#REF!</definedName>
    <definedName name="Z_67BC4BA1_092D_11D3_88AD_0080C84A5D47_.wvu.PrintArea" localSheetId="16" hidden="1">#REF!</definedName>
    <definedName name="Z_67BC4BA1_092D_11D3_88AD_0080C84A5D47_.wvu.PrintArea" localSheetId="0" hidden="1">#REF!</definedName>
    <definedName name="Z_67BC4BA1_092D_11D3_88AD_0080C84A5D47_.wvu.PrintArea" hidden="1">#REF!</definedName>
    <definedName name="Z_67BC4BAF_092D_11D3_88AD_0080C84A5D47_.wvu.PrintArea" localSheetId="17" hidden="1">#REF!</definedName>
    <definedName name="Z_67BC4BAF_092D_11D3_88AD_0080C84A5D47_.wvu.PrintArea" localSheetId="18" hidden="1">#REF!</definedName>
    <definedName name="Z_67BC4BAF_092D_11D3_88AD_0080C84A5D47_.wvu.PrintArea" localSheetId="19" hidden="1">#REF!</definedName>
    <definedName name="Z_67BC4BAF_092D_11D3_88AD_0080C84A5D47_.wvu.PrintArea" localSheetId="20" hidden="1">#REF!</definedName>
    <definedName name="Z_67BC4BAF_092D_11D3_88AD_0080C84A5D47_.wvu.PrintArea" localSheetId="21" hidden="1">#REF!</definedName>
    <definedName name="Z_67BC4BAF_092D_11D3_88AD_0080C84A5D47_.wvu.PrintArea" localSheetId="22" hidden="1">#REF!</definedName>
    <definedName name="Z_67BC4BAF_092D_11D3_88AD_0080C84A5D47_.wvu.PrintArea" localSheetId="23" hidden="1">#REF!</definedName>
    <definedName name="Z_67BC4BAF_092D_11D3_88AD_0080C84A5D47_.wvu.PrintArea" localSheetId="1" hidden="1">#REF!</definedName>
    <definedName name="Z_67BC4BAF_092D_11D3_88AD_0080C84A5D47_.wvu.PrintArea" localSheetId="16" hidden="1">#REF!</definedName>
    <definedName name="Z_67BC4BAF_092D_11D3_88AD_0080C84A5D47_.wvu.PrintArea" localSheetId="0" hidden="1">#REF!</definedName>
    <definedName name="Z_67BC4BAF_092D_11D3_88AD_0080C84A5D47_.wvu.PrintArea" hidden="1">#REF!</definedName>
    <definedName name="Z_67BC4BB0_092D_11D3_88AD_0080C84A5D47_.wvu.PrintArea" localSheetId="17" hidden="1">#REF!</definedName>
    <definedName name="Z_67BC4BB0_092D_11D3_88AD_0080C84A5D47_.wvu.PrintArea" localSheetId="18" hidden="1">#REF!</definedName>
    <definedName name="Z_67BC4BB0_092D_11D3_88AD_0080C84A5D47_.wvu.PrintArea" localSheetId="19" hidden="1">#REF!</definedName>
    <definedName name="Z_67BC4BB0_092D_11D3_88AD_0080C84A5D47_.wvu.PrintArea" localSheetId="20" hidden="1">#REF!</definedName>
    <definedName name="Z_67BC4BB0_092D_11D3_88AD_0080C84A5D47_.wvu.PrintArea" localSheetId="21" hidden="1">#REF!</definedName>
    <definedName name="Z_67BC4BB0_092D_11D3_88AD_0080C84A5D47_.wvu.PrintArea" localSheetId="22" hidden="1">#REF!</definedName>
    <definedName name="Z_67BC4BB0_092D_11D3_88AD_0080C84A5D47_.wvu.PrintArea" localSheetId="23" hidden="1">#REF!</definedName>
    <definedName name="Z_67BC4BB0_092D_11D3_88AD_0080C84A5D47_.wvu.PrintArea" localSheetId="1" hidden="1">#REF!</definedName>
    <definedName name="Z_67BC4BB0_092D_11D3_88AD_0080C84A5D47_.wvu.PrintArea" localSheetId="16" hidden="1">#REF!</definedName>
    <definedName name="Z_67BC4BB0_092D_11D3_88AD_0080C84A5D47_.wvu.PrintArea" localSheetId="0" hidden="1">#REF!</definedName>
    <definedName name="Z_67BC4BB0_092D_11D3_88AD_0080C84A5D47_.wvu.PrintArea" hidden="1">#REF!</definedName>
    <definedName name="Z_67BC4BB2_092D_11D3_88AD_0080C84A5D47_.wvu.PrintArea" localSheetId="17" hidden="1">#REF!</definedName>
    <definedName name="Z_67BC4BB2_092D_11D3_88AD_0080C84A5D47_.wvu.PrintArea" localSheetId="18" hidden="1">#REF!</definedName>
    <definedName name="Z_67BC4BB2_092D_11D3_88AD_0080C84A5D47_.wvu.PrintArea" localSheetId="19" hidden="1">#REF!</definedName>
    <definedName name="Z_67BC4BB2_092D_11D3_88AD_0080C84A5D47_.wvu.PrintArea" localSheetId="20" hidden="1">#REF!</definedName>
    <definedName name="Z_67BC4BB2_092D_11D3_88AD_0080C84A5D47_.wvu.PrintArea" localSheetId="21" hidden="1">#REF!</definedName>
    <definedName name="Z_67BC4BB2_092D_11D3_88AD_0080C84A5D47_.wvu.PrintArea" localSheetId="22" hidden="1">#REF!</definedName>
    <definedName name="Z_67BC4BB2_092D_11D3_88AD_0080C84A5D47_.wvu.PrintArea" localSheetId="23" hidden="1">#REF!</definedName>
    <definedName name="Z_67BC4BB2_092D_11D3_88AD_0080C84A5D47_.wvu.PrintArea" localSheetId="1" hidden="1">#REF!</definedName>
    <definedName name="Z_67BC4BB2_092D_11D3_88AD_0080C84A5D47_.wvu.PrintArea" localSheetId="16" hidden="1">#REF!</definedName>
    <definedName name="Z_67BC4BB2_092D_11D3_88AD_0080C84A5D47_.wvu.PrintArea" localSheetId="0" hidden="1">#REF!</definedName>
    <definedName name="Z_67BC4BB2_092D_11D3_88AD_0080C84A5D47_.wvu.PrintArea" hidden="1">#REF!</definedName>
    <definedName name="Z_67BC4BB3_092D_11D3_88AD_0080C84A5D47_.wvu.PrintArea" localSheetId="17" hidden="1">#REF!</definedName>
    <definedName name="Z_67BC4BB3_092D_11D3_88AD_0080C84A5D47_.wvu.PrintArea" localSheetId="18" hidden="1">#REF!</definedName>
    <definedName name="Z_67BC4BB3_092D_11D3_88AD_0080C84A5D47_.wvu.PrintArea" localSheetId="19" hidden="1">#REF!</definedName>
    <definedName name="Z_67BC4BB3_092D_11D3_88AD_0080C84A5D47_.wvu.PrintArea" localSheetId="20" hidden="1">#REF!</definedName>
    <definedName name="Z_67BC4BB3_092D_11D3_88AD_0080C84A5D47_.wvu.PrintArea" localSheetId="21" hidden="1">#REF!</definedName>
    <definedName name="Z_67BC4BB3_092D_11D3_88AD_0080C84A5D47_.wvu.PrintArea" localSheetId="22" hidden="1">#REF!</definedName>
    <definedName name="Z_67BC4BB3_092D_11D3_88AD_0080C84A5D47_.wvu.PrintArea" localSheetId="23" hidden="1">#REF!</definedName>
    <definedName name="Z_67BC4BB3_092D_11D3_88AD_0080C84A5D47_.wvu.PrintArea" localSheetId="1" hidden="1">#REF!</definedName>
    <definedName name="Z_67BC4BB3_092D_11D3_88AD_0080C84A5D47_.wvu.PrintArea" localSheetId="16" hidden="1">#REF!</definedName>
    <definedName name="Z_67BC4BB3_092D_11D3_88AD_0080C84A5D47_.wvu.PrintArea" localSheetId="0" hidden="1">#REF!</definedName>
    <definedName name="Z_67BC4BB3_092D_11D3_88AD_0080C84A5D47_.wvu.PrintArea" hidden="1">#REF!</definedName>
    <definedName name="Z_67BC4BB4_092D_11D3_88AD_0080C84A5D47_.wvu.PrintArea" localSheetId="17" hidden="1">#REF!</definedName>
    <definedName name="Z_67BC4BB4_092D_11D3_88AD_0080C84A5D47_.wvu.PrintArea" localSheetId="18" hidden="1">#REF!</definedName>
    <definedName name="Z_67BC4BB4_092D_11D3_88AD_0080C84A5D47_.wvu.PrintArea" localSheetId="19" hidden="1">#REF!</definedName>
    <definedName name="Z_67BC4BB4_092D_11D3_88AD_0080C84A5D47_.wvu.PrintArea" localSheetId="20" hidden="1">#REF!</definedName>
    <definedName name="Z_67BC4BB4_092D_11D3_88AD_0080C84A5D47_.wvu.PrintArea" localSheetId="21" hidden="1">#REF!</definedName>
    <definedName name="Z_67BC4BB4_092D_11D3_88AD_0080C84A5D47_.wvu.PrintArea" localSheetId="22" hidden="1">#REF!</definedName>
    <definedName name="Z_67BC4BB4_092D_11D3_88AD_0080C84A5D47_.wvu.PrintArea" localSheetId="23" hidden="1">#REF!</definedName>
    <definedName name="Z_67BC4BB4_092D_11D3_88AD_0080C84A5D47_.wvu.PrintArea" localSheetId="1" hidden="1">#REF!</definedName>
    <definedName name="Z_67BC4BB4_092D_11D3_88AD_0080C84A5D47_.wvu.PrintArea" localSheetId="16" hidden="1">#REF!</definedName>
    <definedName name="Z_67BC4BB4_092D_11D3_88AD_0080C84A5D47_.wvu.PrintArea" localSheetId="0" hidden="1">#REF!</definedName>
    <definedName name="Z_67BC4BB4_092D_11D3_88AD_0080C84A5D47_.wvu.PrintArea" hidden="1">#REF!</definedName>
    <definedName name="Z_67BC4BB5_092D_11D3_88AD_0080C84A5D47_.wvu.PrintArea" localSheetId="17" hidden="1">#REF!</definedName>
    <definedName name="Z_67BC4BB5_092D_11D3_88AD_0080C84A5D47_.wvu.PrintArea" localSheetId="18" hidden="1">#REF!</definedName>
    <definedName name="Z_67BC4BB5_092D_11D3_88AD_0080C84A5D47_.wvu.PrintArea" localSheetId="19" hidden="1">#REF!</definedName>
    <definedName name="Z_67BC4BB5_092D_11D3_88AD_0080C84A5D47_.wvu.PrintArea" localSheetId="20" hidden="1">#REF!</definedName>
    <definedName name="Z_67BC4BB5_092D_11D3_88AD_0080C84A5D47_.wvu.PrintArea" localSheetId="21" hidden="1">#REF!</definedName>
    <definedName name="Z_67BC4BB5_092D_11D3_88AD_0080C84A5D47_.wvu.PrintArea" localSheetId="22" hidden="1">#REF!</definedName>
    <definedName name="Z_67BC4BB5_092D_11D3_88AD_0080C84A5D47_.wvu.PrintArea" localSheetId="23" hidden="1">#REF!</definedName>
    <definedName name="Z_67BC4BB5_092D_11D3_88AD_0080C84A5D47_.wvu.PrintArea" localSheetId="1" hidden="1">#REF!</definedName>
    <definedName name="Z_67BC4BB5_092D_11D3_88AD_0080C84A5D47_.wvu.PrintArea" localSheetId="16" hidden="1">#REF!</definedName>
    <definedName name="Z_67BC4BB5_092D_11D3_88AD_0080C84A5D47_.wvu.PrintArea" localSheetId="0" hidden="1">#REF!</definedName>
    <definedName name="Z_67BC4BB5_092D_11D3_88AD_0080C84A5D47_.wvu.PrintArea" hidden="1">#REF!</definedName>
    <definedName name="Z_67BC4BB7_092D_11D3_88AD_0080C84A5D47_.wvu.PrintArea" localSheetId="17" hidden="1">#REF!</definedName>
    <definedName name="Z_67BC4BB7_092D_11D3_88AD_0080C84A5D47_.wvu.PrintArea" localSheetId="18" hidden="1">#REF!</definedName>
    <definedName name="Z_67BC4BB7_092D_11D3_88AD_0080C84A5D47_.wvu.PrintArea" localSheetId="19" hidden="1">#REF!</definedName>
    <definedName name="Z_67BC4BB7_092D_11D3_88AD_0080C84A5D47_.wvu.PrintArea" localSheetId="20" hidden="1">#REF!</definedName>
    <definedName name="Z_67BC4BB7_092D_11D3_88AD_0080C84A5D47_.wvu.PrintArea" localSheetId="21" hidden="1">#REF!</definedName>
    <definedName name="Z_67BC4BB7_092D_11D3_88AD_0080C84A5D47_.wvu.PrintArea" localSheetId="22" hidden="1">#REF!</definedName>
    <definedName name="Z_67BC4BB7_092D_11D3_88AD_0080C84A5D47_.wvu.PrintArea" localSheetId="23" hidden="1">#REF!</definedName>
    <definedName name="Z_67BC4BB7_092D_11D3_88AD_0080C84A5D47_.wvu.PrintArea" localSheetId="1" hidden="1">#REF!</definedName>
    <definedName name="Z_67BC4BB7_092D_11D3_88AD_0080C84A5D47_.wvu.PrintArea" localSheetId="16" hidden="1">#REF!</definedName>
    <definedName name="Z_67BC4BB7_092D_11D3_88AD_0080C84A5D47_.wvu.PrintArea" localSheetId="0" hidden="1">#REF!</definedName>
    <definedName name="Z_67BC4BB7_092D_11D3_88AD_0080C84A5D47_.wvu.PrintArea" hidden="1">#REF!</definedName>
    <definedName name="Z_67BC4BB8_092D_11D3_88AD_0080C84A5D47_.wvu.PrintArea" localSheetId="17" hidden="1">#REF!</definedName>
    <definedName name="Z_67BC4BB8_092D_11D3_88AD_0080C84A5D47_.wvu.PrintArea" localSheetId="18" hidden="1">#REF!</definedName>
    <definedName name="Z_67BC4BB8_092D_11D3_88AD_0080C84A5D47_.wvu.PrintArea" localSheetId="19" hidden="1">#REF!</definedName>
    <definedName name="Z_67BC4BB8_092D_11D3_88AD_0080C84A5D47_.wvu.PrintArea" localSheetId="20" hidden="1">#REF!</definedName>
    <definedName name="Z_67BC4BB8_092D_11D3_88AD_0080C84A5D47_.wvu.PrintArea" localSheetId="21" hidden="1">#REF!</definedName>
    <definedName name="Z_67BC4BB8_092D_11D3_88AD_0080C84A5D47_.wvu.PrintArea" localSheetId="22" hidden="1">#REF!</definedName>
    <definedName name="Z_67BC4BB8_092D_11D3_88AD_0080C84A5D47_.wvu.PrintArea" localSheetId="23" hidden="1">#REF!</definedName>
    <definedName name="Z_67BC4BB8_092D_11D3_88AD_0080C84A5D47_.wvu.PrintArea" localSheetId="1" hidden="1">#REF!</definedName>
    <definedName name="Z_67BC4BB8_092D_11D3_88AD_0080C84A5D47_.wvu.PrintArea" localSheetId="16" hidden="1">#REF!</definedName>
    <definedName name="Z_67BC4BB8_092D_11D3_88AD_0080C84A5D47_.wvu.PrintArea" localSheetId="0" hidden="1">#REF!</definedName>
    <definedName name="Z_67BC4BB8_092D_11D3_88AD_0080C84A5D47_.wvu.PrintArea" hidden="1">#REF!</definedName>
    <definedName name="Z_67BC4BB9_092D_11D3_88AD_0080C84A5D47_.wvu.PrintArea" localSheetId="17" hidden="1">#REF!</definedName>
    <definedName name="Z_67BC4BB9_092D_11D3_88AD_0080C84A5D47_.wvu.PrintArea" localSheetId="18" hidden="1">#REF!</definedName>
    <definedName name="Z_67BC4BB9_092D_11D3_88AD_0080C84A5D47_.wvu.PrintArea" localSheetId="19" hidden="1">#REF!</definedName>
    <definedName name="Z_67BC4BB9_092D_11D3_88AD_0080C84A5D47_.wvu.PrintArea" localSheetId="20" hidden="1">#REF!</definedName>
    <definedName name="Z_67BC4BB9_092D_11D3_88AD_0080C84A5D47_.wvu.PrintArea" localSheetId="21" hidden="1">#REF!</definedName>
    <definedName name="Z_67BC4BB9_092D_11D3_88AD_0080C84A5D47_.wvu.PrintArea" localSheetId="22" hidden="1">#REF!</definedName>
    <definedName name="Z_67BC4BB9_092D_11D3_88AD_0080C84A5D47_.wvu.PrintArea" localSheetId="23" hidden="1">#REF!</definedName>
    <definedName name="Z_67BC4BB9_092D_11D3_88AD_0080C84A5D47_.wvu.PrintArea" localSheetId="1" hidden="1">#REF!</definedName>
    <definedName name="Z_67BC4BB9_092D_11D3_88AD_0080C84A5D47_.wvu.PrintArea" localSheetId="16" hidden="1">#REF!</definedName>
    <definedName name="Z_67BC4BB9_092D_11D3_88AD_0080C84A5D47_.wvu.PrintArea" localSheetId="0" hidden="1">#REF!</definedName>
    <definedName name="Z_67BC4BB9_092D_11D3_88AD_0080C84A5D47_.wvu.PrintArea" hidden="1">#REF!</definedName>
    <definedName name="Z_67BC4BBA_092D_11D3_88AD_0080C84A5D47_.wvu.PrintArea" localSheetId="17" hidden="1">#REF!</definedName>
    <definedName name="Z_67BC4BBA_092D_11D3_88AD_0080C84A5D47_.wvu.PrintArea" localSheetId="18" hidden="1">#REF!</definedName>
    <definedName name="Z_67BC4BBA_092D_11D3_88AD_0080C84A5D47_.wvu.PrintArea" localSheetId="19" hidden="1">#REF!</definedName>
    <definedName name="Z_67BC4BBA_092D_11D3_88AD_0080C84A5D47_.wvu.PrintArea" localSheetId="20" hidden="1">#REF!</definedName>
    <definedName name="Z_67BC4BBA_092D_11D3_88AD_0080C84A5D47_.wvu.PrintArea" localSheetId="21" hidden="1">#REF!</definedName>
    <definedName name="Z_67BC4BBA_092D_11D3_88AD_0080C84A5D47_.wvu.PrintArea" localSheetId="22" hidden="1">#REF!</definedName>
    <definedName name="Z_67BC4BBA_092D_11D3_88AD_0080C84A5D47_.wvu.PrintArea" localSheetId="23" hidden="1">#REF!</definedName>
    <definedName name="Z_67BC4BBA_092D_11D3_88AD_0080C84A5D47_.wvu.PrintArea" localSheetId="1" hidden="1">#REF!</definedName>
    <definedName name="Z_67BC4BBA_092D_11D3_88AD_0080C84A5D47_.wvu.PrintArea" localSheetId="16" hidden="1">#REF!</definedName>
    <definedName name="Z_67BC4BBA_092D_11D3_88AD_0080C84A5D47_.wvu.PrintArea" localSheetId="0" hidden="1">#REF!</definedName>
    <definedName name="Z_67BC4BBA_092D_11D3_88AD_0080C84A5D47_.wvu.PrintArea" hidden="1">#REF!</definedName>
    <definedName name="Z_67BC4BBC_092D_11D3_88AD_0080C84A5D47_.wvu.PrintArea" localSheetId="17" hidden="1">#REF!</definedName>
    <definedName name="Z_67BC4BBC_092D_11D3_88AD_0080C84A5D47_.wvu.PrintArea" localSheetId="18" hidden="1">#REF!</definedName>
    <definedName name="Z_67BC4BBC_092D_11D3_88AD_0080C84A5D47_.wvu.PrintArea" localSheetId="19" hidden="1">#REF!</definedName>
    <definedName name="Z_67BC4BBC_092D_11D3_88AD_0080C84A5D47_.wvu.PrintArea" localSheetId="20" hidden="1">#REF!</definedName>
    <definedName name="Z_67BC4BBC_092D_11D3_88AD_0080C84A5D47_.wvu.PrintArea" localSheetId="21" hidden="1">#REF!</definedName>
    <definedName name="Z_67BC4BBC_092D_11D3_88AD_0080C84A5D47_.wvu.PrintArea" localSheetId="22" hidden="1">#REF!</definedName>
    <definedName name="Z_67BC4BBC_092D_11D3_88AD_0080C84A5D47_.wvu.PrintArea" localSheetId="23" hidden="1">#REF!</definedName>
    <definedName name="Z_67BC4BBC_092D_11D3_88AD_0080C84A5D47_.wvu.PrintArea" localSheetId="1" hidden="1">#REF!</definedName>
    <definedName name="Z_67BC4BBC_092D_11D3_88AD_0080C84A5D47_.wvu.PrintArea" localSheetId="16" hidden="1">#REF!</definedName>
    <definedName name="Z_67BC4BBC_092D_11D3_88AD_0080C84A5D47_.wvu.PrintArea" localSheetId="0" hidden="1">#REF!</definedName>
    <definedName name="Z_67BC4BBC_092D_11D3_88AD_0080C84A5D47_.wvu.PrintArea" hidden="1">#REF!</definedName>
    <definedName name="Z_67BC4BBD_092D_11D3_88AD_0080C84A5D47_.wvu.PrintArea" localSheetId="17" hidden="1">#REF!</definedName>
    <definedName name="Z_67BC4BBD_092D_11D3_88AD_0080C84A5D47_.wvu.PrintArea" localSheetId="18" hidden="1">#REF!</definedName>
    <definedName name="Z_67BC4BBD_092D_11D3_88AD_0080C84A5D47_.wvu.PrintArea" localSheetId="19" hidden="1">#REF!</definedName>
    <definedName name="Z_67BC4BBD_092D_11D3_88AD_0080C84A5D47_.wvu.PrintArea" localSheetId="20" hidden="1">#REF!</definedName>
    <definedName name="Z_67BC4BBD_092D_11D3_88AD_0080C84A5D47_.wvu.PrintArea" localSheetId="21" hidden="1">#REF!</definedName>
    <definedName name="Z_67BC4BBD_092D_11D3_88AD_0080C84A5D47_.wvu.PrintArea" localSheetId="22" hidden="1">#REF!</definedName>
    <definedName name="Z_67BC4BBD_092D_11D3_88AD_0080C84A5D47_.wvu.PrintArea" localSheetId="23" hidden="1">#REF!</definedName>
    <definedName name="Z_67BC4BBD_092D_11D3_88AD_0080C84A5D47_.wvu.PrintArea" localSheetId="1" hidden="1">#REF!</definedName>
    <definedName name="Z_67BC4BBD_092D_11D3_88AD_0080C84A5D47_.wvu.PrintArea" localSheetId="16" hidden="1">#REF!</definedName>
    <definedName name="Z_67BC4BBD_092D_11D3_88AD_0080C84A5D47_.wvu.PrintArea" localSheetId="0" hidden="1">#REF!</definedName>
    <definedName name="Z_67BC4BBD_092D_11D3_88AD_0080C84A5D47_.wvu.PrintArea" hidden="1">#REF!</definedName>
    <definedName name="Z_67BC4BBF_092D_11D3_88AD_0080C84A5D47_.wvu.PrintArea" localSheetId="17" hidden="1">#REF!</definedName>
    <definedName name="Z_67BC4BBF_092D_11D3_88AD_0080C84A5D47_.wvu.PrintArea" localSheetId="18" hidden="1">#REF!</definedName>
    <definedName name="Z_67BC4BBF_092D_11D3_88AD_0080C84A5D47_.wvu.PrintArea" localSheetId="19" hidden="1">#REF!</definedName>
    <definedName name="Z_67BC4BBF_092D_11D3_88AD_0080C84A5D47_.wvu.PrintArea" localSheetId="20" hidden="1">#REF!</definedName>
    <definedName name="Z_67BC4BBF_092D_11D3_88AD_0080C84A5D47_.wvu.PrintArea" localSheetId="21" hidden="1">#REF!</definedName>
    <definedName name="Z_67BC4BBF_092D_11D3_88AD_0080C84A5D47_.wvu.PrintArea" localSheetId="22" hidden="1">#REF!</definedName>
    <definedName name="Z_67BC4BBF_092D_11D3_88AD_0080C84A5D47_.wvu.PrintArea" localSheetId="23" hidden="1">#REF!</definedName>
    <definedName name="Z_67BC4BBF_092D_11D3_88AD_0080C84A5D47_.wvu.PrintArea" localSheetId="1" hidden="1">#REF!</definedName>
    <definedName name="Z_67BC4BBF_092D_11D3_88AD_0080C84A5D47_.wvu.PrintArea" localSheetId="16" hidden="1">#REF!</definedName>
    <definedName name="Z_67BC4BBF_092D_11D3_88AD_0080C84A5D47_.wvu.PrintArea" localSheetId="0" hidden="1">#REF!</definedName>
    <definedName name="Z_67BC4BBF_092D_11D3_88AD_0080C84A5D47_.wvu.PrintArea" hidden="1">#REF!</definedName>
    <definedName name="Z_67BC4BC0_092D_11D3_88AD_0080C84A5D47_.wvu.PrintArea" localSheetId="17" hidden="1">#REF!</definedName>
    <definedName name="Z_67BC4BC0_092D_11D3_88AD_0080C84A5D47_.wvu.PrintArea" localSheetId="18" hidden="1">#REF!</definedName>
    <definedName name="Z_67BC4BC0_092D_11D3_88AD_0080C84A5D47_.wvu.PrintArea" localSheetId="19" hidden="1">#REF!</definedName>
    <definedName name="Z_67BC4BC0_092D_11D3_88AD_0080C84A5D47_.wvu.PrintArea" localSheetId="20" hidden="1">#REF!</definedName>
    <definedName name="Z_67BC4BC0_092D_11D3_88AD_0080C84A5D47_.wvu.PrintArea" localSheetId="21" hidden="1">#REF!</definedName>
    <definedName name="Z_67BC4BC0_092D_11D3_88AD_0080C84A5D47_.wvu.PrintArea" localSheetId="22" hidden="1">#REF!</definedName>
    <definedName name="Z_67BC4BC0_092D_11D3_88AD_0080C84A5D47_.wvu.PrintArea" localSheetId="23" hidden="1">#REF!</definedName>
    <definedName name="Z_67BC4BC0_092D_11D3_88AD_0080C84A5D47_.wvu.PrintArea" localSheetId="1" hidden="1">#REF!</definedName>
    <definedName name="Z_67BC4BC0_092D_11D3_88AD_0080C84A5D47_.wvu.PrintArea" localSheetId="16" hidden="1">#REF!</definedName>
    <definedName name="Z_67BC4BC0_092D_11D3_88AD_0080C84A5D47_.wvu.PrintArea" localSheetId="0" hidden="1">#REF!</definedName>
    <definedName name="Z_67BC4BC0_092D_11D3_88AD_0080C84A5D47_.wvu.PrintArea" hidden="1">#REF!</definedName>
    <definedName name="Z_67BC4BC2_092D_11D3_88AD_0080C84A5D47_.wvu.PrintArea" localSheetId="17" hidden="1">#REF!</definedName>
    <definedName name="Z_67BC4BC2_092D_11D3_88AD_0080C84A5D47_.wvu.PrintArea" localSheetId="18" hidden="1">#REF!</definedName>
    <definedName name="Z_67BC4BC2_092D_11D3_88AD_0080C84A5D47_.wvu.PrintArea" localSheetId="19" hidden="1">#REF!</definedName>
    <definedName name="Z_67BC4BC2_092D_11D3_88AD_0080C84A5D47_.wvu.PrintArea" localSheetId="20" hidden="1">#REF!</definedName>
    <definedName name="Z_67BC4BC2_092D_11D3_88AD_0080C84A5D47_.wvu.PrintArea" localSheetId="21" hidden="1">#REF!</definedName>
    <definedName name="Z_67BC4BC2_092D_11D3_88AD_0080C84A5D47_.wvu.PrintArea" localSheetId="22" hidden="1">#REF!</definedName>
    <definedName name="Z_67BC4BC2_092D_11D3_88AD_0080C84A5D47_.wvu.PrintArea" localSheetId="23" hidden="1">#REF!</definedName>
    <definedName name="Z_67BC4BC2_092D_11D3_88AD_0080C84A5D47_.wvu.PrintArea" localSheetId="1" hidden="1">#REF!</definedName>
    <definedName name="Z_67BC4BC2_092D_11D3_88AD_0080C84A5D47_.wvu.PrintArea" localSheetId="16" hidden="1">#REF!</definedName>
    <definedName name="Z_67BC4BC2_092D_11D3_88AD_0080C84A5D47_.wvu.PrintArea" localSheetId="0" hidden="1">#REF!</definedName>
    <definedName name="Z_67BC4BC2_092D_11D3_88AD_0080C84A5D47_.wvu.PrintArea" hidden="1">#REF!</definedName>
    <definedName name="Z_67BC4BC3_092D_11D3_88AD_0080C84A5D47_.wvu.PrintArea" localSheetId="17" hidden="1">#REF!</definedName>
    <definedName name="Z_67BC4BC3_092D_11D3_88AD_0080C84A5D47_.wvu.PrintArea" localSheetId="18" hidden="1">#REF!</definedName>
    <definedName name="Z_67BC4BC3_092D_11D3_88AD_0080C84A5D47_.wvu.PrintArea" localSheetId="19" hidden="1">#REF!</definedName>
    <definedName name="Z_67BC4BC3_092D_11D3_88AD_0080C84A5D47_.wvu.PrintArea" localSheetId="20" hidden="1">#REF!</definedName>
    <definedName name="Z_67BC4BC3_092D_11D3_88AD_0080C84A5D47_.wvu.PrintArea" localSheetId="21" hidden="1">#REF!</definedName>
    <definedName name="Z_67BC4BC3_092D_11D3_88AD_0080C84A5D47_.wvu.PrintArea" localSheetId="22" hidden="1">#REF!</definedName>
    <definedName name="Z_67BC4BC3_092D_11D3_88AD_0080C84A5D47_.wvu.PrintArea" localSheetId="23" hidden="1">#REF!</definedName>
    <definedName name="Z_67BC4BC3_092D_11D3_88AD_0080C84A5D47_.wvu.PrintArea" localSheetId="1" hidden="1">#REF!</definedName>
    <definedName name="Z_67BC4BC3_092D_11D3_88AD_0080C84A5D47_.wvu.PrintArea" localSheetId="16" hidden="1">#REF!</definedName>
    <definedName name="Z_67BC4BC3_092D_11D3_88AD_0080C84A5D47_.wvu.PrintArea" localSheetId="0" hidden="1">#REF!</definedName>
    <definedName name="Z_67BC4BC3_092D_11D3_88AD_0080C84A5D47_.wvu.PrintArea" hidden="1">#REF!</definedName>
    <definedName name="Z_67BC4BC4_092D_11D3_88AD_0080C84A5D47_.wvu.PrintArea" localSheetId="17" hidden="1">#REF!</definedName>
    <definedName name="Z_67BC4BC4_092D_11D3_88AD_0080C84A5D47_.wvu.PrintArea" localSheetId="18" hidden="1">#REF!</definedName>
    <definedName name="Z_67BC4BC4_092D_11D3_88AD_0080C84A5D47_.wvu.PrintArea" localSheetId="19" hidden="1">#REF!</definedName>
    <definedName name="Z_67BC4BC4_092D_11D3_88AD_0080C84A5D47_.wvu.PrintArea" localSheetId="20" hidden="1">#REF!</definedName>
    <definedName name="Z_67BC4BC4_092D_11D3_88AD_0080C84A5D47_.wvu.PrintArea" localSheetId="21" hidden="1">#REF!</definedName>
    <definedName name="Z_67BC4BC4_092D_11D3_88AD_0080C84A5D47_.wvu.PrintArea" localSheetId="22" hidden="1">#REF!</definedName>
    <definedName name="Z_67BC4BC4_092D_11D3_88AD_0080C84A5D47_.wvu.PrintArea" localSheetId="23" hidden="1">#REF!</definedName>
    <definedName name="Z_67BC4BC4_092D_11D3_88AD_0080C84A5D47_.wvu.PrintArea" localSheetId="1" hidden="1">#REF!</definedName>
    <definedName name="Z_67BC4BC4_092D_11D3_88AD_0080C84A5D47_.wvu.PrintArea" localSheetId="16" hidden="1">#REF!</definedName>
    <definedName name="Z_67BC4BC4_092D_11D3_88AD_0080C84A5D47_.wvu.PrintArea" localSheetId="0" hidden="1">#REF!</definedName>
    <definedName name="Z_67BC4BC4_092D_11D3_88AD_0080C84A5D47_.wvu.PrintArea" hidden="1">#REF!</definedName>
    <definedName name="Z_67BC4BC5_092D_11D3_88AD_0080C84A5D47_.wvu.PrintArea" localSheetId="17" hidden="1">#REF!</definedName>
    <definedName name="Z_67BC4BC5_092D_11D3_88AD_0080C84A5D47_.wvu.PrintArea" localSheetId="18" hidden="1">#REF!</definedName>
    <definedName name="Z_67BC4BC5_092D_11D3_88AD_0080C84A5D47_.wvu.PrintArea" localSheetId="19" hidden="1">#REF!</definedName>
    <definedName name="Z_67BC4BC5_092D_11D3_88AD_0080C84A5D47_.wvu.PrintArea" localSheetId="20" hidden="1">#REF!</definedName>
    <definedName name="Z_67BC4BC5_092D_11D3_88AD_0080C84A5D47_.wvu.PrintArea" localSheetId="21" hidden="1">#REF!</definedName>
    <definedName name="Z_67BC4BC5_092D_11D3_88AD_0080C84A5D47_.wvu.PrintArea" localSheetId="22" hidden="1">#REF!</definedName>
    <definedName name="Z_67BC4BC5_092D_11D3_88AD_0080C84A5D47_.wvu.PrintArea" localSheetId="23" hidden="1">#REF!</definedName>
    <definedName name="Z_67BC4BC5_092D_11D3_88AD_0080C84A5D47_.wvu.PrintArea" localSheetId="1" hidden="1">#REF!</definedName>
    <definedName name="Z_67BC4BC5_092D_11D3_88AD_0080C84A5D47_.wvu.PrintArea" localSheetId="16" hidden="1">#REF!</definedName>
    <definedName name="Z_67BC4BC5_092D_11D3_88AD_0080C84A5D47_.wvu.PrintArea" localSheetId="0" hidden="1">#REF!</definedName>
    <definedName name="Z_67BC4BC5_092D_11D3_88AD_0080C84A5D47_.wvu.PrintArea" hidden="1">#REF!</definedName>
    <definedName name="Z_67BC4BC7_092D_11D3_88AD_0080C84A5D47_.wvu.PrintArea" localSheetId="17" hidden="1">#REF!</definedName>
    <definedName name="Z_67BC4BC7_092D_11D3_88AD_0080C84A5D47_.wvu.PrintArea" localSheetId="18" hidden="1">#REF!</definedName>
    <definedName name="Z_67BC4BC7_092D_11D3_88AD_0080C84A5D47_.wvu.PrintArea" localSheetId="19" hidden="1">#REF!</definedName>
    <definedName name="Z_67BC4BC7_092D_11D3_88AD_0080C84A5D47_.wvu.PrintArea" localSheetId="20" hidden="1">#REF!</definedName>
    <definedName name="Z_67BC4BC7_092D_11D3_88AD_0080C84A5D47_.wvu.PrintArea" localSheetId="21" hidden="1">#REF!</definedName>
    <definedName name="Z_67BC4BC7_092D_11D3_88AD_0080C84A5D47_.wvu.PrintArea" localSheetId="22" hidden="1">#REF!</definedName>
    <definedName name="Z_67BC4BC7_092D_11D3_88AD_0080C84A5D47_.wvu.PrintArea" localSheetId="23" hidden="1">#REF!</definedName>
    <definedName name="Z_67BC4BC7_092D_11D3_88AD_0080C84A5D47_.wvu.PrintArea" localSheetId="1" hidden="1">#REF!</definedName>
    <definedName name="Z_67BC4BC7_092D_11D3_88AD_0080C84A5D47_.wvu.PrintArea" localSheetId="16" hidden="1">#REF!</definedName>
    <definedName name="Z_67BC4BC7_092D_11D3_88AD_0080C84A5D47_.wvu.PrintArea" localSheetId="0" hidden="1">#REF!</definedName>
    <definedName name="Z_67BC4BC7_092D_11D3_88AD_0080C84A5D47_.wvu.PrintArea" hidden="1">#REF!</definedName>
    <definedName name="Z_67BC4BC8_092D_11D3_88AD_0080C84A5D47_.wvu.PrintArea" localSheetId="17" hidden="1">#REF!</definedName>
    <definedName name="Z_67BC4BC8_092D_11D3_88AD_0080C84A5D47_.wvu.PrintArea" localSheetId="18" hidden="1">#REF!</definedName>
    <definedName name="Z_67BC4BC8_092D_11D3_88AD_0080C84A5D47_.wvu.PrintArea" localSheetId="19" hidden="1">#REF!</definedName>
    <definedName name="Z_67BC4BC8_092D_11D3_88AD_0080C84A5D47_.wvu.PrintArea" localSheetId="20" hidden="1">#REF!</definedName>
    <definedName name="Z_67BC4BC8_092D_11D3_88AD_0080C84A5D47_.wvu.PrintArea" localSheetId="21" hidden="1">#REF!</definedName>
    <definedName name="Z_67BC4BC8_092D_11D3_88AD_0080C84A5D47_.wvu.PrintArea" localSheetId="22" hidden="1">#REF!</definedName>
    <definedName name="Z_67BC4BC8_092D_11D3_88AD_0080C84A5D47_.wvu.PrintArea" localSheetId="23" hidden="1">#REF!</definedName>
    <definedName name="Z_67BC4BC8_092D_11D3_88AD_0080C84A5D47_.wvu.PrintArea" localSheetId="1" hidden="1">#REF!</definedName>
    <definedName name="Z_67BC4BC8_092D_11D3_88AD_0080C84A5D47_.wvu.PrintArea" localSheetId="16" hidden="1">#REF!</definedName>
    <definedName name="Z_67BC4BC8_092D_11D3_88AD_0080C84A5D47_.wvu.PrintArea" localSheetId="0" hidden="1">#REF!</definedName>
    <definedName name="Z_67BC4BC8_092D_11D3_88AD_0080C84A5D47_.wvu.PrintArea" hidden="1">#REF!</definedName>
    <definedName name="Z_67BC4BC9_092D_11D3_88AD_0080C84A5D47_.wvu.PrintArea" localSheetId="17" hidden="1">#REF!</definedName>
    <definedName name="Z_67BC4BC9_092D_11D3_88AD_0080C84A5D47_.wvu.PrintArea" localSheetId="18" hidden="1">#REF!</definedName>
    <definedName name="Z_67BC4BC9_092D_11D3_88AD_0080C84A5D47_.wvu.PrintArea" localSheetId="19" hidden="1">#REF!</definedName>
    <definedName name="Z_67BC4BC9_092D_11D3_88AD_0080C84A5D47_.wvu.PrintArea" localSheetId="20" hidden="1">#REF!</definedName>
    <definedName name="Z_67BC4BC9_092D_11D3_88AD_0080C84A5D47_.wvu.PrintArea" localSheetId="21" hidden="1">#REF!</definedName>
    <definedName name="Z_67BC4BC9_092D_11D3_88AD_0080C84A5D47_.wvu.PrintArea" localSheetId="22" hidden="1">#REF!</definedName>
    <definedName name="Z_67BC4BC9_092D_11D3_88AD_0080C84A5D47_.wvu.PrintArea" localSheetId="23" hidden="1">#REF!</definedName>
    <definedName name="Z_67BC4BC9_092D_11D3_88AD_0080C84A5D47_.wvu.PrintArea" localSheetId="1" hidden="1">#REF!</definedName>
    <definedName name="Z_67BC4BC9_092D_11D3_88AD_0080C84A5D47_.wvu.PrintArea" localSheetId="16" hidden="1">#REF!</definedName>
    <definedName name="Z_67BC4BC9_092D_11D3_88AD_0080C84A5D47_.wvu.PrintArea" localSheetId="0" hidden="1">#REF!</definedName>
    <definedName name="Z_67BC4BC9_092D_11D3_88AD_0080C84A5D47_.wvu.PrintArea" hidden="1">#REF!</definedName>
    <definedName name="Z_67BC4BCA_092D_11D3_88AD_0080C84A5D47_.wvu.PrintArea" localSheetId="17" hidden="1">#REF!</definedName>
    <definedName name="Z_67BC4BCA_092D_11D3_88AD_0080C84A5D47_.wvu.PrintArea" localSheetId="18" hidden="1">#REF!</definedName>
    <definedName name="Z_67BC4BCA_092D_11D3_88AD_0080C84A5D47_.wvu.PrintArea" localSheetId="19" hidden="1">#REF!</definedName>
    <definedName name="Z_67BC4BCA_092D_11D3_88AD_0080C84A5D47_.wvu.PrintArea" localSheetId="20" hidden="1">#REF!</definedName>
    <definedName name="Z_67BC4BCA_092D_11D3_88AD_0080C84A5D47_.wvu.PrintArea" localSheetId="21" hidden="1">#REF!</definedName>
    <definedName name="Z_67BC4BCA_092D_11D3_88AD_0080C84A5D47_.wvu.PrintArea" localSheetId="22" hidden="1">#REF!</definedName>
    <definedName name="Z_67BC4BCA_092D_11D3_88AD_0080C84A5D47_.wvu.PrintArea" localSheetId="23" hidden="1">#REF!</definedName>
    <definedName name="Z_67BC4BCA_092D_11D3_88AD_0080C84A5D47_.wvu.PrintArea" localSheetId="1" hidden="1">#REF!</definedName>
    <definedName name="Z_67BC4BCA_092D_11D3_88AD_0080C84A5D47_.wvu.PrintArea" localSheetId="16" hidden="1">#REF!</definedName>
    <definedName name="Z_67BC4BCA_092D_11D3_88AD_0080C84A5D47_.wvu.PrintArea" localSheetId="0" hidden="1">#REF!</definedName>
    <definedName name="Z_67BC4BCA_092D_11D3_88AD_0080C84A5D47_.wvu.PrintArea" hidden="1">#REF!</definedName>
    <definedName name="Z_67BC4BCC_092D_11D3_88AD_0080C84A5D47_.wvu.PrintArea" localSheetId="17" hidden="1">#REF!</definedName>
    <definedName name="Z_67BC4BCC_092D_11D3_88AD_0080C84A5D47_.wvu.PrintArea" localSheetId="18" hidden="1">#REF!</definedName>
    <definedName name="Z_67BC4BCC_092D_11D3_88AD_0080C84A5D47_.wvu.PrintArea" localSheetId="19" hidden="1">#REF!</definedName>
    <definedName name="Z_67BC4BCC_092D_11D3_88AD_0080C84A5D47_.wvu.PrintArea" localSheetId="20" hidden="1">#REF!</definedName>
    <definedName name="Z_67BC4BCC_092D_11D3_88AD_0080C84A5D47_.wvu.PrintArea" localSheetId="21" hidden="1">#REF!</definedName>
    <definedName name="Z_67BC4BCC_092D_11D3_88AD_0080C84A5D47_.wvu.PrintArea" localSheetId="22" hidden="1">#REF!</definedName>
    <definedName name="Z_67BC4BCC_092D_11D3_88AD_0080C84A5D47_.wvu.PrintArea" localSheetId="23" hidden="1">#REF!</definedName>
    <definedName name="Z_67BC4BCC_092D_11D3_88AD_0080C84A5D47_.wvu.PrintArea" localSheetId="1" hidden="1">#REF!</definedName>
    <definedName name="Z_67BC4BCC_092D_11D3_88AD_0080C84A5D47_.wvu.PrintArea" localSheetId="16" hidden="1">#REF!</definedName>
    <definedName name="Z_67BC4BCC_092D_11D3_88AD_0080C84A5D47_.wvu.PrintArea" localSheetId="0" hidden="1">#REF!</definedName>
    <definedName name="Z_67BC4BCC_092D_11D3_88AD_0080C84A5D47_.wvu.PrintArea" hidden="1">#REF!</definedName>
    <definedName name="Z_67BC4BCD_092D_11D3_88AD_0080C84A5D47_.wvu.PrintArea" localSheetId="17" hidden="1">#REF!</definedName>
    <definedName name="Z_67BC4BCD_092D_11D3_88AD_0080C84A5D47_.wvu.PrintArea" localSheetId="18" hidden="1">#REF!</definedName>
    <definedName name="Z_67BC4BCD_092D_11D3_88AD_0080C84A5D47_.wvu.PrintArea" localSheetId="19" hidden="1">#REF!</definedName>
    <definedName name="Z_67BC4BCD_092D_11D3_88AD_0080C84A5D47_.wvu.PrintArea" localSheetId="20" hidden="1">#REF!</definedName>
    <definedName name="Z_67BC4BCD_092D_11D3_88AD_0080C84A5D47_.wvu.PrintArea" localSheetId="21" hidden="1">#REF!</definedName>
    <definedName name="Z_67BC4BCD_092D_11D3_88AD_0080C84A5D47_.wvu.PrintArea" localSheetId="22" hidden="1">#REF!</definedName>
    <definedName name="Z_67BC4BCD_092D_11D3_88AD_0080C84A5D47_.wvu.PrintArea" localSheetId="23" hidden="1">#REF!</definedName>
    <definedName name="Z_67BC4BCD_092D_11D3_88AD_0080C84A5D47_.wvu.PrintArea" localSheetId="1" hidden="1">#REF!</definedName>
    <definedName name="Z_67BC4BCD_092D_11D3_88AD_0080C84A5D47_.wvu.PrintArea" localSheetId="16" hidden="1">#REF!</definedName>
    <definedName name="Z_67BC4BCD_092D_11D3_88AD_0080C84A5D47_.wvu.PrintArea" localSheetId="0" hidden="1">#REF!</definedName>
    <definedName name="Z_67BC4BCD_092D_11D3_88AD_0080C84A5D47_.wvu.PrintArea" hidden="1">#REF!</definedName>
    <definedName name="Z_71977450_6063_11D3_9DA6_00A0C9DF29FD_.wvu.PrintArea" localSheetId="17" hidden="1">#REF!</definedName>
    <definedName name="Z_71977450_6063_11D3_9DA6_00A0C9DF29FD_.wvu.PrintArea" localSheetId="18" hidden="1">#REF!</definedName>
    <definedName name="Z_71977450_6063_11D3_9DA6_00A0C9DF29FD_.wvu.PrintArea" localSheetId="19" hidden="1">#REF!</definedName>
    <definedName name="Z_71977450_6063_11D3_9DA6_00A0C9DF29FD_.wvu.PrintArea" localSheetId="20" hidden="1">#REF!</definedName>
    <definedName name="Z_71977450_6063_11D3_9DA6_00A0C9DF29FD_.wvu.PrintArea" localSheetId="21" hidden="1">#REF!</definedName>
    <definedName name="Z_71977450_6063_11D3_9DA6_00A0C9DF29FD_.wvu.PrintArea" localSheetId="22" hidden="1">#REF!</definedName>
    <definedName name="Z_71977450_6063_11D3_9DA6_00A0C9DF29FD_.wvu.PrintArea" localSheetId="23" hidden="1">#REF!</definedName>
    <definedName name="Z_71977450_6063_11D3_9DA6_00A0C9DF29FD_.wvu.PrintArea" localSheetId="1" hidden="1">#REF!</definedName>
    <definedName name="Z_71977450_6063_11D3_9DA6_00A0C9DF29FD_.wvu.PrintArea" localSheetId="16" hidden="1">#REF!</definedName>
    <definedName name="Z_71977450_6063_11D3_9DA6_00A0C9DF29FD_.wvu.PrintArea" localSheetId="0" hidden="1">#REF!</definedName>
    <definedName name="Z_71977450_6063_11D3_9DA6_00A0C9DF29FD_.wvu.PrintArea" hidden="1">#REF!</definedName>
    <definedName name="Z_71977451_6063_11D3_9DA6_00A0C9DF29FD_.wvu.PrintArea" localSheetId="17" hidden="1">#REF!</definedName>
    <definedName name="Z_71977451_6063_11D3_9DA6_00A0C9DF29FD_.wvu.PrintArea" localSheetId="18" hidden="1">#REF!</definedName>
    <definedName name="Z_71977451_6063_11D3_9DA6_00A0C9DF29FD_.wvu.PrintArea" localSheetId="19" hidden="1">#REF!</definedName>
    <definedName name="Z_71977451_6063_11D3_9DA6_00A0C9DF29FD_.wvu.PrintArea" localSheetId="20" hidden="1">#REF!</definedName>
    <definedName name="Z_71977451_6063_11D3_9DA6_00A0C9DF29FD_.wvu.PrintArea" localSheetId="21" hidden="1">#REF!</definedName>
    <definedName name="Z_71977451_6063_11D3_9DA6_00A0C9DF29FD_.wvu.PrintArea" localSheetId="22" hidden="1">#REF!</definedName>
    <definedName name="Z_71977451_6063_11D3_9DA6_00A0C9DF29FD_.wvu.PrintArea" localSheetId="23" hidden="1">#REF!</definedName>
    <definedName name="Z_71977451_6063_11D3_9DA6_00A0C9DF29FD_.wvu.PrintArea" localSheetId="1" hidden="1">#REF!</definedName>
    <definedName name="Z_71977451_6063_11D3_9DA6_00A0C9DF29FD_.wvu.PrintArea" localSheetId="16" hidden="1">#REF!</definedName>
    <definedName name="Z_71977451_6063_11D3_9DA6_00A0C9DF29FD_.wvu.PrintArea" localSheetId="0" hidden="1">#REF!</definedName>
    <definedName name="Z_71977451_6063_11D3_9DA6_00A0C9DF29FD_.wvu.PrintArea" hidden="1">#REF!</definedName>
    <definedName name="Z_71977453_6063_11D3_9DA6_00A0C9DF29FD_.wvu.PrintArea" localSheetId="17" hidden="1">#REF!</definedName>
    <definedName name="Z_71977453_6063_11D3_9DA6_00A0C9DF29FD_.wvu.PrintArea" localSheetId="18" hidden="1">#REF!</definedName>
    <definedName name="Z_71977453_6063_11D3_9DA6_00A0C9DF29FD_.wvu.PrintArea" localSheetId="19" hidden="1">#REF!</definedName>
    <definedName name="Z_71977453_6063_11D3_9DA6_00A0C9DF29FD_.wvu.PrintArea" localSheetId="20" hidden="1">#REF!</definedName>
    <definedName name="Z_71977453_6063_11D3_9DA6_00A0C9DF29FD_.wvu.PrintArea" localSheetId="21" hidden="1">#REF!</definedName>
    <definedName name="Z_71977453_6063_11D3_9DA6_00A0C9DF29FD_.wvu.PrintArea" localSheetId="22" hidden="1">#REF!</definedName>
    <definedName name="Z_71977453_6063_11D3_9DA6_00A0C9DF29FD_.wvu.PrintArea" localSheetId="23" hidden="1">#REF!</definedName>
    <definedName name="Z_71977453_6063_11D3_9DA6_00A0C9DF29FD_.wvu.PrintArea" localSheetId="1" hidden="1">#REF!</definedName>
    <definedName name="Z_71977453_6063_11D3_9DA6_00A0C9DF29FD_.wvu.PrintArea" localSheetId="16" hidden="1">#REF!</definedName>
    <definedName name="Z_71977453_6063_11D3_9DA6_00A0C9DF29FD_.wvu.PrintArea" localSheetId="0" hidden="1">#REF!</definedName>
    <definedName name="Z_71977453_6063_11D3_9DA6_00A0C9DF29FD_.wvu.PrintArea" hidden="1">#REF!</definedName>
    <definedName name="Z_71977454_6063_11D3_9DA6_00A0C9DF29FD_.wvu.PrintArea" localSheetId="17" hidden="1">#REF!</definedName>
    <definedName name="Z_71977454_6063_11D3_9DA6_00A0C9DF29FD_.wvu.PrintArea" localSheetId="18" hidden="1">#REF!</definedName>
    <definedName name="Z_71977454_6063_11D3_9DA6_00A0C9DF29FD_.wvu.PrintArea" localSheetId="19" hidden="1">#REF!</definedName>
    <definedName name="Z_71977454_6063_11D3_9DA6_00A0C9DF29FD_.wvu.PrintArea" localSheetId="20" hidden="1">#REF!</definedName>
    <definedName name="Z_71977454_6063_11D3_9DA6_00A0C9DF29FD_.wvu.PrintArea" localSheetId="21" hidden="1">#REF!</definedName>
    <definedName name="Z_71977454_6063_11D3_9DA6_00A0C9DF29FD_.wvu.PrintArea" localSheetId="22" hidden="1">#REF!</definedName>
    <definedName name="Z_71977454_6063_11D3_9DA6_00A0C9DF29FD_.wvu.PrintArea" localSheetId="23" hidden="1">#REF!</definedName>
    <definedName name="Z_71977454_6063_11D3_9DA6_00A0C9DF29FD_.wvu.PrintArea" localSheetId="1" hidden="1">#REF!</definedName>
    <definedName name="Z_71977454_6063_11D3_9DA6_00A0C9DF29FD_.wvu.PrintArea" localSheetId="16" hidden="1">#REF!</definedName>
    <definedName name="Z_71977454_6063_11D3_9DA6_00A0C9DF29FD_.wvu.PrintArea" localSheetId="0" hidden="1">#REF!</definedName>
    <definedName name="Z_71977454_6063_11D3_9DA6_00A0C9DF29FD_.wvu.PrintArea" hidden="1">#REF!</definedName>
    <definedName name="Z_71977455_6063_11D3_9DA6_00A0C9DF29FD_.wvu.PrintArea" localSheetId="17" hidden="1">#REF!</definedName>
    <definedName name="Z_71977455_6063_11D3_9DA6_00A0C9DF29FD_.wvu.PrintArea" localSheetId="18" hidden="1">#REF!</definedName>
    <definedName name="Z_71977455_6063_11D3_9DA6_00A0C9DF29FD_.wvu.PrintArea" localSheetId="19" hidden="1">#REF!</definedName>
    <definedName name="Z_71977455_6063_11D3_9DA6_00A0C9DF29FD_.wvu.PrintArea" localSheetId="20" hidden="1">#REF!</definedName>
    <definedName name="Z_71977455_6063_11D3_9DA6_00A0C9DF29FD_.wvu.PrintArea" localSheetId="21" hidden="1">#REF!</definedName>
    <definedName name="Z_71977455_6063_11D3_9DA6_00A0C9DF29FD_.wvu.PrintArea" localSheetId="22" hidden="1">#REF!</definedName>
    <definedName name="Z_71977455_6063_11D3_9DA6_00A0C9DF29FD_.wvu.PrintArea" localSheetId="23" hidden="1">#REF!</definedName>
    <definedName name="Z_71977455_6063_11D3_9DA6_00A0C9DF29FD_.wvu.PrintArea" localSheetId="1" hidden="1">#REF!</definedName>
    <definedName name="Z_71977455_6063_11D3_9DA6_00A0C9DF29FD_.wvu.PrintArea" localSheetId="16" hidden="1">#REF!</definedName>
    <definedName name="Z_71977455_6063_11D3_9DA6_00A0C9DF29FD_.wvu.PrintArea" localSheetId="0" hidden="1">#REF!</definedName>
    <definedName name="Z_71977455_6063_11D3_9DA6_00A0C9DF29FD_.wvu.PrintArea" hidden="1">#REF!</definedName>
    <definedName name="Z_71977456_6063_11D3_9DA6_00A0C9DF29FD_.wvu.PrintArea" localSheetId="17" hidden="1">#REF!</definedName>
    <definedName name="Z_71977456_6063_11D3_9DA6_00A0C9DF29FD_.wvu.PrintArea" localSheetId="18" hidden="1">#REF!</definedName>
    <definedName name="Z_71977456_6063_11D3_9DA6_00A0C9DF29FD_.wvu.PrintArea" localSheetId="19" hidden="1">#REF!</definedName>
    <definedName name="Z_71977456_6063_11D3_9DA6_00A0C9DF29FD_.wvu.PrintArea" localSheetId="20" hidden="1">#REF!</definedName>
    <definedName name="Z_71977456_6063_11D3_9DA6_00A0C9DF29FD_.wvu.PrintArea" localSheetId="21" hidden="1">#REF!</definedName>
    <definedName name="Z_71977456_6063_11D3_9DA6_00A0C9DF29FD_.wvu.PrintArea" localSheetId="22" hidden="1">#REF!</definedName>
    <definedName name="Z_71977456_6063_11D3_9DA6_00A0C9DF29FD_.wvu.PrintArea" localSheetId="23" hidden="1">#REF!</definedName>
    <definedName name="Z_71977456_6063_11D3_9DA6_00A0C9DF29FD_.wvu.PrintArea" localSheetId="1" hidden="1">#REF!</definedName>
    <definedName name="Z_71977456_6063_11D3_9DA6_00A0C9DF29FD_.wvu.PrintArea" localSheetId="16" hidden="1">#REF!</definedName>
    <definedName name="Z_71977456_6063_11D3_9DA6_00A0C9DF29FD_.wvu.PrintArea" localSheetId="0" hidden="1">#REF!</definedName>
    <definedName name="Z_71977456_6063_11D3_9DA6_00A0C9DF29FD_.wvu.PrintArea" hidden="1">#REF!</definedName>
    <definedName name="Z_71977458_6063_11D3_9DA6_00A0C9DF29FD_.wvu.PrintArea" localSheetId="17" hidden="1">#REF!</definedName>
    <definedName name="Z_71977458_6063_11D3_9DA6_00A0C9DF29FD_.wvu.PrintArea" localSheetId="18" hidden="1">#REF!</definedName>
    <definedName name="Z_71977458_6063_11D3_9DA6_00A0C9DF29FD_.wvu.PrintArea" localSheetId="19" hidden="1">#REF!</definedName>
    <definedName name="Z_71977458_6063_11D3_9DA6_00A0C9DF29FD_.wvu.PrintArea" localSheetId="20" hidden="1">#REF!</definedName>
    <definedName name="Z_71977458_6063_11D3_9DA6_00A0C9DF29FD_.wvu.PrintArea" localSheetId="21" hidden="1">#REF!</definedName>
    <definedName name="Z_71977458_6063_11D3_9DA6_00A0C9DF29FD_.wvu.PrintArea" localSheetId="22" hidden="1">#REF!</definedName>
    <definedName name="Z_71977458_6063_11D3_9DA6_00A0C9DF29FD_.wvu.PrintArea" localSheetId="23" hidden="1">#REF!</definedName>
    <definedName name="Z_71977458_6063_11D3_9DA6_00A0C9DF29FD_.wvu.PrintArea" localSheetId="1" hidden="1">#REF!</definedName>
    <definedName name="Z_71977458_6063_11D3_9DA6_00A0C9DF29FD_.wvu.PrintArea" localSheetId="16" hidden="1">#REF!</definedName>
    <definedName name="Z_71977458_6063_11D3_9DA6_00A0C9DF29FD_.wvu.PrintArea" localSheetId="0" hidden="1">#REF!</definedName>
    <definedName name="Z_71977458_6063_11D3_9DA6_00A0C9DF29FD_.wvu.PrintArea" hidden="1">#REF!</definedName>
    <definedName name="Z_71977459_6063_11D3_9DA6_00A0C9DF29FD_.wvu.PrintArea" localSheetId="17" hidden="1">#REF!</definedName>
    <definedName name="Z_71977459_6063_11D3_9DA6_00A0C9DF29FD_.wvu.PrintArea" localSheetId="18" hidden="1">#REF!</definedName>
    <definedName name="Z_71977459_6063_11D3_9DA6_00A0C9DF29FD_.wvu.PrintArea" localSheetId="19" hidden="1">#REF!</definedName>
    <definedName name="Z_71977459_6063_11D3_9DA6_00A0C9DF29FD_.wvu.PrintArea" localSheetId="20" hidden="1">#REF!</definedName>
    <definedName name="Z_71977459_6063_11D3_9DA6_00A0C9DF29FD_.wvu.PrintArea" localSheetId="21" hidden="1">#REF!</definedName>
    <definedName name="Z_71977459_6063_11D3_9DA6_00A0C9DF29FD_.wvu.PrintArea" localSheetId="22" hidden="1">#REF!</definedName>
    <definedName name="Z_71977459_6063_11D3_9DA6_00A0C9DF29FD_.wvu.PrintArea" localSheetId="23" hidden="1">#REF!</definedName>
    <definedName name="Z_71977459_6063_11D3_9DA6_00A0C9DF29FD_.wvu.PrintArea" localSheetId="1" hidden="1">#REF!</definedName>
    <definedName name="Z_71977459_6063_11D3_9DA6_00A0C9DF29FD_.wvu.PrintArea" localSheetId="16" hidden="1">#REF!</definedName>
    <definedName name="Z_71977459_6063_11D3_9DA6_00A0C9DF29FD_.wvu.PrintArea" localSheetId="0" hidden="1">#REF!</definedName>
    <definedName name="Z_71977459_6063_11D3_9DA6_00A0C9DF29FD_.wvu.PrintArea" hidden="1">#REF!</definedName>
    <definedName name="Z_7197745A_6063_11D3_9DA6_00A0C9DF29FD_.wvu.PrintArea" localSheetId="17" hidden="1">#REF!</definedName>
    <definedName name="Z_7197745A_6063_11D3_9DA6_00A0C9DF29FD_.wvu.PrintArea" localSheetId="18" hidden="1">#REF!</definedName>
    <definedName name="Z_7197745A_6063_11D3_9DA6_00A0C9DF29FD_.wvu.PrintArea" localSheetId="19" hidden="1">#REF!</definedName>
    <definedName name="Z_7197745A_6063_11D3_9DA6_00A0C9DF29FD_.wvu.PrintArea" localSheetId="20" hidden="1">#REF!</definedName>
    <definedName name="Z_7197745A_6063_11D3_9DA6_00A0C9DF29FD_.wvu.PrintArea" localSheetId="21" hidden="1">#REF!</definedName>
    <definedName name="Z_7197745A_6063_11D3_9DA6_00A0C9DF29FD_.wvu.PrintArea" localSheetId="22" hidden="1">#REF!</definedName>
    <definedName name="Z_7197745A_6063_11D3_9DA6_00A0C9DF29FD_.wvu.PrintArea" localSheetId="23" hidden="1">#REF!</definedName>
    <definedName name="Z_7197745A_6063_11D3_9DA6_00A0C9DF29FD_.wvu.PrintArea" localSheetId="1" hidden="1">#REF!</definedName>
    <definedName name="Z_7197745A_6063_11D3_9DA6_00A0C9DF29FD_.wvu.PrintArea" localSheetId="16" hidden="1">#REF!</definedName>
    <definedName name="Z_7197745A_6063_11D3_9DA6_00A0C9DF29FD_.wvu.PrintArea" localSheetId="0" hidden="1">#REF!</definedName>
    <definedName name="Z_7197745A_6063_11D3_9DA6_00A0C9DF29FD_.wvu.PrintArea" hidden="1">#REF!</definedName>
    <definedName name="Z_7197745B_6063_11D3_9DA6_00A0C9DF29FD_.wvu.PrintArea" localSheetId="17" hidden="1">#REF!</definedName>
    <definedName name="Z_7197745B_6063_11D3_9DA6_00A0C9DF29FD_.wvu.PrintArea" localSheetId="18" hidden="1">#REF!</definedName>
    <definedName name="Z_7197745B_6063_11D3_9DA6_00A0C9DF29FD_.wvu.PrintArea" localSheetId="19" hidden="1">#REF!</definedName>
    <definedName name="Z_7197745B_6063_11D3_9DA6_00A0C9DF29FD_.wvu.PrintArea" localSheetId="20" hidden="1">#REF!</definedName>
    <definedName name="Z_7197745B_6063_11D3_9DA6_00A0C9DF29FD_.wvu.PrintArea" localSheetId="21" hidden="1">#REF!</definedName>
    <definedName name="Z_7197745B_6063_11D3_9DA6_00A0C9DF29FD_.wvu.PrintArea" localSheetId="22" hidden="1">#REF!</definedName>
    <definedName name="Z_7197745B_6063_11D3_9DA6_00A0C9DF29FD_.wvu.PrintArea" localSheetId="23" hidden="1">#REF!</definedName>
    <definedName name="Z_7197745B_6063_11D3_9DA6_00A0C9DF29FD_.wvu.PrintArea" localSheetId="1" hidden="1">#REF!</definedName>
    <definedName name="Z_7197745B_6063_11D3_9DA6_00A0C9DF29FD_.wvu.PrintArea" localSheetId="16" hidden="1">#REF!</definedName>
    <definedName name="Z_7197745B_6063_11D3_9DA6_00A0C9DF29FD_.wvu.PrintArea" localSheetId="0" hidden="1">#REF!</definedName>
    <definedName name="Z_7197745B_6063_11D3_9DA6_00A0C9DF29FD_.wvu.PrintArea" hidden="1">#REF!</definedName>
    <definedName name="Z_7197745D_6063_11D3_9DA6_00A0C9DF29FD_.wvu.PrintArea" localSheetId="17" hidden="1">#REF!</definedName>
    <definedName name="Z_7197745D_6063_11D3_9DA6_00A0C9DF29FD_.wvu.PrintArea" localSheetId="18" hidden="1">#REF!</definedName>
    <definedName name="Z_7197745D_6063_11D3_9DA6_00A0C9DF29FD_.wvu.PrintArea" localSheetId="19" hidden="1">#REF!</definedName>
    <definedName name="Z_7197745D_6063_11D3_9DA6_00A0C9DF29FD_.wvu.PrintArea" localSheetId="20" hidden="1">#REF!</definedName>
    <definedName name="Z_7197745D_6063_11D3_9DA6_00A0C9DF29FD_.wvu.PrintArea" localSheetId="21" hidden="1">#REF!</definedName>
    <definedName name="Z_7197745D_6063_11D3_9DA6_00A0C9DF29FD_.wvu.PrintArea" localSheetId="22" hidden="1">#REF!</definedName>
    <definedName name="Z_7197745D_6063_11D3_9DA6_00A0C9DF29FD_.wvu.PrintArea" localSheetId="23" hidden="1">#REF!</definedName>
    <definedName name="Z_7197745D_6063_11D3_9DA6_00A0C9DF29FD_.wvu.PrintArea" localSheetId="1" hidden="1">#REF!</definedName>
    <definedName name="Z_7197745D_6063_11D3_9DA6_00A0C9DF29FD_.wvu.PrintArea" localSheetId="16" hidden="1">#REF!</definedName>
    <definedName name="Z_7197745D_6063_11D3_9DA6_00A0C9DF29FD_.wvu.PrintArea" localSheetId="0" hidden="1">#REF!</definedName>
    <definedName name="Z_7197745D_6063_11D3_9DA6_00A0C9DF29FD_.wvu.PrintArea" hidden="1">#REF!</definedName>
    <definedName name="Z_7197745E_6063_11D3_9DA6_00A0C9DF29FD_.wvu.PrintArea" localSheetId="17" hidden="1">#REF!</definedName>
    <definedName name="Z_7197745E_6063_11D3_9DA6_00A0C9DF29FD_.wvu.PrintArea" localSheetId="18" hidden="1">#REF!</definedName>
    <definedName name="Z_7197745E_6063_11D3_9DA6_00A0C9DF29FD_.wvu.PrintArea" localSheetId="19" hidden="1">#REF!</definedName>
    <definedName name="Z_7197745E_6063_11D3_9DA6_00A0C9DF29FD_.wvu.PrintArea" localSheetId="20" hidden="1">#REF!</definedName>
    <definedName name="Z_7197745E_6063_11D3_9DA6_00A0C9DF29FD_.wvu.PrintArea" localSheetId="21" hidden="1">#REF!</definedName>
    <definedName name="Z_7197745E_6063_11D3_9DA6_00A0C9DF29FD_.wvu.PrintArea" localSheetId="22" hidden="1">#REF!</definedName>
    <definedName name="Z_7197745E_6063_11D3_9DA6_00A0C9DF29FD_.wvu.PrintArea" localSheetId="23" hidden="1">#REF!</definedName>
    <definedName name="Z_7197745E_6063_11D3_9DA6_00A0C9DF29FD_.wvu.PrintArea" localSheetId="1" hidden="1">#REF!</definedName>
    <definedName name="Z_7197745E_6063_11D3_9DA6_00A0C9DF29FD_.wvu.PrintArea" localSheetId="16" hidden="1">#REF!</definedName>
    <definedName name="Z_7197745E_6063_11D3_9DA6_00A0C9DF29FD_.wvu.PrintArea" localSheetId="0" hidden="1">#REF!</definedName>
    <definedName name="Z_7197745E_6063_11D3_9DA6_00A0C9DF29FD_.wvu.PrintArea" hidden="1">#REF!</definedName>
    <definedName name="Z_71977460_6063_11D3_9DA6_00A0C9DF29FD_.wvu.PrintArea" localSheetId="17" hidden="1">#REF!</definedName>
    <definedName name="Z_71977460_6063_11D3_9DA6_00A0C9DF29FD_.wvu.PrintArea" localSheetId="18" hidden="1">#REF!</definedName>
    <definedName name="Z_71977460_6063_11D3_9DA6_00A0C9DF29FD_.wvu.PrintArea" localSheetId="19" hidden="1">#REF!</definedName>
    <definedName name="Z_71977460_6063_11D3_9DA6_00A0C9DF29FD_.wvu.PrintArea" localSheetId="20" hidden="1">#REF!</definedName>
    <definedName name="Z_71977460_6063_11D3_9DA6_00A0C9DF29FD_.wvu.PrintArea" localSheetId="21" hidden="1">#REF!</definedName>
    <definedName name="Z_71977460_6063_11D3_9DA6_00A0C9DF29FD_.wvu.PrintArea" localSheetId="22" hidden="1">#REF!</definedName>
    <definedName name="Z_71977460_6063_11D3_9DA6_00A0C9DF29FD_.wvu.PrintArea" localSheetId="23" hidden="1">#REF!</definedName>
    <definedName name="Z_71977460_6063_11D3_9DA6_00A0C9DF29FD_.wvu.PrintArea" localSheetId="1" hidden="1">#REF!</definedName>
    <definedName name="Z_71977460_6063_11D3_9DA6_00A0C9DF29FD_.wvu.PrintArea" localSheetId="16" hidden="1">#REF!</definedName>
    <definedName name="Z_71977460_6063_11D3_9DA6_00A0C9DF29FD_.wvu.PrintArea" localSheetId="0" hidden="1">#REF!</definedName>
    <definedName name="Z_71977460_6063_11D3_9DA6_00A0C9DF29FD_.wvu.PrintArea" hidden="1">#REF!</definedName>
    <definedName name="Z_71977461_6063_11D3_9DA6_00A0C9DF29FD_.wvu.PrintArea" localSheetId="17" hidden="1">#REF!</definedName>
    <definedName name="Z_71977461_6063_11D3_9DA6_00A0C9DF29FD_.wvu.PrintArea" localSheetId="18" hidden="1">#REF!</definedName>
    <definedName name="Z_71977461_6063_11D3_9DA6_00A0C9DF29FD_.wvu.PrintArea" localSheetId="19" hidden="1">#REF!</definedName>
    <definedName name="Z_71977461_6063_11D3_9DA6_00A0C9DF29FD_.wvu.PrintArea" localSheetId="20" hidden="1">#REF!</definedName>
    <definedName name="Z_71977461_6063_11D3_9DA6_00A0C9DF29FD_.wvu.PrintArea" localSheetId="21" hidden="1">#REF!</definedName>
    <definedName name="Z_71977461_6063_11D3_9DA6_00A0C9DF29FD_.wvu.PrintArea" localSheetId="22" hidden="1">#REF!</definedName>
    <definedName name="Z_71977461_6063_11D3_9DA6_00A0C9DF29FD_.wvu.PrintArea" localSheetId="23" hidden="1">#REF!</definedName>
    <definedName name="Z_71977461_6063_11D3_9DA6_00A0C9DF29FD_.wvu.PrintArea" localSheetId="1" hidden="1">#REF!</definedName>
    <definedName name="Z_71977461_6063_11D3_9DA6_00A0C9DF29FD_.wvu.PrintArea" localSheetId="16" hidden="1">#REF!</definedName>
    <definedName name="Z_71977461_6063_11D3_9DA6_00A0C9DF29FD_.wvu.PrintArea" localSheetId="0" hidden="1">#REF!</definedName>
    <definedName name="Z_71977461_6063_11D3_9DA6_00A0C9DF29FD_.wvu.PrintArea" hidden="1">#REF!</definedName>
    <definedName name="Z_71977463_6063_11D3_9DA6_00A0C9DF29FD_.wvu.PrintArea" localSheetId="17" hidden="1">#REF!</definedName>
    <definedName name="Z_71977463_6063_11D3_9DA6_00A0C9DF29FD_.wvu.PrintArea" localSheetId="18" hidden="1">#REF!</definedName>
    <definedName name="Z_71977463_6063_11D3_9DA6_00A0C9DF29FD_.wvu.PrintArea" localSheetId="19" hidden="1">#REF!</definedName>
    <definedName name="Z_71977463_6063_11D3_9DA6_00A0C9DF29FD_.wvu.PrintArea" localSheetId="20" hidden="1">#REF!</definedName>
    <definedName name="Z_71977463_6063_11D3_9DA6_00A0C9DF29FD_.wvu.PrintArea" localSheetId="21" hidden="1">#REF!</definedName>
    <definedName name="Z_71977463_6063_11D3_9DA6_00A0C9DF29FD_.wvu.PrintArea" localSheetId="22" hidden="1">#REF!</definedName>
    <definedName name="Z_71977463_6063_11D3_9DA6_00A0C9DF29FD_.wvu.PrintArea" localSheetId="23" hidden="1">#REF!</definedName>
    <definedName name="Z_71977463_6063_11D3_9DA6_00A0C9DF29FD_.wvu.PrintArea" localSheetId="1" hidden="1">#REF!</definedName>
    <definedName name="Z_71977463_6063_11D3_9DA6_00A0C9DF29FD_.wvu.PrintArea" localSheetId="16" hidden="1">#REF!</definedName>
    <definedName name="Z_71977463_6063_11D3_9DA6_00A0C9DF29FD_.wvu.PrintArea" localSheetId="0" hidden="1">#REF!</definedName>
    <definedName name="Z_71977463_6063_11D3_9DA6_00A0C9DF29FD_.wvu.PrintArea" hidden="1">#REF!</definedName>
    <definedName name="Z_71977464_6063_11D3_9DA6_00A0C9DF29FD_.wvu.PrintArea" localSheetId="17" hidden="1">#REF!</definedName>
    <definedName name="Z_71977464_6063_11D3_9DA6_00A0C9DF29FD_.wvu.PrintArea" localSheetId="18" hidden="1">#REF!</definedName>
    <definedName name="Z_71977464_6063_11D3_9DA6_00A0C9DF29FD_.wvu.PrintArea" localSheetId="19" hidden="1">#REF!</definedName>
    <definedName name="Z_71977464_6063_11D3_9DA6_00A0C9DF29FD_.wvu.PrintArea" localSheetId="20" hidden="1">#REF!</definedName>
    <definedName name="Z_71977464_6063_11D3_9DA6_00A0C9DF29FD_.wvu.PrintArea" localSheetId="21" hidden="1">#REF!</definedName>
    <definedName name="Z_71977464_6063_11D3_9DA6_00A0C9DF29FD_.wvu.PrintArea" localSheetId="22" hidden="1">#REF!</definedName>
    <definedName name="Z_71977464_6063_11D3_9DA6_00A0C9DF29FD_.wvu.PrintArea" localSheetId="23" hidden="1">#REF!</definedName>
    <definedName name="Z_71977464_6063_11D3_9DA6_00A0C9DF29FD_.wvu.PrintArea" localSheetId="1" hidden="1">#REF!</definedName>
    <definedName name="Z_71977464_6063_11D3_9DA6_00A0C9DF29FD_.wvu.PrintArea" localSheetId="16" hidden="1">#REF!</definedName>
    <definedName name="Z_71977464_6063_11D3_9DA6_00A0C9DF29FD_.wvu.PrintArea" localSheetId="0" hidden="1">#REF!</definedName>
    <definedName name="Z_71977464_6063_11D3_9DA6_00A0C9DF29FD_.wvu.PrintArea" hidden="1">#REF!</definedName>
    <definedName name="Z_71977465_6063_11D3_9DA6_00A0C9DF29FD_.wvu.PrintArea" localSheetId="17" hidden="1">#REF!</definedName>
    <definedName name="Z_71977465_6063_11D3_9DA6_00A0C9DF29FD_.wvu.PrintArea" localSheetId="18" hidden="1">#REF!</definedName>
    <definedName name="Z_71977465_6063_11D3_9DA6_00A0C9DF29FD_.wvu.PrintArea" localSheetId="19" hidden="1">#REF!</definedName>
    <definedName name="Z_71977465_6063_11D3_9DA6_00A0C9DF29FD_.wvu.PrintArea" localSheetId="20" hidden="1">#REF!</definedName>
    <definedName name="Z_71977465_6063_11D3_9DA6_00A0C9DF29FD_.wvu.PrintArea" localSheetId="21" hidden="1">#REF!</definedName>
    <definedName name="Z_71977465_6063_11D3_9DA6_00A0C9DF29FD_.wvu.PrintArea" localSheetId="22" hidden="1">#REF!</definedName>
    <definedName name="Z_71977465_6063_11D3_9DA6_00A0C9DF29FD_.wvu.PrintArea" localSheetId="23" hidden="1">#REF!</definedName>
    <definedName name="Z_71977465_6063_11D3_9DA6_00A0C9DF29FD_.wvu.PrintArea" localSheetId="1" hidden="1">#REF!</definedName>
    <definedName name="Z_71977465_6063_11D3_9DA6_00A0C9DF29FD_.wvu.PrintArea" localSheetId="16" hidden="1">#REF!</definedName>
    <definedName name="Z_71977465_6063_11D3_9DA6_00A0C9DF29FD_.wvu.PrintArea" localSheetId="0" hidden="1">#REF!</definedName>
    <definedName name="Z_71977465_6063_11D3_9DA6_00A0C9DF29FD_.wvu.PrintArea" hidden="1">#REF!</definedName>
    <definedName name="Z_71977466_6063_11D3_9DA6_00A0C9DF29FD_.wvu.PrintArea" localSheetId="17" hidden="1">#REF!</definedName>
    <definedName name="Z_71977466_6063_11D3_9DA6_00A0C9DF29FD_.wvu.PrintArea" localSheetId="18" hidden="1">#REF!</definedName>
    <definedName name="Z_71977466_6063_11D3_9DA6_00A0C9DF29FD_.wvu.PrintArea" localSheetId="19" hidden="1">#REF!</definedName>
    <definedName name="Z_71977466_6063_11D3_9DA6_00A0C9DF29FD_.wvu.PrintArea" localSheetId="20" hidden="1">#REF!</definedName>
    <definedName name="Z_71977466_6063_11D3_9DA6_00A0C9DF29FD_.wvu.PrintArea" localSheetId="21" hidden="1">#REF!</definedName>
    <definedName name="Z_71977466_6063_11D3_9DA6_00A0C9DF29FD_.wvu.PrintArea" localSheetId="22" hidden="1">#REF!</definedName>
    <definedName name="Z_71977466_6063_11D3_9DA6_00A0C9DF29FD_.wvu.PrintArea" localSheetId="23" hidden="1">#REF!</definedName>
    <definedName name="Z_71977466_6063_11D3_9DA6_00A0C9DF29FD_.wvu.PrintArea" localSheetId="1" hidden="1">#REF!</definedName>
    <definedName name="Z_71977466_6063_11D3_9DA6_00A0C9DF29FD_.wvu.PrintArea" localSheetId="16" hidden="1">#REF!</definedName>
    <definedName name="Z_71977466_6063_11D3_9DA6_00A0C9DF29FD_.wvu.PrintArea" localSheetId="0" hidden="1">#REF!</definedName>
    <definedName name="Z_71977466_6063_11D3_9DA6_00A0C9DF29FD_.wvu.PrintArea" hidden="1">#REF!</definedName>
    <definedName name="Z_71977468_6063_11D3_9DA6_00A0C9DF29FD_.wvu.PrintArea" localSheetId="17" hidden="1">#REF!</definedName>
    <definedName name="Z_71977468_6063_11D3_9DA6_00A0C9DF29FD_.wvu.PrintArea" localSheetId="18" hidden="1">#REF!</definedName>
    <definedName name="Z_71977468_6063_11D3_9DA6_00A0C9DF29FD_.wvu.PrintArea" localSheetId="19" hidden="1">#REF!</definedName>
    <definedName name="Z_71977468_6063_11D3_9DA6_00A0C9DF29FD_.wvu.PrintArea" localSheetId="20" hidden="1">#REF!</definedName>
    <definedName name="Z_71977468_6063_11D3_9DA6_00A0C9DF29FD_.wvu.PrintArea" localSheetId="21" hidden="1">#REF!</definedName>
    <definedName name="Z_71977468_6063_11D3_9DA6_00A0C9DF29FD_.wvu.PrintArea" localSheetId="22" hidden="1">#REF!</definedName>
    <definedName name="Z_71977468_6063_11D3_9DA6_00A0C9DF29FD_.wvu.PrintArea" localSheetId="23" hidden="1">#REF!</definedName>
    <definedName name="Z_71977468_6063_11D3_9DA6_00A0C9DF29FD_.wvu.PrintArea" localSheetId="1" hidden="1">#REF!</definedName>
    <definedName name="Z_71977468_6063_11D3_9DA6_00A0C9DF29FD_.wvu.PrintArea" localSheetId="16" hidden="1">#REF!</definedName>
    <definedName name="Z_71977468_6063_11D3_9DA6_00A0C9DF29FD_.wvu.PrintArea" localSheetId="0" hidden="1">#REF!</definedName>
    <definedName name="Z_71977468_6063_11D3_9DA6_00A0C9DF29FD_.wvu.PrintArea" hidden="1">#REF!</definedName>
    <definedName name="Z_71977469_6063_11D3_9DA6_00A0C9DF29FD_.wvu.PrintArea" localSheetId="17" hidden="1">#REF!</definedName>
    <definedName name="Z_71977469_6063_11D3_9DA6_00A0C9DF29FD_.wvu.PrintArea" localSheetId="18" hidden="1">#REF!</definedName>
    <definedName name="Z_71977469_6063_11D3_9DA6_00A0C9DF29FD_.wvu.PrintArea" localSheetId="19" hidden="1">#REF!</definedName>
    <definedName name="Z_71977469_6063_11D3_9DA6_00A0C9DF29FD_.wvu.PrintArea" localSheetId="20" hidden="1">#REF!</definedName>
    <definedName name="Z_71977469_6063_11D3_9DA6_00A0C9DF29FD_.wvu.PrintArea" localSheetId="21" hidden="1">#REF!</definedName>
    <definedName name="Z_71977469_6063_11D3_9DA6_00A0C9DF29FD_.wvu.PrintArea" localSheetId="22" hidden="1">#REF!</definedName>
    <definedName name="Z_71977469_6063_11D3_9DA6_00A0C9DF29FD_.wvu.PrintArea" localSheetId="23" hidden="1">#REF!</definedName>
    <definedName name="Z_71977469_6063_11D3_9DA6_00A0C9DF29FD_.wvu.PrintArea" localSheetId="1" hidden="1">#REF!</definedName>
    <definedName name="Z_71977469_6063_11D3_9DA6_00A0C9DF29FD_.wvu.PrintArea" localSheetId="16" hidden="1">#REF!</definedName>
    <definedName name="Z_71977469_6063_11D3_9DA6_00A0C9DF29FD_.wvu.PrintArea" localSheetId="0" hidden="1">#REF!</definedName>
    <definedName name="Z_71977469_6063_11D3_9DA6_00A0C9DF29FD_.wvu.PrintArea" hidden="1">#REF!</definedName>
    <definedName name="Z_7197746A_6063_11D3_9DA6_00A0C9DF29FD_.wvu.PrintArea" localSheetId="17" hidden="1">#REF!</definedName>
    <definedName name="Z_7197746A_6063_11D3_9DA6_00A0C9DF29FD_.wvu.PrintArea" localSheetId="18" hidden="1">#REF!</definedName>
    <definedName name="Z_7197746A_6063_11D3_9DA6_00A0C9DF29FD_.wvu.PrintArea" localSheetId="19" hidden="1">#REF!</definedName>
    <definedName name="Z_7197746A_6063_11D3_9DA6_00A0C9DF29FD_.wvu.PrintArea" localSheetId="20" hidden="1">#REF!</definedName>
    <definedName name="Z_7197746A_6063_11D3_9DA6_00A0C9DF29FD_.wvu.PrintArea" localSheetId="21" hidden="1">#REF!</definedName>
    <definedName name="Z_7197746A_6063_11D3_9DA6_00A0C9DF29FD_.wvu.PrintArea" localSheetId="22" hidden="1">#REF!</definedName>
    <definedName name="Z_7197746A_6063_11D3_9DA6_00A0C9DF29FD_.wvu.PrintArea" localSheetId="23" hidden="1">#REF!</definedName>
    <definedName name="Z_7197746A_6063_11D3_9DA6_00A0C9DF29FD_.wvu.PrintArea" localSheetId="1" hidden="1">#REF!</definedName>
    <definedName name="Z_7197746A_6063_11D3_9DA6_00A0C9DF29FD_.wvu.PrintArea" localSheetId="16" hidden="1">#REF!</definedName>
    <definedName name="Z_7197746A_6063_11D3_9DA6_00A0C9DF29FD_.wvu.PrintArea" localSheetId="0" hidden="1">#REF!</definedName>
    <definedName name="Z_7197746A_6063_11D3_9DA6_00A0C9DF29FD_.wvu.PrintArea" hidden="1">#REF!</definedName>
    <definedName name="Z_7197746B_6063_11D3_9DA6_00A0C9DF29FD_.wvu.PrintArea" localSheetId="17" hidden="1">#REF!</definedName>
    <definedName name="Z_7197746B_6063_11D3_9DA6_00A0C9DF29FD_.wvu.PrintArea" localSheetId="18" hidden="1">#REF!</definedName>
    <definedName name="Z_7197746B_6063_11D3_9DA6_00A0C9DF29FD_.wvu.PrintArea" localSheetId="19" hidden="1">#REF!</definedName>
    <definedName name="Z_7197746B_6063_11D3_9DA6_00A0C9DF29FD_.wvu.PrintArea" localSheetId="20" hidden="1">#REF!</definedName>
    <definedName name="Z_7197746B_6063_11D3_9DA6_00A0C9DF29FD_.wvu.PrintArea" localSheetId="21" hidden="1">#REF!</definedName>
    <definedName name="Z_7197746B_6063_11D3_9DA6_00A0C9DF29FD_.wvu.PrintArea" localSheetId="22" hidden="1">#REF!</definedName>
    <definedName name="Z_7197746B_6063_11D3_9DA6_00A0C9DF29FD_.wvu.PrintArea" localSheetId="23" hidden="1">#REF!</definedName>
    <definedName name="Z_7197746B_6063_11D3_9DA6_00A0C9DF29FD_.wvu.PrintArea" localSheetId="1" hidden="1">#REF!</definedName>
    <definedName name="Z_7197746B_6063_11D3_9DA6_00A0C9DF29FD_.wvu.PrintArea" localSheetId="16" hidden="1">#REF!</definedName>
    <definedName name="Z_7197746B_6063_11D3_9DA6_00A0C9DF29FD_.wvu.PrintArea" localSheetId="0" hidden="1">#REF!</definedName>
    <definedName name="Z_7197746B_6063_11D3_9DA6_00A0C9DF29FD_.wvu.PrintArea" hidden="1">#REF!</definedName>
    <definedName name="Z_7197746D_6063_11D3_9DA6_00A0C9DF29FD_.wvu.PrintArea" localSheetId="17" hidden="1">#REF!</definedName>
    <definedName name="Z_7197746D_6063_11D3_9DA6_00A0C9DF29FD_.wvu.PrintArea" localSheetId="18" hidden="1">#REF!</definedName>
    <definedName name="Z_7197746D_6063_11D3_9DA6_00A0C9DF29FD_.wvu.PrintArea" localSheetId="19" hidden="1">#REF!</definedName>
    <definedName name="Z_7197746D_6063_11D3_9DA6_00A0C9DF29FD_.wvu.PrintArea" localSheetId="20" hidden="1">#REF!</definedName>
    <definedName name="Z_7197746D_6063_11D3_9DA6_00A0C9DF29FD_.wvu.PrintArea" localSheetId="21" hidden="1">#REF!</definedName>
    <definedName name="Z_7197746D_6063_11D3_9DA6_00A0C9DF29FD_.wvu.PrintArea" localSheetId="22" hidden="1">#REF!</definedName>
    <definedName name="Z_7197746D_6063_11D3_9DA6_00A0C9DF29FD_.wvu.PrintArea" localSheetId="23" hidden="1">#REF!</definedName>
    <definedName name="Z_7197746D_6063_11D3_9DA6_00A0C9DF29FD_.wvu.PrintArea" localSheetId="1" hidden="1">#REF!</definedName>
    <definedName name="Z_7197746D_6063_11D3_9DA6_00A0C9DF29FD_.wvu.PrintArea" localSheetId="16" hidden="1">#REF!</definedName>
    <definedName name="Z_7197746D_6063_11D3_9DA6_00A0C9DF29FD_.wvu.PrintArea" localSheetId="0" hidden="1">#REF!</definedName>
    <definedName name="Z_7197746D_6063_11D3_9DA6_00A0C9DF29FD_.wvu.PrintArea" hidden="1">#REF!</definedName>
    <definedName name="Z_7197746E_6063_11D3_9DA6_00A0C9DF29FD_.wvu.PrintArea" localSheetId="17" hidden="1">#REF!</definedName>
    <definedName name="Z_7197746E_6063_11D3_9DA6_00A0C9DF29FD_.wvu.PrintArea" localSheetId="18" hidden="1">#REF!</definedName>
    <definedName name="Z_7197746E_6063_11D3_9DA6_00A0C9DF29FD_.wvu.PrintArea" localSheetId="19" hidden="1">#REF!</definedName>
    <definedName name="Z_7197746E_6063_11D3_9DA6_00A0C9DF29FD_.wvu.PrintArea" localSheetId="20" hidden="1">#REF!</definedName>
    <definedName name="Z_7197746E_6063_11D3_9DA6_00A0C9DF29FD_.wvu.PrintArea" localSheetId="21" hidden="1">#REF!</definedName>
    <definedName name="Z_7197746E_6063_11D3_9DA6_00A0C9DF29FD_.wvu.PrintArea" localSheetId="22" hidden="1">#REF!</definedName>
    <definedName name="Z_7197746E_6063_11D3_9DA6_00A0C9DF29FD_.wvu.PrintArea" localSheetId="23" hidden="1">#REF!</definedName>
    <definedName name="Z_7197746E_6063_11D3_9DA6_00A0C9DF29FD_.wvu.PrintArea" localSheetId="1" hidden="1">#REF!</definedName>
    <definedName name="Z_7197746E_6063_11D3_9DA6_00A0C9DF29FD_.wvu.PrintArea" localSheetId="16" hidden="1">#REF!</definedName>
    <definedName name="Z_7197746E_6063_11D3_9DA6_00A0C9DF29FD_.wvu.PrintArea" localSheetId="0" hidden="1">#REF!</definedName>
    <definedName name="Z_7197746E_6063_11D3_9DA6_00A0C9DF29FD_.wvu.PrintArea" hidden="1">#REF!</definedName>
    <definedName name="Z_76AA5B36_8615_11D3_ABF3_00A0C9DF1063_.wvu.PrintArea" localSheetId="17" hidden="1">#REF!</definedName>
    <definedName name="Z_76AA5B36_8615_11D3_ABF3_00A0C9DF1063_.wvu.PrintArea" localSheetId="18" hidden="1">#REF!</definedName>
    <definedName name="Z_76AA5B36_8615_11D3_ABF3_00A0C9DF1063_.wvu.PrintArea" localSheetId="19" hidden="1">#REF!</definedName>
    <definedName name="Z_76AA5B36_8615_11D3_ABF3_00A0C9DF1063_.wvu.PrintArea" localSheetId="20" hidden="1">#REF!</definedName>
    <definedName name="Z_76AA5B36_8615_11D3_ABF3_00A0C9DF1063_.wvu.PrintArea" localSheetId="21" hidden="1">#REF!</definedName>
    <definedName name="Z_76AA5B36_8615_11D3_ABF3_00A0C9DF1063_.wvu.PrintArea" localSheetId="22" hidden="1">#REF!</definedName>
    <definedName name="Z_76AA5B36_8615_11D3_ABF3_00A0C9DF1063_.wvu.PrintArea" localSheetId="23" hidden="1">#REF!</definedName>
    <definedName name="Z_76AA5B36_8615_11D3_ABF3_00A0C9DF1063_.wvu.PrintArea" localSheetId="1" hidden="1">#REF!</definedName>
    <definedName name="Z_76AA5B36_8615_11D3_ABF3_00A0C9DF1063_.wvu.PrintArea" localSheetId="16" hidden="1">#REF!</definedName>
    <definedName name="Z_76AA5B36_8615_11D3_ABF3_00A0C9DF1063_.wvu.PrintArea" localSheetId="0" hidden="1">#REF!</definedName>
    <definedName name="Z_76AA5B36_8615_11D3_ABF3_00A0C9DF1063_.wvu.PrintArea" hidden="1">#REF!</definedName>
    <definedName name="Z_76AA5B37_8615_11D3_ABF3_00A0C9DF1063_.wvu.PrintArea" localSheetId="17" hidden="1">#REF!</definedName>
    <definedName name="Z_76AA5B37_8615_11D3_ABF3_00A0C9DF1063_.wvu.PrintArea" localSheetId="18" hidden="1">#REF!</definedName>
    <definedName name="Z_76AA5B37_8615_11D3_ABF3_00A0C9DF1063_.wvu.PrintArea" localSheetId="19" hidden="1">#REF!</definedName>
    <definedName name="Z_76AA5B37_8615_11D3_ABF3_00A0C9DF1063_.wvu.PrintArea" localSheetId="20" hidden="1">#REF!</definedName>
    <definedName name="Z_76AA5B37_8615_11D3_ABF3_00A0C9DF1063_.wvu.PrintArea" localSheetId="21" hidden="1">#REF!</definedName>
    <definedName name="Z_76AA5B37_8615_11D3_ABF3_00A0C9DF1063_.wvu.PrintArea" localSheetId="22" hidden="1">#REF!</definedName>
    <definedName name="Z_76AA5B37_8615_11D3_ABF3_00A0C9DF1063_.wvu.PrintArea" localSheetId="23" hidden="1">#REF!</definedName>
    <definedName name="Z_76AA5B37_8615_11D3_ABF3_00A0C9DF1063_.wvu.PrintArea" localSheetId="1" hidden="1">#REF!</definedName>
    <definedName name="Z_76AA5B37_8615_11D3_ABF3_00A0C9DF1063_.wvu.PrintArea" localSheetId="16" hidden="1">#REF!</definedName>
    <definedName name="Z_76AA5B37_8615_11D3_ABF3_00A0C9DF1063_.wvu.PrintArea" localSheetId="0" hidden="1">#REF!</definedName>
    <definedName name="Z_76AA5B37_8615_11D3_ABF3_00A0C9DF1063_.wvu.PrintArea" hidden="1">#REF!</definedName>
    <definedName name="Z_76AA5B39_8615_11D3_ABF3_00A0C9DF1063_.wvu.PrintArea" localSheetId="17" hidden="1">#REF!</definedName>
    <definedName name="Z_76AA5B39_8615_11D3_ABF3_00A0C9DF1063_.wvu.PrintArea" localSheetId="18" hidden="1">#REF!</definedName>
    <definedName name="Z_76AA5B39_8615_11D3_ABF3_00A0C9DF1063_.wvu.PrintArea" localSheetId="19" hidden="1">#REF!</definedName>
    <definedName name="Z_76AA5B39_8615_11D3_ABF3_00A0C9DF1063_.wvu.PrintArea" localSheetId="20" hidden="1">#REF!</definedName>
    <definedName name="Z_76AA5B39_8615_11D3_ABF3_00A0C9DF1063_.wvu.PrintArea" localSheetId="21" hidden="1">#REF!</definedName>
    <definedName name="Z_76AA5B39_8615_11D3_ABF3_00A0C9DF1063_.wvu.PrintArea" localSheetId="22" hidden="1">#REF!</definedName>
    <definedName name="Z_76AA5B39_8615_11D3_ABF3_00A0C9DF1063_.wvu.PrintArea" localSheetId="23" hidden="1">#REF!</definedName>
    <definedName name="Z_76AA5B39_8615_11D3_ABF3_00A0C9DF1063_.wvu.PrintArea" localSheetId="1" hidden="1">#REF!</definedName>
    <definedName name="Z_76AA5B39_8615_11D3_ABF3_00A0C9DF1063_.wvu.PrintArea" localSheetId="16" hidden="1">#REF!</definedName>
    <definedName name="Z_76AA5B39_8615_11D3_ABF3_00A0C9DF1063_.wvu.PrintArea" localSheetId="0" hidden="1">#REF!</definedName>
    <definedName name="Z_76AA5B39_8615_11D3_ABF3_00A0C9DF1063_.wvu.PrintArea" hidden="1">#REF!</definedName>
    <definedName name="Z_76AA5B3A_8615_11D3_ABF3_00A0C9DF1063_.wvu.PrintArea" localSheetId="17" hidden="1">#REF!</definedName>
    <definedName name="Z_76AA5B3A_8615_11D3_ABF3_00A0C9DF1063_.wvu.PrintArea" localSheetId="18" hidden="1">#REF!</definedName>
    <definedName name="Z_76AA5B3A_8615_11D3_ABF3_00A0C9DF1063_.wvu.PrintArea" localSheetId="19" hidden="1">#REF!</definedName>
    <definedName name="Z_76AA5B3A_8615_11D3_ABF3_00A0C9DF1063_.wvu.PrintArea" localSheetId="20" hidden="1">#REF!</definedName>
    <definedName name="Z_76AA5B3A_8615_11D3_ABF3_00A0C9DF1063_.wvu.PrintArea" localSheetId="21" hidden="1">#REF!</definedName>
    <definedName name="Z_76AA5B3A_8615_11D3_ABF3_00A0C9DF1063_.wvu.PrintArea" localSheetId="22" hidden="1">#REF!</definedName>
    <definedName name="Z_76AA5B3A_8615_11D3_ABF3_00A0C9DF1063_.wvu.PrintArea" localSheetId="23" hidden="1">#REF!</definedName>
    <definedName name="Z_76AA5B3A_8615_11D3_ABF3_00A0C9DF1063_.wvu.PrintArea" localSheetId="1" hidden="1">#REF!</definedName>
    <definedName name="Z_76AA5B3A_8615_11D3_ABF3_00A0C9DF1063_.wvu.PrintArea" localSheetId="16" hidden="1">#REF!</definedName>
    <definedName name="Z_76AA5B3A_8615_11D3_ABF3_00A0C9DF1063_.wvu.PrintArea" localSheetId="0" hidden="1">#REF!</definedName>
    <definedName name="Z_76AA5B3A_8615_11D3_ABF3_00A0C9DF1063_.wvu.PrintArea" hidden="1">#REF!</definedName>
    <definedName name="Z_76AA5B3B_8615_11D3_ABF3_00A0C9DF1063_.wvu.PrintArea" localSheetId="17" hidden="1">#REF!</definedName>
    <definedName name="Z_76AA5B3B_8615_11D3_ABF3_00A0C9DF1063_.wvu.PrintArea" localSheetId="18" hidden="1">#REF!</definedName>
    <definedName name="Z_76AA5B3B_8615_11D3_ABF3_00A0C9DF1063_.wvu.PrintArea" localSheetId="19" hidden="1">#REF!</definedName>
    <definedName name="Z_76AA5B3B_8615_11D3_ABF3_00A0C9DF1063_.wvu.PrintArea" localSheetId="20" hidden="1">#REF!</definedName>
    <definedName name="Z_76AA5B3B_8615_11D3_ABF3_00A0C9DF1063_.wvu.PrintArea" localSheetId="21" hidden="1">#REF!</definedName>
    <definedName name="Z_76AA5B3B_8615_11D3_ABF3_00A0C9DF1063_.wvu.PrintArea" localSheetId="22" hidden="1">#REF!</definedName>
    <definedName name="Z_76AA5B3B_8615_11D3_ABF3_00A0C9DF1063_.wvu.PrintArea" localSheetId="23" hidden="1">#REF!</definedName>
    <definedName name="Z_76AA5B3B_8615_11D3_ABF3_00A0C9DF1063_.wvu.PrintArea" localSheetId="1" hidden="1">#REF!</definedName>
    <definedName name="Z_76AA5B3B_8615_11D3_ABF3_00A0C9DF1063_.wvu.PrintArea" localSheetId="16" hidden="1">#REF!</definedName>
    <definedName name="Z_76AA5B3B_8615_11D3_ABF3_00A0C9DF1063_.wvu.PrintArea" localSheetId="0" hidden="1">#REF!</definedName>
    <definedName name="Z_76AA5B3B_8615_11D3_ABF3_00A0C9DF1063_.wvu.PrintArea" hidden="1">#REF!</definedName>
    <definedName name="Z_76AA5B3C_8615_11D3_ABF3_00A0C9DF1063_.wvu.PrintArea" localSheetId="17" hidden="1">#REF!</definedName>
    <definedName name="Z_76AA5B3C_8615_11D3_ABF3_00A0C9DF1063_.wvu.PrintArea" localSheetId="18" hidden="1">#REF!</definedName>
    <definedName name="Z_76AA5B3C_8615_11D3_ABF3_00A0C9DF1063_.wvu.PrintArea" localSheetId="19" hidden="1">#REF!</definedName>
    <definedName name="Z_76AA5B3C_8615_11D3_ABF3_00A0C9DF1063_.wvu.PrintArea" localSheetId="20" hidden="1">#REF!</definedName>
    <definedName name="Z_76AA5B3C_8615_11D3_ABF3_00A0C9DF1063_.wvu.PrintArea" localSheetId="21" hidden="1">#REF!</definedName>
    <definedName name="Z_76AA5B3C_8615_11D3_ABF3_00A0C9DF1063_.wvu.PrintArea" localSheetId="22" hidden="1">#REF!</definedName>
    <definedName name="Z_76AA5B3C_8615_11D3_ABF3_00A0C9DF1063_.wvu.PrintArea" localSheetId="23" hidden="1">#REF!</definedName>
    <definedName name="Z_76AA5B3C_8615_11D3_ABF3_00A0C9DF1063_.wvu.PrintArea" localSheetId="1" hidden="1">#REF!</definedName>
    <definedName name="Z_76AA5B3C_8615_11D3_ABF3_00A0C9DF1063_.wvu.PrintArea" localSheetId="16" hidden="1">#REF!</definedName>
    <definedName name="Z_76AA5B3C_8615_11D3_ABF3_00A0C9DF1063_.wvu.PrintArea" localSheetId="0" hidden="1">#REF!</definedName>
    <definedName name="Z_76AA5B3C_8615_11D3_ABF3_00A0C9DF1063_.wvu.PrintArea" hidden="1">#REF!</definedName>
    <definedName name="Z_76AA5B3E_8615_11D3_ABF3_00A0C9DF1063_.wvu.PrintArea" localSheetId="17" hidden="1">#REF!</definedName>
    <definedName name="Z_76AA5B3E_8615_11D3_ABF3_00A0C9DF1063_.wvu.PrintArea" localSheetId="18" hidden="1">#REF!</definedName>
    <definedName name="Z_76AA5B3E_8615_11D3_ABF3_00A0C9DF1063_.wvu.PrintArea" localSheetId="19" hidden="1">#REF!</definedName>
    <definedName name="Z_76AA5B3E_8615_11D3_ABF3_00A0C9DF1063_.wvu.PrintArea" localSheetId="20" hidden="1">#REF!</definedName>
    <definedName name="Z_76AA5B3E_8615_11D3_ABF3_00A0C9DF1063_.wvu.PrintArea" localSheetId="21" hidden="1">#REF!</definedName>
    <definedName name="Z_76AA5B3E_8615_11D3_ABF3_00A0C9DF1063_.wvu.PrintArea" localSheetId="22" hidden="1">#REF!</definedName>
    <definedName name="Z_76AA5B3E_8615_11D3_ABF3_00A0C9DF1063_.wvu.PrintArea" localSheetId="23" hidden="1">#REF!</definedName>
    <definedName name="Z_76AA5B3E_8615_11D3_ABF3_00A0C9DF1063_.wvu.PrintArea" localSheetId="1" hidden="1">#REF!</definedName>
    <definedName name="Z_76AA5B3E_8615_11D3_ABF3_00A0C9DF1063_.wvu.PrintArea" localSheetId="16" hidden="1">#REF!</definedName>
    <definedName name="Z_76AA5B3E_8615_11D3_ABF3_00A0C9DF1063_.wvu.PrintArea" localSheetId="0" hidden="1">#REF!</definedName>
    <definedName name="Z_76AA5B3E_8615_11D3_ABF3_00A0C9DF1063_.wvu.PrintArea" hidden="1">#REF!</definedName>
    <definedName name="Z_76AA5B3F_8615_11D3_ABF3_00A0C9DF1063_.wvu.PrintArea" localSheetId="17" hidden="1">#REF!</definedName>
    <definedName name="Z_76AA5B3F_8615_11D3_ABF3_00A0C9DF1063_.wvu.PrintArea" localSheetId="18" hidden="1">#REF!</definedName>
    <definedName name="Z_76AA5B3F_8615_11D3_ABF3_00A0C9DF1063_.wvu.PrintArea" localSheetId="19" hidden="1">#REF!</definedName>
    <definedName name="Z_76AA5B3F_8615_11D3_ABF3_00A0C9DF1063_.wvu.PrintArea" localSheetId="20" hidden="1">#REF!</definedName>
    <definedName name="Z_76AA5B3F_8615_11D3_ABF3_00A0C9DF1063_.wvu.PrintArea" localSheetId="21" hidden="1">#REF!</definedName>
    <definedName name="Z_76AA5B3F_8615_11D3_ABF3_00A0C9DF1063_.wvu.PrintArea" localSheetId="22" hidden="1">#REF!</definedName>
    <definedName name="Z_76AA5B3F_8615_11D3_ABF3_00A0C9DF1063_.wvu.PrintArea" localSheetId="23" hidden="1">#REF!</definedName>
    <definedName name="Z_76AA5B3F_8615_11D3_ABF3_00A0C9DF1063_.wvu.PrintArea" localSheetId="1" hidden="1">#REF!</definedName>
    <definedName name="Z_76AA5B3F_8615_11D3_ABF3_00A0C9DF1063_.wvu.PrintArea" localSheetId="16" hidden="1">#REF!</definedName>
    <definedName name="Z_76AA5B3F_8615_11D3_ABF3_00A0C9DF1063_.wvu.PrintArea" localSheetId="0" hidden="1">#REF!</definedName>
    <definedName name="Z_76AA5B3F_8615_11D3_ABF3_00A0C9DF1063_.wvu.PrintArea" hidden="1">#REF!</definedName>
    <definedName name="Z_76AA5B40_8615_11D3_ABF3_00A0C9DF1063_.wvu.PrintArea" localSheetId="17" hidden="1">#REF!</definedName>
    <definedName name="Z_76AA5B40_8615_11D3_ABF3_00A0C9DF1063_.wvu.PrintArea" localSheetId="18" hidden="1">#REF!</definedName>
    <definedName name="Z_76AA5B40_8615_11D3_ABF3_00A0C9DF1063_.wvu.PrintArea" localSheetId="19" hidden="1">#REF!</definedName>
    <definedName name="Z_76AA5B40_8615_11D3_ABF3_00A0C9DF1063_.wvu.PrintArea" localSheetId="20" hidden="1">#REF!</definedName>
    <definedName name="Z_76AA5B40_8615_11D3_ABF3_00A0C9DF1063_.wvu.PrintArea" localSheetId="21" hidden="1">#REF!</definedName>
    <definedName name="Z_76AA5B40_8615_11D3_ABF3_00A0C9DF1063_.wvu.PrintArea" localSheetId="22" hidden="1">#REF!</definedName>
    <definedName name="Z_76AA5B40_8615_11D3_ABF3_00A0C9DF1063_.wvu.PrintArea" localSheetId="23" hidden="1">#REF!</definedName>
    <definedName name="Z_76AA5B40_8615_11D3_ABF3_00A0C9DF1063_.wvu.PrintArea" localSheetId="1" hidden="1">#REF!</definedName>
    <definedName name="Z_76AA5B40_8615_11D3_ABF3_00A0C9DF1063_.wvu.PrintArea" localSheetId="16" hidden="1">#REF!</definedName>
    <definedName name="Z_76AA5B40_8615_11D3_ABF3_00A0C9DF1063_.wvu.PrintArea" localSheetId="0" hidden="1">#REF!</definedName>
    <definedName name="Z_76AA5B40_8615_11D3_ABF3_00A0C9DF1063_.wvu.PrintArea" hidden="1">#REF!</definedName>
    <definedName name="Z_76AA5B41_8615_11D3_ABF3_00A0C9DF1063_.wvu.PrintArea" localSheetId="17" hidden="1">#REF!</definedName>
    <definedName name="Z_76AA5B41_8615_11D3_ABF3_00A0C9DF1063_.wvu.PrintArea" localSheetId="18" hidden="1">#REF!</definedName>
    <definedName name="Z_76AA5B41_8615_11D3_ABF3_00A0C9DF1063_.wvu.PrintArea" localSheetId="19" hidden="1">#REF!</definedName>
    <definedName name="Z_76AA5B41_8615_11D3_ABF3_00A0C9DF1063_.wvu.PrintArea" localSheetId="20" hidden="1">#REF!</definedName>
    <definedName name="Z_76AA5B41_8615_11D3_ABF3_00A0C9DF1063_.wvu.PrintArea" localSheetId="21" hidden="1">#REF!</definedName>
    <definedName name="Z_76AA5B41_8615_11D3_ABF3_00A0C9DF1063_.wvu.PrintArea" localSheetId="22" hidden="1">#REF!</definedName>
    <definedName name="Z_76AA5B41_8615_11D3_ABF3_00A0C9DF1063_.wvu.PrintArea" localSheetId="23" hidden="1">#REF!</definedName>
    <definedName name="Z_76AA5B41_8615_11D3_ABF3_00A0C9DF1063_.wvu.PrintArea" localSheetId="1" hidden="1">#REF!</definedName>
    <definedName name="Z_76AA5B41_8615_11D3_ABF3_00A0C9DF1063_.wvu.PrintArea" localSheetId="16" hidden="1">#REF!</definedName>
    <definedName name="Z_76AA5B41_8615_11D3_ABF3_00A0C9DF1063_.wvu.PrintArea" localSheetId="0" hidden="1">#REF!</definedName>
    <definedName name="Z_76AA5B41_8615_11D3_ABF3_00A0C9DF1063_.wvu.PrintArea" hidden="1">#REF!</definedName>
    <definedName name="Z_76AA5B43_8615_11D3_ABF3_00A0C9DF1063_.wvu.PrintArea" localSheetId="17" hidden="1">#REF!</definedName>
    <definedName name="Z_76AA5B43_8615_11D3_ABF3_00A0C9DF1063_.wvu.PrintArea" localSheetId="18" hidden="1">#REF!</definedName>
    <definedName name="Z_76AA5B43_8615_11D3_ABF3_00A0C9DF1063_.wvu.PrintArea" localSheetId="19" hidden="1">#REF!</definedName>
    <definedName name="Z_76AA5B43_8615_11D3_ABF3_00A0C9DF1063_.wvu.PrintArea" localSheetId="20" hidden="1">#REF!</definedName>
    <definedName name="Z_76AA5B43_8615_11D3_ABF3_00A0C9DF1063_.wvu.PrintArea" localSheetId="21" hidden="1">#REF!</definedName>
    <definedName name="Z_76AA5B43_8615_11D3_ABF3_00A0C9DF1063_.wvu.PrintArea" localSheetId="22" hidden="1">#REF!</definedName>
    <definedName name="Z_76AA5B43_8615_11D3_ABF3_00A0C9DF1063_.wvu.PrintArea" localSheetId="23" hidden="1">#REF!</definedName>
    <definedName name="Z_76AA5B43_8615_11D3_ABF3_00A0C9DF1063_.wvu.PrintArea" localSheetId="1" hidden="1">#REF!</definedName>
    <definedName name="Z_76AA5B43_8615_11D3_ABF3_00A0C9DF1063_.wvu.PrintArea" localSheetId="16" hidden="1">#REF!</definedName>
    <definedName name="Z_76AA5B43_8615_11D3_ABF3_00A0C9DF1063_.wvu.PrintArea" localSheetId="0" hidden="1">#REF!</definedName>
    <definedName name="Z_76AA5B43_8615_11D3_ABF3_00A0C9DF1063_.wvu.PrintArea" hidden="1">#REF!</definedName>
    <definedName name="Z_76AA5B44_8615_11D3_ABF3_00A0C9DF1063_.wvu.PrintArea" localSheetId="17" hidden="1">#REF!</definedName>
    <definedName name="Z_76AA5B44_8615_11D3_ABF3_00A0C9DF1063_.wvu.PrintArea" localSheetId="18" hidden="1">#REF!</definedName>
    <definedName name="Z_76AA5B44_8615_11D3_ABF3_00A0C9DF1063_.wvu.PrintArea" localSheetId="19" hidden="1">#REF!</definedName>
    <definedName name="Z_76AA5B44_8615_11D3_ABF3_00A0C9DF1063_.wvu.PrintArea" localSheetId="20" hidden="1">#REF!</definedName>
    <definedName name="Z_76AA5B44_8615_11D3_ABF3_00A0C9DF1063_.wvu.PrintArea" localSheetId="21" hidden="1">#REF!</definedName>
    <definedName name="Z_76AA5B44_8615_11D3_ABF3_00A0C9DF1063_.wvu.PrintArea" localSheetId="22" hidden="1">#REF!</definedName>
    <definedName name="Z_76AA5B44_8615_11D3_ABF3_00A0C9DF1063_.wvu.PrintArea" localSheetId="23" hidden="1">#REF!</definedName>
    <definedName name="Z_76AA5B44_8615_11D3_ABF3_00A0C9DF1063_.wvu.PrintArea" localSheetId="1" hidden="1">#REF!</definedName>
    <definedName name="Z_76AA5B44_8615_11D3_ABF3_00A0C9DF1063_.wvu.PrintArea" localSheetId="16" hidden="1">#REF!</definedName>
    <definedName name="Z_76AA5B44_8615_11D3_ABF3_00A0C9DF1063_.wvu.PrintArea" localSheetId="0" hidden="1">#REF!</definedName>
    <definedName name="Z_76AA5B44_8615_11D3_ABF3_00A0C9DF1063_.wvu.PrintArea" hidden="1">#REF!</definedName>
    <definedName name="Z_76AA5B46_8615_11D3_ABF3_00A0C9DF1063_.wvu.PrintArea" localSheetId="17" hidden="1">#REF!</definedName>
    <definedName name="Z_76AA5B46_8615_11D3_ABF3_00A0C9DF1063_.wvu.PrintArea" localSheetId="18" hidden="1">#REF!</definedName>
    <definedName name="Z_76AA5B46_8615_11D3_ABF3_00A0C9DF1063_.wvu.PrintArea" localSheetId="19" hidden="1">#REF!</definedName>
    <definedName name="Z_76AA5B46_8615_11D3_ABF3_00A0C9DF1063_.wvu.PrintArea" localSheetId="20" hidden="1">#REF!</definedName>
    <definedName name="Z_76AA5B46_8615_11D3_ABF3_00A0C9DF1063_.wvu.PrintArea" localSheetId="21" hidden="1">#REF!</definedName>
    <definedName name="Z_76AA5B46_8615_11D3_ABF3_00A0C9DF1063_.wvu.PrintArea" localSheetId="22" hidden="1">#REF!</definedName>
    <definedName name="Z_76AA5B46_8615_11D3_ABF3_00A0C9DF1063_.wvu.PrintArea" localSheetId="23" hidden="1">#REF!</definedName>
    <definedName name="Z_76AA5B46_8615_11D3_ABF3_00A0C9DF1063_.wvu.PrintArea" localSheetId="1" hidden="1">#REF!</definedName>
    <definedName name="Z_76AA5B46_8615_11D3_ABF3_00A0C9DF1063_.wvu.PrintArea" localSheetId="16" hidden="1">#REF!</definedName>
    <definedName name="Z_76AA5B46_8615_11D3_ABF3_00A0C9DF1063_.wvu.PrintArea" localSheetId="0" hidden="1">#REF!</definedName>
    <definedName name="Z_76AA5B46_8615_11D3_ABF3_00A0C9DF1063_.wvu.PrintArea" hidden="1">#REF!</definedName>
    <definedName name="Z_76AA5B47_8615_11D3_ABF3_00A0C9DF1063_.wvu.PrintArea" localSheetId="17" hidden="1">#REF!</definedName>
    <definedName name="Z_76AA5B47_8615_11D3_ABF3_00A0C9DF1063_.wvu.PrintArea" localSheetId="18" hidden="1">#REF!</definedName>
    <definedName name="Z_76AA5B47_8615_11D3_ABF3_00A0C9DF1063_.wvu.PrintArea" localSheetId="19" hidden="1">#REF!</definedName>
    <definedName name="Z_76AA5B47_8615_11D3_ABF3_00A0C9DF1063_.wvu.PrintArea" localSheetId="20" hidden="1">#REF!</definedName>
    <definedName name="Z_76AA5B47_8615_11D3_ABF3_00A0C9DF1063_.wvu.PrintArea" localSheetId="21" hidden="1">#REF!</definedName>
    <definedName name="Z_76AA5B47_8615_11D3_ABF3_00A0C9DF1063_.wvu.PrintArea" localSheetId="22" hidden="1">#REF!</definedName>
    <definedName name="Z_76AA5B47_8615_11D3_ABF3_00A0C9DF1063_.wvu.PrintArea" localSheetId="23" hidden="1">#REF!</definedName>
    <definedName name="Z_76AA5B47_8615_11D3_ABF3_00A0C9DF1063_.wvu.PrintArea" localSheetId="1" hidden="1">#REF!</definedName>
    <definedName name="Z_76AA5B47_8615_11D3_ABF3_00A0C9DF1063_.wvu.PrintArea" localSheetId="16" hidden="1">#REF!</definedName>
    <definedName name="Z_76AA5B47_8615_11D3_ABF3_00A0C9DF1063_.wvu.PrintArea" localSheetId="0" hidden="1">#REF!</definedName>
    <definedName name="Z_76AA5B47_8615_11D3_ABF3_00A0C9DF1063_.wvu.PrintArea" hidden="1">#REF!</definedName>
    <definedName name="Z_76AA5B49_8615_11D3_ABF3_00A0C9DF1063_.wvu.PrintArea" localSheetId="17" hidden="1">#REF!</definedName>
    <definedName name="Z_76AA5B49_8615_11D3_ABF3_00A0C9DF1063_.wvu.PrintArea" localSheetId="18" hidden="1">#REF!</definedName>
    <definedName name="Z_76AA5B49_8615_11D3_ABF3_00A0C9DF1063_.wvu.PrintArea" localSheetId="19" hidden="1">#REF!</definedName>
    <definedName name="Z_76AA5B49_8615_11D3_ABF3_00A0C9DF1063_.wvu.PrintArea" localSheetId="20" hidden="1">#REF!</definedName>
    <definedName name="Z_76AA5B49_8615_11D3_ABF3_00A0C9DF1063_.wvu.PrintArea" localSheetId="21" hidden="1">#REF!</definedName>
    <definedName name="Z_76AA5B49_8615_11D3_ABF3_00A0C9DF1063_.wvu.PrintArea" localSheetId="22" hidden="1">#REF!</definedName>
    <definedName name="Z_76AA5B49_8615_11D3_ABF3_00A0C9DF1063_.wvu.PrintArea" localSheetId="23" hidden="1">#REF!</definedName>
    <definedName name="Z_76AA5B49_8615_11D3_ABF3_00A0C9DF1063_.wvu.PrintArea" localSheetId="1" hidden="1">#REF!</definedName>
    <definedName name="Z_76AA5B49_8615_11D3_ABF3_00A0C9DF1063_.wvu.PrintArea" localSheetId="16" hidden="1">#REF!</definedName>
    <definedName name="Z_76AA5B49_8615_11D3_ABF3_00A0C9DF1063_.wvu.PrintArea" localSheetId="0" hidden="1">#REF!</definedName>
    <definedName name="Z_76AA5B49_8615_11D3_ABF3_00A0C9DF1063_.wvu.PrintArea" hidden="1">#REF!</definedName>
    <definedName name="Z_76AA5B4A_8615_11D3_ABF3_00A0C9DF1063_.wvu.PrintArea" localSheetId="17" hidden="1">#REF!</definedName>
    <definedName name="Z_76AA5B4A_8615_11D3_ABF3_00A0C9DF1063_.wvu.PrintArea" localSheetId="18" hidden="1">#REF!</definedName>
    <definedName name="Z_76AA5B4A_8615_11D3_ABF3_00A0C9DF1063_.wvu.PrintArea" localSheetId="19" hidden="1">#REF!</definedName>
    <definedName name="Z_76AA5B4A_8615_11D3_ABF3_00A0C9DF1063_.wvu.PrintArea" localSheetId="20" hidden="1">#REF!</definedName>
    <definedName name="Z_76AA5B4A_8615_11D3_ABF3_00A0C9DF1063_.wvu.PrintArea" localSheetId="21" hidden="1">#REF!</definedName>
    <definedName name="Z_76AA5B4A_8615_11D3_ABF3_00A0C9DF1063_.wvu.PrintArea" localSheetId="22" hidden="1">#REF!</definedName>
    <definedName name="Z_76AA5B4A_8615_11D3_ABF3_00A0C9DF1063_.wvu.PrintArea" localSheetId="23" hidden="1">#REF!</definedName>
    <definedName name="Z_76AA5B4A_8615_11D3_ABF3_00A0C9DF1063_.wvu.PrintArea" localSheetId="1" hidden="1">#REF!</definedName>
    <definedName name="Z_76AA5B4A_8615_11D3_ABF3_00A0C9DF1063_.wvu.PrintArea" localSheetId="16" hidden="1">#REF!</definedName>
    <definedName name="Z_76AA5B4A_8615_11D3_ABF3_00A0C9DF1063_.wvu.PrintArea" localSheetId="0" hidden="1">#REF!</definedName>
    <definedName name="Z_76AA5B4A_8615_11D3_ABF3_00A0C9DF1063_.wvu.PrintArea" hidden="1">#REF!</definedName>
    <definedName name="Z_76AA5B4B_8615_11D3_ABF3_00A0C9DF1063_.wvu.PrintArea" localSheetId="17" hidden="1">#REF!</definedName>
    <definedName name="Z_76AA5B4B_8615_11D3_ABF3_00A0C9DF1063_.wvu.PrintArea" localSheetId="18" hidden="1">#REF!</definedName>
    <definedName name="Z_76AA5B4B_8615_11D3_ABF3_00A0C9DF1063_.wvu.PrintArea" localSheetId="19" hidden="1">#REF!</definedName>
    <definedName name="Z_76AA5B4B_8615_11D3_ABF3_00A0C9DF1063_.wvu.PrintArea" localSheetId="20" hidden="1">#REF!</definedName>
    <definedName name="Z_76AA5B4B_8615_11D3_ABF3_00A0C9DF1063_.wvu.PrintArea" localSheetId="21" hidden="1">#REF!</definedName>
    <definedName name="Z_76AA5B4B_8615_11D3_ABF3_00A0C9DF1063_.wvu.PrintArea" localSheetId="22" hidden="1">#REF!</definedName>
    <definedName name="Z_76AA5B4B_8615_11D3_ABF3_00A0C9DF1063_.wvu.PrintArea" localSheetId="23" hidden="1">#REF!</definedName>
    <definedName name="Z_76AA5B4B_8615_11D3_ABF3_00A0C9DF1063_.wvu.PrintArea" localSheetId="1" hidden="1">#REF!</definedName>
    <definedName name="Z_76AA5B4B_8615_11D3_ABF3_00A0C9DF1063_.wvu.PrintArea" localSheetId="16" hidden="1">#REF!</definedName>
    <definedName name="Z_76AA5B4B_8615_11D3_ABF3_00A0C9DF1063_.wvu.PrintArea" localSheetId="0" hidden="1">#REF!</definedName>
    <definedName name="Z_76AA5B4B_8615_11D3_ABF3_00A0C9DF1063_.wvu.PrintArea" hidden="1">#REF!</definedName>
    <definedName name="Z_76AA5B4C_8615_11D3_ABF3_00A0C9DF1063_.wvu.PrintArea" localSheetId="17" hidden="1">#REF!</definedName>
    <definedName name="Z_76AA5B4C_8615_11D3_ABF3_00A0C9DF1063_.wvu.PrintArea" localSheetId="18" hidden="1">#REF!</definedName>
    <definedName name="Z_76AA5B4C_8615_11D3_ABF3_00A0C9DF1063_.wvu.PrintArea" localSheetId="19" hidden="1">#REF!</definedName>
    <definedName name="Z_76AA5B4C_8615_11D3_ABF3_00A0C9DF1063_.wvu.PrintArea" localSheetId="20" hidden="1">#REF!</definedName>
    <definedName name="Z_76AA5B4C_8615_11D3_ABF3_00A0C9DF1063_.wvu.PrintArea" localSheetId="21" hidden="1">#REF!</definedName>
    <definedName name="Z_76AA5B4C_8615_11D3_ABF3_00A0C9DF1063_.wvu.PrintArea" localSheetId="22" hidden="1">#REF!</definedName>
    <definedName name="Z_76AA5B4C_8615_11D3_ABF3_00A0C9DF1063_.wvu.PrintArea" localSheetId="23" hidden="1">#REF!</definedName>
    <definedName name="Z_76AA5B4C_8615_11D3_ABF3_00A0C9DF1063_.wvu.PrintArea" localSheetId="1" hidden="1">#REF!</definedName>
    <definedName name="Z_76AA5B4C_8615_11D3_ABF3_00A0C9DF1063_.wvu.PrintArea" localSheetId="16" hidden="1">#REF!</definedName>
    <definedName name="Z_76AA5B4C_8615_11D3_ABF3_00A0C9DF1063_.wvu.PrintArea" localSheetId="0" hidden="1">#REF!</definedName>
    <definedName name="Z_76AA5B4C_8615_11D3_ABF3_00A0C9DF1063_.wvu.PrintArea" hidden="1">#REF!</definedName>
    <definedName name="Z_76AA5B4E_8615_11D3_ABF3_00A0C9DF1063_.wvu.PrintArea" localSheetId="17" hidden="1">#REF!</definedName>
    <definedName name="Z_76AA5B4E_8615_11D3_ABF3_00A0C9DF1063_.wvu.PrintArea" localSheetId="18" hidden="1">#REF!</definedName>
    <definedName name="Z_76AA5B4E_8615_11D3_ABF3_00A0C9DF1063_.wvu.PrintArea" localSheetId="19" hidden="1">#REF!</definedName>
    <definedName name="Z_76AA5B4E_8615_11D3_ABF3_00A0C9DF1063_.wvu.PrintArea" localSheetId="20" hidden="1">#REF!</definedName>
    <definedName name="Z_76AA5B4E_8615_11D3_ABF3_00A0C9DF1063_.wvu.PrintArea" localSheetId="21" hidden="1">#REF!</definedName>
    <definedName name="Z_76AA5B4E_8615_11D3_ABF3_00A0C9DF1063_.wvu.PrintArea" localSheetId="22" hidden="1">#REF!</definedName>
    <definedName name="Z_76AA5B4E_8615_11D3_ABF3_00A0C9DF1063_.wvu.PrintArea" localSheetId="23" hidden="1">#REF!</definedName>
    <definedName name="Z_76AA5B4E_8615_11D3_ABF3_00A0C9DF1063_.wvu.PrintArea" localSheetId="1" hidden="1">#REF!</definedName>
    <definedName name="Z_76AA5B4E_8615_11D3_ABF3_00A0C9DF1063_.wvu.PrintArea" localSheetId="16" hidden="1">#REF!</definedName>
    <definedName name="Z_76AA5B4E_8615_11D3_ABF3_00A0C9DF1063_.wvu.PrintArea" localSheetId="0" hidden="1">#REF!</definedName>
    <definedName name="Z_76AA5B4E_8615_11D3_ABF3_00A0C9DF1063_.wvu.PrintArea" hidden="1">#REF!</definedName>
    <definedName name="Z_76AA5B4F_8615_11D3_ABF3_00A0C9DF1063_.wvu.PrintArea" localSheetId="17" hidden="1">#REF!</definedName>
    <definedName name="Z_76AA5B4F_8615_11D3_ABF3_00A0C9DF1063_.wvu.PrintArea" localSheetId="18" hidden="1">#REF!</definedName>
    <definedName name="Z_76AA5B4F_8615_11D3_ABF3_00A0C9DF1063_.wvu.PrintArea" localSheetId="19" hidden="1">#REF!</definedName>
    <definedName name="Z_76AA5B4F_8615_11D3_ABF3_00A0C9DF1063_.wvu.PrintArea" localSheetId="20" hidden="1">#REF!</definedName>
    <definedName name="Z_76AA5B4F_8615_11D3_ABF3_00A0C9DF1063_.wvu.PrintArea" localSheetId="21" hidden="1">#REF!</definedName>
    <definedName name="Z_76AA5B4F_8615_11D3_ABF3_00A0C9DF1063_.wvu.PrintArea" localSheetId="22" hidden="1">#REF!</definedName>
    <definedName name="Z_76AA5B4F_8615_11D3_ABF3_00A0C9DF1063_.wvu.PrintArea" localSheetId="23" hidden="1">#REF!</definedName>
    <definedName name="Z_76AA5B4F_8615_11D3_ABF3_00A0C9DF1063_.wvu.PrintArea" localSheetId="1" hidden="1">#REF!</definedName>
    <definedName name="Z_76AA5B4F_8615_11D3_ABF3_00A0C9DF1063_.wvu.PrintArea" localSheetId="16" hidden="1">#REF!</definedName>
    <definedName name="Z_76AA5B4F_8615_11D3_ABF3_00A0C9DF1063_.wvu.PrintArea" localSheetId="0" hidden="1">#REF!</definedName>
    <definedName name="Z_76AA5B4F_8615_11D3_ABF3_00A0C9DF1063_.wvu.PrintArea" hidden="1">#REF!</definedName>
    <definedName name="Z_76AA5B50_8615_11D3_ABF3_00A0C9DF1063_.wvu.PrintArea" localSheetId="17" hidden="1">#REF!</definedName>
    <definedName name="Z_76AA5B50_8615_11D3_ABF3_00A0C9DF1063_.wvu.PrintArea" localSheetId="18" hidden="1">#REF!</definedName>
    <definedName name="Z_76AA5B50_8615_11D3_ABF3_00A0C9DF1063_.wvu.PrintArea" localSheetId="19" hidden="1">#REF!</definedName>
    <definedName name="Z_76AA5B50_8615_11D3_ABF3_00A0C9DF1063_.wvu.PrintArea" localSheetId="20" hidden="1">#REF!</definedName>
    <definedName name="Z_76AA5B50_8615_11D3_ABF3_00A0C9DF1063_.wvu.PrintArea" localSheetId="21" hidden="1">#REF!</definedName>
    <definedName name="Z_76AA5B50_8615_11D3_ABF3_00A0C9DF1063_.wvu.PrintArea" localSheetId="22" hidden="1">#REF!</definedName>
    <definedName name="Z_76AA5B50_8615_11D3_ABF3_00A0C9DF1063_.wvu.PrintArea" localSheetId="23" hidden="1">#REF!</definedName>
    <definedName name="Z_76AA5B50_8615_11D3_ABF3_00A0C9DF1063_.wvu.PrintArea" localSheetId="1" hidden="1">#REF!</definedName>
    <definedName name="Z_76AA5B50_8615_11D3_ABF3_00A0C9DF1063_.wvu.PrintArea" localSheetId="16" hidden="1">#REF!</definedName>
    <definedName name="Z_76AA5B50_8615_11D3_ABF3_00A0C9DF1063_.wvu.PrintArea" localSheetId="0" hidden="1">#REF!</definedName>
    <definedName name="Z_76AA5B50_8615_11D3_ABF3_00A0C9DF1063_.wvu.PrintArea" hidden="1">#REF!</definedName>
    <definedName name="Z_76AA5B51_8615_11D3_ABF3_00A0C9DF1063_.wvu.PrintArea" localSheetId="17" hidden="1">#REF!</definedName>
    <definedName name="Z_76AA5B51_8615_11D3_ABF3_00A0C9DF1063_.wvu.PrintArea" localSheetId="18" hidden="1">#REF!</definedName>
    <definedName name="Z_76AA5B51_8615_11D3_ABF3_00A0C9DF1063_.wvu.PrintArea" localSheetId="19" hidden="1">#REF!</definedName>
    <definedName name="Z_76AA5B51_8615_11D3_ABF3_00A0C9DF1063_.wvu.PrintArea" localSheetId="20" hidden="1">#REF!</definedName>
    <definedName name="Z_76AA5B51_8615_11D3_ABF3_00A0C9DF1063_.wvu.PrintArea" localSheetId="21" hidden="1">#REF!</definedName>
    <definedName name="Z_76AA5B51_8615_11D3_ABF3_00A0C9DF1063_.wvu.PrintArea" localSheetId="22" hidden="1">#REF!</definedName>
    <definedName name="Z_76AA5B51_8615_11D3_ABF3_00A0C9DF1063_.wvu.PrintArea" localSheetId="23" hidden="1">#REF!</definedName>
    <definedName name="Z_76AA5B51_8615_11D3_ABF3_00A0C9DF1063_.wvu.PrintArea" localSheetId="1" hidden="1">#REF!</definedName>
    <definedName name="Z_76AA5B51_8615_11D3_ABF3_00A0C9DF1063_.wvu.PrintArea" localSheetId="16" hidden="1">#REF!</definedName>
    <definedName name="Z_76AA5B51_8615_11D3_ABF3_00A0C9DF1063_.wvu.PrintArea" localSheetId="0" hidden="1">#REF!</definedName>
    <definedName name="Z_76AA5B51_8615_11D3_ABF3_00A0C9DF1063_.wvu.PrintArea" hidden="1">#REF!</definedName>
    <definedName name="Z_76AA5B53_8615_11D3_ABF3_00A0C9DF1063_.wvu.PrintArea" localSheetId="17" hidden="1">#REF!</definedName>
    <definedName name="Z_76AA5B53_8615_11D3_ABF3_00A0C9DF1063_.wvu.PrintArea" localSheetId="18" hidden="1">#REF!</definedName>
    <definedName name="Z_76AA5B53_8615_11D3_ABF3_00A0C9DF1063_.wvu.PrintArea" localSheetId="19" hidden="1">#REF!</definedName>
    <definedName name="Z_76AA5B53_8615_11D3_ABF3_00A0C9DF1063_.wvu.PrintArea" localSheetId="20" hidden="1">#REF!</definedName>
    <definedName name="Z_76AA5B53_8615_11D3_ABF3_00A0C9DF1063_.wvu.PrintArea" localSheetId="21" hidden="1">#REF!</definedName>
    <definedName name="Z_76AA5B53_8615_11D3_ABF3_00A0C9DF1063_.wvu.PrintArea" localSheetId="22" hidden="1">#REF!</definedName>
    <definedName name="Z_76AA5B53_8615_11D3_ABF3_00A0C9DF1063_.wvu.PrintArea" localSheetId="23" hidden="1">#REF!</definedName>
    <definedName name="Z_76AA5B53_8615_11D3_ABF3_00A0C9DF1063_.wvu.PrintArea" localSheetId="1" hidden="1">#REF!</definedName>
    <definedName name="Z_76AA5B53_8615_11D3_ABF3_00A0C9DF1063_.wvu.PrintArea" localSheetId="16" hidden="1">#REF!</definedName>
    <definedName name="Z_76AA5B53_8615_11D3_ABF3_00A0C9DF1063_.wvu.PrintArea" localSheetId="0" hidden="1">#REF!</definedName>
    <definedName name="Z_76AA5B53_8615_11D3_ABF3_00A0C9DF1063_.wvu.PrintArea" hidden="1">#REF!</definedName>
    <definedName name="Z_76AA5B54_8615_11D3_ABF3_00A0C9DF1063_.wvu.PrintArea" localSheetId="17" hidden="1">#REF!</definedName>
    <definedName name="Z_76AA5B54_8615_11D3_ABF3_00A0C9DF1063_.wvu.PrintArea" localSheetId="18" hidden="1">#REF!</definedName>
    <definedName name="Z_76AA5B54_8615_11D3_ABF3_00A0C9DF1063_.wvu.PrintArea" localSheetId="19" hidden="1">#REF!</definedName>
    <definedName name="Z_76AA5B54_8615_11D3_ABF3_00A0C9DF1063_.wvu.PrintArea" localSheetId="20" hidden="1">#REF!</definedName>
    <definedName name="Z_76AA5B54_8615_11D3_ABF3_00A0C9DF1063_.wvu.PrintArea" localSheetId="21" hidden="1">#REF!</definedName>
    <definedName name="Z_76AA5B54_8615_11D3_ABF3_00A0C9DF1063_.wvu.PrintArea" localSheetId="22" hidden="1">#REF!</definedName>
    <definedName name="Z_76AA5B54_8615_11D3_ABF3_00A0C9DF1063_.wvu.PrintArea" localSheetId="23" hidden="1">#REF!</definedName>
    <definedName name="Z_76AA5B54_8615_11D3_ABF3_00A0C9DF1063_.wvu.PrintArea" localSheetId="1" hidden="1">#REF!</definedName>
    <definedName name="Z_76AA5B54_8615_11D3_ABF3_00A0C9DF1063_.wvu.PrintArea" localSheetId="16" hidden="1">#REF!</definedName>
    <definedName name="Z_76AA5B54_8615_11D3_ABF3_00A0C9DF1063_.wvu.PrintArea" localSheetId="0" hidden="1">#REF!</definedName>
    <definedName name="Z_76AA5B54_8615_11D3_ABF3_00A0C9DF1063_.wvu.PrintArea" hidden="1">#REF!</definedName>
    <definedName name="Z_78F39282_0DE2_11D3_97F6_00A0C9DF29C4_.wvu.PrintArea" localSheetId="17" hidden="1">#REF!</definedName>
    <definedName name="Z_78F39282_0DE2_11D3_97F6_00A0C9DF29C4_.wvu.PrintArea" localSheetId="18" hidden="1">#REF!</definedName>
    <definedName name="Z_78F39282_0DE2_11D3_97F6_00A0C9DF29C4_.wvu.PrintArea" localSheetId="19" hidden="1">#REF!</definedName>
    <definedName name="Z_78F39282_0DE2_11D3_97F6_00A0C9DF29C4_.wvu.PrintArea" localSheetId="20" hidden="1">#REF!</definedName>
    <definedName name="Z_78F39282_0DE2_11D3_97F6_00A0C9DF29C4_.wvu.PrintArea" localSheetId="21" hidden="1">#REF!</definedName>
    <definedName name="Z_78F39282_0DE2_11D3_97F6_00A0C9DF29C4_.wvu.PrintArea" localSheetId="22" hidden="1">#REF!</definedName>
    <definedName name="Z_78F39282_0DE2_11D3_97F6_00A0C9DF29C4_.wvu.PrintArea" localSheetId="23" hidden="1">#REF!</definedName>
    <definedName name="Z_78F39282_0DE2_11D3_97F6_00A0C9DF29C4_.wvu.PrintArea" localSheetId="1" hidden="1">#REF!</definedName>
    <definedName name="Z_78F39282_0DE2_11D3_97F6_00A0C9DF29C4_.wvu.PrintArea" localSheetId="16" hidden="1">#REF!</definedName>
    <definedName name="Z_78F39282_0DE2_11D3_97F6_00A0C9DF29C4_.wvu.PrintArea" localSheetId="0" hidden="1">#REF!</definedName>
    <definedName name="Z_78F39282_0DE2_11D3_97F6_00A0C9DF29C4_.wvu.PrintArea" hidden="1">#REF!</definedName>
    <definedName name="Z_78F39283_0DE2_11D3_97F6_00A0C9DF29C4_.wvu.PrintArea" localSheetId="17" hidden="1">#REF!</definedName>
    <definedName name="Z_78F39283_0DE2_11D3_97F6_00A0C9DF29C4_.wvu.PrintArea" localSheetId="18" hidden="1">#REF!</definedName>
    <definedName name="Z_78F39283_0DE2_11D3_97F6_00A0C9DF29C4_.wvu.PrintArea" localSheetId="19" hidden="1">#REF!</definedName>
    <definedName name="Z_78F39283_0DE2_11D3_97F6_00A0C9DF29C4_.wvu.PrintArea" localSheetId="20" hidden="1">#REF!</definedName>
    <definedName name="Z_78F39283_0DE2_11D3_97F6_00A0C9DF29C4_.wvu.PrintArea" localSheetId="21" hidden="1">#REF!</definedName>
    <definedName name="Z_78F39283_0DE2_11D3_97F6_00A0C9DF29C4_.wvu.PrintArea" localSheetId="22" hidden="1">#REF!</definedName>
    <definedName name="Z_78F39283_0DE2_11D3_97F6_00A0C9DF29C4_.wvu.PrintArea" localSheetId="23" hidden="1">#REF!</definedName>
    <definedName name="Z_78F39283_0DE2_11D3_97F6_00A0C9DF29C4_.wvu.PrintArea" localSheetId="1" hidden="1">#REF!</definedName>
    <definedName name="Z_78F39283_0DE2_11D3_97F6_00A0C9DF29C4_.wvu.PrintArea" localSheetId="16" hidden="1">#REF!</definedName>
    <definedName name="Z_78F39283_0DE2_11D3_97F6_00A0C9DF29C4_.wvu.PrintArea" localSheetId="0" hidden="1">#REF!</definedName>
    <definedName name="Z_78F39283_0DE2_11D3_97F6_00A0C9DF29C4_.wvu.PrintArea" hidden="1">#REF!</definedName>
    <definedName name="Z_78F39285_0DE2_11D3_97F6_00A0C9DF29C4_.wvu.PrintArea" localSheetId="17" hidden="1">#REF!</definedName>
    <definedName name="Z_78F39285_0DE2_11D3_97F6_00A0C9DF29C4_.wvu.PrintArea" localSheetId="18" hidden="1">#REF!</definedName>
    <definedName name="Z_78F39285_0DE2_11D3_97F6_00A0C9DF29C4_.wvu.PrintArea" localSheetId="19" hidden="1">#REF!</definedName>
    <definedName name="Z_78F39285_0DE2_11D3_97F6_00A0C9DF29C4_.wvu.PrintArea" localSheetId="20" hidden="1">#REF!</definedName>
    <definedName name="Z_78F39285_0DE2_11D3_97F6_00A0C9DF29C4_.wvu.PrintArea" localSheetId="21" hidden="1">#REF!</definedName>
    <definedName name="Z_78F39285_0DE2_11D3_97F6_00A0C9DF29C4_.wvu.PrintArea" localSheetId="22" hidden="1">#REF!</definedName>
    <definedName name="Z_78F39285_0DE2_11D3_97F6_00A0C9DF29C4_.wvu.PrintArea" localSheetId="23" hidden="1">#REF!</definedName>
    <definedName name="Z_78F39285_0DE2_11D3_97F6_00A0C9DF29C4_.wvu.PrintArea" localSheetId="1" hidden="1">#REF!</definedName>
    <definedName name="Z_78F39285_0DE2_11D3_97F6_00A0C9DF29C4_.wvu.PrintArea" localSheetId="16" hidden="1">#REF!</definedName>
    <definedName name="Z_78F39285_0DE2_11D3_97F6_00A0C9DF29C4_.wvu.PrintArea" localSheetId="0" hidden="1">#REF!</definedName>
    <definedName name="Z_78F39285_0DE2_11D3_97F6_00A0C9DF29C4_.wvu.PrintArea" hidden="1">#REF!</definedName>
    <definedName name="Z_78F39286_0DE2_11D3_97F6_00A0C9DF29C4_.wvu.PrintArea" localSheetId="17" hidden="1">#REF!</definedName>
    <definedName name="Z_78F39286_0DE2_11D3_97F6_00A0C9DF29C4_.wvu.PrintArea" localSheetId="18" hidden="1">#REF!</definedName>
    <definedName name="Z_78F39286_0DE2_11D3_97F6_00A0C9DF29C4_.wvu.PrintArea" localSheetId="19" hidden="1">#REF!</definedName>
    <definedName name="Z_78F39286_0DE2_11D3_97F6_00A0C9DF29C4_.wvu.PrintArea" localSheetId="20" hidden="1">#REF!</definedName>
    <definedName name="Z_78F39286_0DE2_11D3_97F6_00A0C9DF29C4_.wvu.PrintArea" localSheetId="21" hidden="1">#REF!</definedName>
    <definedName name="Z_78F39286_0DE2_11D3_97F6_00A0C9DF29C4_.wvu.PrintArea" localSheetId="22" hidden="1">#REF!</definedName>
    <definedName name="Z_78F39286_0DE2_11D3_97F6_00A0C9DF29C4_.wvu.PrintArea" localSheetId="23" hidden="1">#REF!</definedName>
    <definedName name="Z_78F39286_0DE2_11D3_97F6_00A0C9DF29C4_.wvu.PrintArea" localSheetId="1" hidden="1">#REF!</definedName>
    <definedName name="Z_78F39286_0DE2_11D3_97F6_00A0C9DF29C4_.wvu.PrintArea" localSheetId="16" hidden="1">#REF!</definedName>
    <definedName name="Z_78F39286_0DE2_11D3_97F6_00A0C9DF29C4_.wvu.PrintArea" localSheetId="0" hidden="1">#REF!</definedName>
    <definedName name="Z_78F39286_0DE2_11D3_97F6_00A0C9DF29C4_.wvu.PrintArea" hidden="1">#REF!</definedName>
    <definedName name="Z_78F39287_0DE2_11D3_97F6_00A0C9DF29C4_.wvu.PrintArea" localSheetId="17" hidden="1">#REF!</definedName>
    <definedName name="Z_78F39287_0DE2_11D3_97F6_00A0C9DF29C4_.wvu.PrintArea" localSheetId="18" hidden="1">#REF!</definedName>
    <definedName name="Z_78F39287_0DE2_11D3_97F6_00A0C9DF29C4_.wvu.PrintArea" localSheetId="19" hidden="1">#REF!</definedName>
    <definedName name="Z_78F39287_0DE2_11D3_97F6_00A0C9DF29C4_.wvu.PrintArea" localSheetId="20" hidden="1">#REF!</definedName>
    <definedName name="Z_78F39287_0DE2_11D3_97F6_00A0C9DF29C4_.wvu.PrintArea" localSheetId="21" hidden="1">#REF!</definedName>
    <definedName name="Z_78F39287_0DE2_11D3_97F6_00A0C9DF29C4_.wvu.PrintArea" localSheetId="22" hidden="1">#REF!</definedName>
    <definedName name="Z_78F39287_0DE2_11D3_97F6_00A0C9DF29C4_.wvu.PrintArea" localSheetId="23" hidden="1">#REF!</definedName>
    <definedName name="Z_78F39287_0DE2_11D3_97F6_00A0C9DF29C4_.wvu.PrintArea" localSheetId="1" hidden="1">#REF!</definedName>
    <definedName name="Z_78F39287_0DE2_11D3_97F6_00A0C9DF29C4_.wvu.PrintArea" localSheetId="16" hidden="1">#REF!</definedName>
    <definedName name="Z_78F39287_0DE2_11D3_97F6_00A0C9DF29C4_.wvu.PrintArea" localSheetId="0" hidden="1">#REF!</definedName>
    <definedName name="Z_78F39287_0DE2_11D3_97F6_00A0C9DF29C4_.wvu.PrintArea" hidden="1">#REF!</definedName>
    <definedName name="Z_78F39288_0DE2_11D3_97F6_00A0C9DF29C4_.wvu.PrintArea" localSheetId="17" hidden="1">#REF!</definedName>
    <definedName name="Z_78F39288_0DE2_11D3_97F6_00A0C9DF29C4_.wvu.PrintArea" localSheetId="18" hidden="1">#REF!</definedName>
    <definedName name="Z_78F39288_0DE2_11D3_97F6_00A0C9DF29C4_.wvu.PrintArea" localSheetId="19" hidden="1">#REF!</definedName>
    <definedName name="Z_78F39288_0DE2_11D3_97F6_00A0C9DF29C4_.wvu.PrintArea" localSheetId="20" hidden="1">#REF!</definedName>
    <definedName name="Z_78F39288_0DE2_11D3_97F6_00A0C9DF29C4_.wvu.PrintArea" localSheetId="21" hidden="1">#REF!</definedName>
    <definedName name="Z_78F39288_0DE2_11D3_97F6_00A0C9DF29C4_.wvu.PrintArea" localSheetId="22" hidden="1">#REF!</definedName>
    <definedName name="Z_78F39288_0DE2_11D3_97F6_00A0C9DF29C4_.wvu.PrintArea" localSheetId="23" hidden="1">#REF!</definedName>
    <definedName name="Z_78F39288_0DE2_11D3_97F6_00A0C9DF29C4_.wvu.PrintArea" localSheetId="1" hidden="1">#REF!</definedName>
    <definedName name="Z_78F39288_0DE2_11D3_97F6_00A0C9DF29C4_.wvu.PrintArea" localSheetId="16" hidden="1">#REF!</definedName>
    <definedName name="Z_78F39288_0DE2_11D3_97F6_00A0C9DF29C4_.wvu.PrintArea" localSheetId="0" hidden="1">#REF!</definedName>
    <definedName name="Z_78F39288_0DE2_11D3_97F6_00A0C9DF29C4_.wvu.PrintArea" hidden="1">#REF!</definedName>
    <definedName name="Z_78F3928A_0DE2_11D3_97F6_00A0C9DF29C4_.wvu.PrintArea" localSheetId="17" hidden="1">#REF!</definedName>
    <definedName name="Z_78F3928A_0DE2_11D3_97F6_00A0C9DF29C4_.wvu.PrintArea" localSheetId="18" hidden="1">#REF!</definedName>
    <definedName name="Z_78F3928A_0DE2_11D3_97F6_00A0C9DF29C4_.wvu.PrintArea" localSheetId="19" hidden="1">#REF!</definedName>
    <definedName name="Z_78F3928A_0DE2_11D3_97F6_00A0C9DF29C4_.wvu.PrintArea" localSheetId="20" hidden="1">#REF!</definedName>
    <definedName name="Z_78F3928A_0DE2_11D3_97F6_00A0C9DF29C4_.wvu.PrintArea" localSheetId="21" hidden="1">#REF!</definedName>
    <definedName name="Z_78F3928A_0DE2_11D3_97F6_00A0C9DF29C4_.wvu.PrintArea" localSheetId="22" hidden="1">#REF!</definedName>
    <definedName name="Z_78F3928A_0DE2_11D3_97F6_00A0C9DF29C4_.wvu.PrintArea" localSheetId="23" hidden="1">#REF!</definedName>
    <definedName name="Z_78F3928A_0DE2_11D3_97F6_00A0C9DF29C4_.wvu.PrintArea" localSheetId="1" hidden="1">#REF!</definedName>
    <definedName name="Z_78F3928A_0DE2_11D3_97F6_00A0C9DF29C4_.wvu.PrintArea" localSheetId="16" hidden="1">#REF!</definedName>
    <definedName name="Z_78F3928A_0DE2_11D3_97F6_00A0C9DF29C4_.wvu.PrintArea" localSheetId="0" hidden="1">#REF!</definedName>
    <definedName name="Z_78F3928A_0DE2_11D3_97F6_00A0C9DF29C4_.wvu.PrintArea" hidden="1">#REF!</definedName>
    <definedName name="Z_78F3928B_0DE2_11D3_97F6_00A0C9DF29C4_.wvu.PrintArea" localSheetId="17" hidden="1">#REF!</definedName>
    <definedName name="Z_78F3928B_0DE2_11D3_97F6_00A0C9DF29C4_.wvu.PrintArea" localSheetId="18" hidden="1">#REF!</definedName>
    <definedName name="Z_78F3928B_0DE2_11D3_97F6_00A0C9DF29C4_.wvu.PrintArea" localSheetId="19" hidden="1">#REF!</definedName>
    <definedName name="Z_78F3928B_0DE2_11D3_97F6_00A0C9DF29C4_.wvu.PrintArea" localSheetId="20" hidden="1">#REF!</definedName>
    <definedName name="Z_78F3928B_0DE2_11D3_97F6_00A0C9DF29C4_.wvu.PrintArea" localSheetId="21" hidden="1">#REF!</definedName>
    <definedName name="Z_78F3928B_0DE2_11D3_97F6_00A0C9DF29C4_.wvu.PrintArea" localSheetId="22" hidden="1">#REF!</definedName>
    <definedName name="Z_78F3928B_0DE2_11D3_97F6_00A0C9DF29C4_.wvu.PrintArea" localSheetId="23" hidden="1">#REF!</definedName>
    <definedName name="Z_78F3928B_0DE2_11D3_97F6_00A0C9DF29C4_.wvu.PrintArea" localSheetId="1" hidden="1">#REF!</definedName>
    <definedName name="Z_78F3928B_0DE2_11D3_97F6_00A0C9DF29C4_.wvu.PrintArea" localSheetId="16" hidden="1">#REF!</definedName>
    <definedName name="Z_78F3928B_0DE2_11D3_97F6_00A0C9DF29C4_.wvu.PrintArea" localSheetId="0" hidden="1">#REF!</definedName>
    <definedName name="Z_78F3928B_0DE2_11D3_97F6_00A0C9DF29C4_.wvu.PrintArea" hidden="1">#REF!</definedName>
    <definedName name="Z_78F3928C_0DE2_11D3_97F6_00A0C9DF29C4_.wvu.PrintArea" localSheetId="17" hidden="1">#REF!</definedName>
    <definedName name="Z_78F3928C_0DE2_11D3_97F6_00A0C9DF29C4_.wvu.PrintArea" localSheetId="18" hidden="1">#REF!</definedName>
    <definedName name="Z_78F3928C_0DE2_11D3_97F6_00A0C9DF29C4_.wvu.PrintArea" localSheetId="19" hidden="1">#REF!</definedName>
    <definedName name="Z_78F3928C_0DE2_11D3_97F6_00A0C9DF29C4_.wvu.PrintArea" localSheetId="20" hidden="1">#REF!</definedName>
    <definedName name="Z_78F3928C_0DE2_11D3_97F6_00A0C9DF29C4_.wvu.PrintArea" localSheetId="21" hidden="1">#REF!</definedName>
    <definedName name="Z_78F3928C_0DE2_11D3_97F6_00A0C9DF29C4_.wvu.PrintArea" localSheetId="22" hidden="1">#REF!</definedName>
    <definedName name="Z_78F3928C_0DE2_11D3_97F6_00A0C9DF29C4_.wvu.PrintArea" localSheetId="23" hidden="1">#REF!</definedName>
    <definedName name="Z_78F3928C_0DE2_11D3_97F6_00A0C9DF29C4_.wvu.PrintArea" localSheetId="1" hidden="1">#REF!</definedName>
    <definedName name="Z_78F3928C_0DE2_11D3_97F6_00A0C9DF29C4_.wvu.PrintArea" localSheetId="16" hidden="1">#REF!</definedName>
    <definedName name="Z_78F3928C_0DE2_11D3_97F6_00A0C9DF29C4_.wvu.PrintArea" localSheetId="0" hidden="1">#REF!</definedName>
    <definedName name="Z_78F3928C_0DE2_11D3_97F6_00A0C9DF29C4_.wvu.PrintArea" hidden="1">#REF!</definedName>
    <definedName name="Z_78F3928D_0DE2_11D3_97F6_00A0C9DF29C4_.wvu.PrintArea" localSheetId="17" hidden="1">#REF!</definedName>
    <definedName name="Z_78F3928D_0DE2_11D3_97F6_00A0C9DF29C4_.wvu.PrintArea" localSheetId="18" hidden="1">#REF!</definedName>
    <definedName name="Z_78F3928D_0DE2_11D3_97F6_00A0C9DF29C4_.wvu.PrintArea" localSheetId="19" hidden="1">#REF!</definedName>
    <definedName name="Z_78F3928D_0DE2_11D3_97F6_00A0C9DF29C4_.wvu.PrintArea" localSheetId="20" hidden="1">#REF!</definedName>
    <definedName name="Z_78F3928D_0DE2_11D3_97F6_00A0C9DF29C4_.wvu.PrintArea" localSheetId="21" hidden="1">#REF!</definedName>
    <definedName name="Z_78F3928D_0DE2_11D3_97F6_00A0C9DF29C4_.wvu.PrintArea" localSheetId="22" hidden="1">#REF!</definedName>
    <definedName name="Z_78F3928D_0DE2_11D3_97F6_00A0C9DF29C4_.wvu.PrintArea" localSheetId="23" hidden="1">#REF!</definedName>
    <definedName name="Z_78F3928D_0DE2_11D3_97F6_00A0C9DF29C4_.wvu.PrintArea" localSheetId="1" hidden="1">#REF!</definedName>
    <definedName name="Z_78F3928D_0DE2_11D3_97F6_00A0C9DF29C4_.wvu.PrintArea" localSheetId="16" hidden="1">#REF!</definedName>
    <definedName name="Z_78F3928D_0DE2_11D3_97F6_00A0C9DF29C4_.wvu.PrintArea" localSheetId="0" hidden="1">#REF!</definedName>
    <definedName name="Z_78F3928D_0DE2_11D3_97F6_00A0C9DF29C4_.wvu.PrintArea" hidden="1">#REF!</definedName>
    <definedName name="Z_78F3928F_0DE2_11D3_97F6_00A0C9DF29C4_.wvu.PrintArea" localSheetId="17" hidden="1">#REF!</definedName>
    <definedName name="Z_78F3928F_0DE2_11D3_97F6_00A0C9DF29C4_.wvu.PrintArea" localSheetId="18" hidden="1">#REF!</definedName>
    <definedName name="Z_78F3928F_0DE2_11D3_97F6_00A0C9DF29C4_.wvu.PrintArea" localSheetId="19" hidden="1">#REF!</definedName>
    <definedName name="Z_78F3928F_0DE2_11D3_97F6_00A0C9DF29C4_.wvu.PrintArea" localSheetId="20" hidden="1">#REF!</definedName>
    <definedName name="Z_78F3928F_0DE2_11D3_97F6_00A0C9DF29C4_.wvu.PrintArea" localSheetId="21" hidden="1">#REF!</definedName>
    <definedName name="Z_78F3928F_0DE2_11D3_97F6_00A0C9DF29C4_.wvu.PrintArea" localSheetId="22" hidden="1">#REF!</definedName>
    <definedName name="Z_78F3928F_0DE2_11D3_97F6_00A0C9DF29C4_.wvu.PrintArea" localSheetId="23" hidden="1">#REF!</definedName>
    <definedName name="Z_78F3928F_0DE2_11D3_97F6_00A0C9DF29C4_.wvu.PrintArea" localSheetId="1" hidden="1">#REF!</definedName>
    <definedName name="Z_78F3928F_0DE2_11D3_97F6_00A0C9DF29C4_.wvu.PrintArea" localSheetId="16" hidden="1">#REF!</definedName>
    <definedName name="Z_78F3928F_0DE2_11D3_97F6_00A0C9DF29C4_.wvu.PrintArea" localSheetId="0" hidden="1">#REF!</definedName>
    <definedName name="Z_78F3928F_0DE2_11D3_97F6_00A0C9DF29C4_.wvu.PrintArea" hidden="1">#REF!</definedName>
    <definedName name="Z_78F39290_0DE2_11D3_97F6_00A0C9DF29C4_.wvu.PrintArea" localSheetId="17" hidden="1">#REF!</definedName>
    <definedName name="Z_78F39290_0DE2_11D3_97F6_00A0C9DF29C4_.wvu.PrintArea" localSheetId="18" hidden="1">#REF!</definedName>
    <definedName name="Z_78F39290_0DE2_11D3_97F6_00A0C9DF29C4_.wvu.PrintArea" localSheetId="19" hidden="1">#REF!</definedName>
    <definedName name="Z_78F39290_0DE2_11D3_97F6_00A0C9DF29C4_.wvu.PrintArea" localSheetId="20" hidden="1">#REF!</definedName>
    <definedName name="Z_78F39290_0DE2_11D3_97F6_00A0C9DF29C4_.wvu.PrintArea" localSheetId="21" hidden="1">#REF!</definedName>
    <definedName name="Z_78F39290_0DE2_11D3_97F6_00A0C9DF29C4_.wvu.PrintArea" localSheetId="22" hidden="1">#REF!</definedName>
    <definedName name="Z_78F39290_0DE2_11D3_97F6_00A0C9DF29C4_.wvu.PrintArea" localSheetId="23" hidden="1">#REF!</definedName>
    <definedName name="Z_78F39290_0DE2_11D3_97F6_00A0C9DF29C4_.wvu.PrintArea" localSheetId="1" hidden="1">#REF!</definedName>
    <definedName name="Z_78F39290_0DE2_11D3_97F6_00A0C9DF29C4_.wvu.PrintArea" localSheetId="16" hidden="1">#REF!</definedName>
    <definedName name="Z_78F39290_0DE2_11D3_97F6_00A0C9DF29C4_.wvu.PrintArea" localSheetId="0" hidden="1">#REF!</definedName>
    <definedName name="Z_78F39290_0DE2_11D3_97F6_00A0C9DF29C4_.wvu.PrintArea" hidden="1">#REF!</definedName>
    <definedName name="Z_78F39292_0DE2_11D3_97F6_00A0C9DF29C4_.wvu.PrintArea" localSheetId="17" hidden="1">#REF!</definedName>
    <definedName name="Z_78F39292_0DE2_11D3_97F6_00A0C9DF29C4_.wvu.PrintArea" localSheetId="18" hidden="1">#REF!</definedName>
    <definedName name="Z_78F39292_0DE2_11D3_97F6_00A0C9DF29C4_.wvu.PrintArea" localSheetId="19" hidden="1">#REF!</definedName>
    <definedName name="Z_78F39292_0DE2_11D3_97F6_00A0C9DF29C4_.wvu.PrintArea" localSheetId="20" hidden="1">#REF!</definedName>
    <definedName name="Z_78F39292_0DE2_11D3_97F6_00A0C9DF29C4_.wvu.PrintArea" localSheetId="21" hidden="1">#REF!</definedName>
    <definedName name="Z_78F39292_0DE2_11D3_97F6_00A0C9DF29C4_.wvu.PrintArea" localSheetId="22" hidden="1">#REF!</definedName>
    <definedName name="Z_78F39292_0DE2_11D3_97F6_00A0C9DF29C4_.wvu.PrintArea" localSheetId="23" hidden="1">#REF!</definedName>
    <definedName name="Z_78F39292_0DE2_11D3_97F6_00A0C9DF29C4_.wvu.PrintArea" localSheetId="1" hidden="1">#REF!</definedName>
    <definedName name="Z_78F39292_0DE2_11D3_97F6_00A0C9DF29C4_.wvu.PrintArea" localSheetId="16" hidden="1">#REF!</definedName>
    <definedName name="Z_78F39292_0DE2_11D3_97F6_00A0C9DF29C4_.wvu.PrintArea" localSheetId="0" hidden="1">#REF!</definedName>
    <definedName name="Z_78F39292_0DE2_11D3_97F6_00A0C9DF29C4_.wvu.PrintArea" hidden="1">#REF!</definedName>
    <definedName name="Z_78F39293_0DE2_11D3_97F6_00A0C9DF29C4_.wvu.PrintArea" localSheetId="17" hidden="1">#REF!</definedName>
    <definedName name="Z_78F39293_0DE2_11D3_97F6_00A0C9DF29C4_.wvu.PrintArea" localSheetId="18" hidden="1">#REF!</definedName>
    <definedName name="Z_78F39293_0DE2_11D3_97F6_00A0C9DF29C4_.wvu.PrintArea" localSheetId="19" hidden="1">#REF!</definedName>
    <definedName name="Z_78F39293_0DE2_11D3_97F6_00A0C9DF29C4_.wvu.PrintArea" localSheetId="20" hidden="1">#REF!</definedName>
    <definedName name="Z_78F39293_0DE2_11D3_97F6_00A0C9DF29C4_.wvu.PrintArea" localSheetId="21" hidden="1">#REF!</definedName>
    <definedName name="Z_78F39293_0DE2_11D3_97F6_00A0C9DF29C4_.wvu.PrintArea" localSheetId="22" hidden="1">#REF!</definedName>
    <definedName name="Z_78F39293_0DE2_11D3_97F6_00A0C9DF29C4_.wvu.PrintArea" localSheetId="23" hidden="1">#REF!</definedName>
    <definedName name="Z_78F39293_0DE2_11D3_97F6_00A0C9DF29C4_.wvu.PrintArea" localSheetId="1" hidden="1">#REF!</definedName>
    <definedName name="Z_78F39293_0DE2_11D3_97F6_00A0C9DF29C4_.wvu.PrintArea" localSheetId="16" hidden="1">#REF!</definedName>
    <definedName name="Z_78F39293_0DE2_11D3_97F6_00A0C9DF29C4_.wvu.PrintArea" localSheetId="0" hidden="1">#REF!</definedName>
    <definedName name="Z_78F39293_0DE2_11D3_97F6_00A0C9DF29C4_.wvu.PrintArea" hidden="1">#REF!</definedName>
    <definedName name="Z_78F39295_0DE2_11D3_97F6_00A0C9DF29C4_.wvu.PrintArea" localSheetId="17" hidden="1">#REF!</definedName>
    <definedName name="Z_78F39295_0DE2_11D3_97F6_00A0C9DF29C4_.wvu.PrintArea" localSheetId="18" hidden="1">#REF!</definedName>
    <definedName name="Z_78F39295_0DE2_11D3_97F6_00A0C9DF29C4_.wvu.PrintArea" localSheetId="19" hidden="1">#REF!</definedName>
    <definedName name="Z_78F39295_0DE2_11D3_97F6_00A0C9DF29C4_.wvu.PrintArea" localSheetId="20" hidden="1">#REF!</definedName>
    <definedName name="Z_78F39295_0DE2_11D3_97F6_00A0C9DF29C4_.wvu.PrintArea" localSheetId="21" hidden="1">#REF!</definedName>
    <definedName name="Z_78F39295_0DE2_11D3_97F6_00A0C9DF29C4_.wvu.PrintArea" localSheetId="22" hidden="1">#REF!</definedName>
    <definedName name="Z_78F39295_0DE2_11D3_97F6_00A0C9DF29C4_.wvu.PrintArea" localSheetId="23" hidden="1">#REF!</definedName>
    <definedName name="Z_78F39295_0DE2_11D3_97F6_00A0C9DF29C4_.wvu.PrintArea" localSheetId="1" hidden="1">#REF!</definedName>
    <definedName name="Z_78F39295_0DE2_11D3_97F6_00A0C9DF29C4_.wvu.PrintArea" localSheetId="16" hidden="1">#REF!</definedName>
    <definedName name="Z_78F39295_0DE2_11D3_97F6_00A0C9DF29C4_.wvu.PrintArea" localSheetId="0" hidden="1">#REF!</definedName>
    <definedName name="Z_78F39295_0DE2_11D3_97F6_00A0C9DF29C4_.wvu.PrintArea" hidden="1">#REF!</definedName>
    <definedName name="Z_78F39296_0DE2_11D3_97F6_00A0C9DF29C4_.wvu.PrintArea" localSheetId="17" hidden="1">#REF!</definedName>
    <definedName name="Z_78F39296_0DE2_11D3_97F6_00A0C9DF29C4_.wvu.PrintArea" localSheetId="18" hidden="1">#REF!</definedName>
    <definedName name="Z_78F39296_0DE2_11D3_97F6_00A0C9DF29C4_.wvu.PrintArea" localSheetId="19" hidden="1">#REF!</definedName>
    <definedName name="Z_78F39296_0DE2_11D3_97F6_00A0C9DF29C4_.wvu.PrintArea" localSheetId="20" hidden="1">#REF!</definedName>
    <definedName name="Z_78F39296_0DE2_11D3_97F6_00A0C9DF29C4_.wvu.PrintArea" localSheetId="21" hidden="1">#REF!</definedName>
    <definedName name="Z_78F39296_0DE2_11D3_97F6_00A0C9DF29C4_.wvu.PrintArea" localSheetId="22" hidden="1">#REF!</definedName>
    <definedName name="Z_78F39296_0DE2_11D3_97F6_00A0C9DF29C4_.wvu.PrintArea" localSheetId="23" hidden="1">#REF!</definedName>
    <definedName name="Z_78F39296_0DE2_11D3_97F6_00A0C9DF29C4_.wvu.PrintArea" localSheetId="1" hidden="1">#REF!</definedName>
    <definedName name="Z_78F39296_0DE2_11D3_97F6_00A0C9DF29C4_.wvu.PrintArea" localSheetId="16" hidden="1">#REF!</definedName>
    <definedName name="Z_78F39296_0DE2_11D3_97F6_00A0C9DF29C4_.wvu.PrintArea" localSheetId="0" hidden="1">#REF!</definedName>
    <definedName name="Z_78F39296_0DE2_11D3_97F6_00A0C9DF29C4_.wvu.PrintArea" hidden="1">#REF!</definedName>
    <definedName name="Z_78F39297_0DE2_11D3_97F6_00A0C9DF29C4_.wvu.PrintArea" localSheetId="17" hidden="1">#REF!</definedName>
    <definedName name="Z_78F39297_0DE2_11D3_97F6_00A0C9DF29C4_.wvu.PrintArea" localSheetId="18" hidden="1">#REF!</definedName>
    <definedName name="Z_78F39297_0DE2_11D3_97F6_00A0C9DF29C4_.wvu.PrintArea" localSheetId="19" hidden="1">#REF!</definedName>
    <definedName name="Z_78F39297_0DE2_11D3_97F6_00A0C9DF29C4_.wvu.PrintArea" localSheetId="20" hidden="1">#REF!</definedName>
    <definedName name="Z_78F39297_0DE2_11D3_97F6_00A0C9DF29C4_.wvu.PrintArea" localSheetId="21" hidden="1">#REF!</definedName>
    <definedName name="Z_78F39297_0DE2_11D3_97F6_00A0C9DF29C4_.wvu.PrintArea" localSheetId="22" hidden="1">#REF!</definedName>
    <definedName name="Z_78F39297_0DE2_11D3_97F6_00A0C9DF29C4_.wvu.PrintArea" localSheetId="23" hidden="1">#REF!</definedName>
    <definedName name="Z_78F39297_0DE2_11D3_97F6_00A0C9DF29C4_.wvu.PrintArea" localSheetId="1" hidden="1">#REF!</definedName>
    <definedName name="Z_78F39297_0DE2_11D3_97F6_00A0C9DF29C4_.wvu.PrintArea" localSheetId="16" hidden="1">#REF!</definedName>
    <definedName name="Z_78F39297_0DE2_11D3_97F6_00A0C9DF29C4_.wvu.PrintArea" localSheetId="0" hidden="1">#REF!</definedName>
    <definedName name="Z_78F39297_0DE2_11D3_97F6_00A0C9DF29C4_.wvu.PrintArea" hidden="1">#REF!</definedName>
    <definedName name="Z_78F39298_0DE2_11D3_97F6_00A0C9DF29C4_.wvu.PrintArea" localSheetId="17" hidden="1">#REF!</definedName>
    <definedName name="Z_78F39298_0DE2_11D3_97F6_00A0C9DF29C4_.wvu.PrintArea" localSheetId="18" hidden="1">#REF!</definedName>
    <definedName name="Z_78F39298_0DE2_11D3_97F6_00A0C9DF29C4_.wvu.PrintArea" localSheetId="19" hidden="1">#REF!</definedName>
    <definedName name="Z_78F39298_0DE2_11D3_97F6_00A0C9DF29C4_.wvu.PrintArea" localSheetId="20" hidden="1">#REF!</definedName>
    <definedName name="Z_78F39298_0DE2_11D3_97F6_00A0C9DF29C4_.wvu.PrintArea" localSheetId="21" hidden="1">#REF!</definedName>
    <definedName name="Z_78F39298_0DE2_11D3_97F6_00A0C9DF29C4_.wvu.PrintArea" localSheetId="22" hidden="1">#REF!</definedName>
    <definedName name="Z_78F39298_0DE2_11D3_97F6_00A0C9DF29C4_.wvu.PrintArea" localSheetId="23" hidden="1">#REF!</definedName>
    <definedName name="Z_78F39298_0DE2_11D3_97F6_00A0C9DF29C4_.wvu.PrintArea" localSheetId="1" hidden="1">#REF!</definedName>
    <definedName name="Z_78F39298_0DE2_11D3_97F6_00A0C9DF29C4_.wvu.PrintArea" localSheetId="16" hidden="1">#REF!</definedName>
    <definedName name="Z_78F39298_0DE2_11D3_97F6_00A0C9DF29C4_.wvu.PrintArea" localSheetId="0" hidden="1">#REF!</definedName>
    <definedName name="Z_78F39298_0DE2_11D3_97F6_00A0C9DF29C4_.wvu.PrintArea" hidden="1">#REF!</definedName>
    <definedName name="Z_78F3929A_0DE2_11D3_97F6_00A0C9DF29C4_.wvu.PrintArea" localSheetId="17" hidden="1">#REF!</definedName>
    <definedName name="Z_78F3929A_0DE2_11D3_97F6_00A0C9DF29C4_.wvu.PrintArea" localSheetId="18" hidden="1">#REF!</definedName>
    <definedName name="Z_78F3929A_0DE2_11D3_97F6_00A0C9DF29C4_.wvu.PrintArea" localSheetId="19" hidden="1">#REF!</definedName>
    <definedName name="Z_78F3929A_0DE2_11D3_97F6_00A0C9DF29C4_.wvu.PrintArea" localSheetId="20" hidden="1">#REF!</definedName>
    <definedName name="Z_78F3929A_0DE2_11D3_97F6_00A0C9DF29C4_.wvu.PrintArea" localSheetId="21" hidden="1">#REF!</definedName>
    <definedName name="Z_78F3929A_0DE2_11D3_97F6_00A0C9DF29C4_.wvu.PrintArea" localSheetId="22" hidden="1">#REF!</definedName>
    <definedName name="Z_78F3929A_0DE2_11D3_97F6_00A0C9DF29C4_.wvu.PrintArea" localSheetId="23" hidden="1">#REF!</definedName>
    <definedName name="Z_78F3929A_0DE2_11D3_97F6_00A0C9DF29C4_.wvu.PrintArea" localSheetId="1" hidden="1">#REF!</definedName>
    <definedName name="Z_78F3929A_0DE2_11D3_97F6_00A0C9DF29C4_.wvu.PrintArea" localSheetId="16" hidden="1">#REF!</definedName>
    <definedName name="Z_78F3929A_0DE2_11D3_97F6_00A0C9DF29C4_.wvu.PrintArea" localSheetId="0" hidden="1">#REF!</definedName>
    <definedName name="Z_78F3929A_0DE2_11D3_97F6_00A0C9DF29C4_.wvu.PrintArea" hidden="1">#REF!</definedName>
    <definedName name="Z_78F3929B_0DE2_11D3_97F6_00A0C9DF29C4_.wvu.PrintArea" localSheetId="17" hidden="1">#REF!</definedName>
    <definedName name="Z_78F3929B_0DE2_11D3_97F6_00A0C9DF29C4_.wvu.PrintArea" localSheetId="18" hidden="1">#REF!</definedName>
    <definedName name="Z_78F3929B_0DE2_11D3_97F6_00A0C9DF29C4_.wvu.PrintArea" localSheetId="19" hidden="1">#REF!</definedName>
    <definedName name="Z_78F3929B_0DE2_11D3_97F6_00A0C9DF29C4_.wvu.PrintArea" localSheetId="20" hidden="1">#REF!</definedName>
    <definedName name="Z_78F3929B_0DE2_11D3_97F6_00A0C9DF29C4_.wvu.PrintArea" localSheetId="21" hidden="1">#REF!</definedName>
    <definedName name="Z_78F3929B_0DE2_11D3_97F6_00A0C9DF29C4_.wvu.PrintArea" localSheetId="22" hidden="1">#REF!</definedName>
    <definedName name="Z_78F3929B_0DE2_11D3_97F6_00A0C9DF29C4_.wvu.PrintArea" localSheetId="23" hidden="1">#REF!</definedName>
    <definedName name="Z_78F3929B_0DE2_11D3_97F6_00A0C9DF29C4_.wvu.PrintArea" localSheetId="1" hidden="1">#REF!</definedName>
    <definedName name="Z_78F3929B_0DE2_11D3_97F6_00A0C9DF29C4_.wvu.PrintArea" localSheetId="16" hidden="1">#REF!</definedName>
    <definedName name="Z_78F3929B_0DE2_11D3_97F6_00A0C9DF29C4_.wvu.PrintArea" localSheetId="0" hidden="1">#REF!</definedName>
    <definedName name="Z_78F3929B_0DE2_11D3_97F6_00A0C9DF29C4_.wvu.PrintArea" hidden="1">#REF!</definedName>
    <definedName name="Z_78F3929C_0DE2_11D3_97F6_00A0C9DF29C4_.wvu.PrintArea" localSheetId="17" hidden="1">#REF!</definedName>
    <definedName name="Z_78F3929C_0DE2_11D3_97F6_00A0C9DF29C4_.wvu.PrintArea" localSheetId="18" hidden="1">#REF!</definedName>
    <definedName name="Z_78F3929C_0DE2_11D3_97F6_00A0C9DF29C4_.wvu.PrintArea" localSheetId="19" hidden="1">#REF!</definedName>
    <definedName name="Z_78F3929C_0DE2_11D3_97F6_00A0C9DF29C4_.wvu.PrintArea" localSheetId="20" hidden="1">#REF!</definedName>
    <definedName name="Z_78F3929C_0DE2_11D3_97F6_00A0C9DF29C4_.wvu.PrintArea" localSheetId="21" hidden="1">#REF!</definedName>
    <definedName name="Z_78F3929C_0DE2_11D3_97F6_00A0C9DF29C4_.wvu.PrintArea" localSheetId="22" hidden="1">#REF!</definedName>
    <definedName name="Z_78F3929C_0DE2_11D3_97F6_00A0C9DF29C4_.wvu.PrintArea" localSheetId="23" hidden="1">#REF!</definedName>
    <definedName name="Z_78F3929C_0DE2_11D3_97F6_00A0C9DF29C4_.wvu.PrintArea" localSheetId="1" hidden="1">#REF!</definedName>
    <definedName name="Z_78F3929C_0DE2_11D3_97F6_00A0C9DF29C4_.wvu.PrintArea" localSheetId="16" hidden="1">#REF!</definedName>
    <definedName name="Z_78F3929C_0DE2_11D3_97F6_00A0C9DF29C4_.wvu.PrintArea" localSheetId="0" hidden="1">#REF!</definedName>
    <definedName name="Z_78F3929C_0DE2_11D3_97F6_00A0C9DF29C4_.wvu.PrintArea" hidden="1">#REF!</definedName>
    <definedName name="Z_78F3929D_0DE2_11D3_97F6_00A0C9DF29C4_.wvu.PrintArea" localSheetId="17" hidden="1">#REF!</definedName>
    <definedName name="Z_78F3929D_0DE2_11D3_97F6_00A0C9DF29C4_.wvu.PrintArea" localSheetId="18" hidden="1">#REF!</definedName>
    <definedName name="Z_78F3929D_0DE2_11D3_97F6_00A0C9DF29C4_.wvu.PrintArea" localSheetId="19" hidden="1">#REF!</definedName>
    <definedName name="Z_78F3929D_0DE2_11D3_97F6_00A0C9DF29C4_.wvu.PrintArea" localSheetId="20" hidden="1">#REF!</definedName>
    <definedName name="Z_78F3929D_0DE2_11D3_97F6_00A0C9DF29C4_.wvu.PrintArea" localSheetId="21" hidden="1">#REF!</definedName>
    <definedName name="Z_78F3929D_0DE2_11D3_97F6_00A0C9DF29C4_.wvu.PrintArea" localSheetId="22" hidden="1">#REF!</definedName>
    <definedName name="Z_78F3929D_0DE2_11D3_97F6_00A0C9DF29C4_.wvu.PrintArea" localSheetId="23" hidden="1">#REF!</definedName>
    <definedName name="Z_78F3929D_0DE2_11D3_97F6_00A0C9DF29C4_.wvu.PrintArea" localSheetId="1" hidden="1">#REF!</definedName>
    <definedName name="Z_78F3929D_0DE2_11D3_97F6_00A0C9DF29C4_.wvu.PrintArea" localSheetId="16" hidden="1">#REF!</definedName>
    <definedName name="Z_78F3929D_0DE2_11D3_97F6_00A0C9DF29C4_.wvu.PrintArea" localSheetId="0" hidden="1">#REF!</definedName>
    <definedName name="Z_78F3929D_0DE2_11D3_97F6_00A0C9DF29C4_.wvu.PrintArea" hidden="1">#REF!</definedName>
    <definedName name="Z_78F3929F_0DE2_11D3_97F6_00A0C9DF29C4_.wvu.PrintArea" localSheetId="17" hidden="1">#REF!</definedName>
    <definedName name="Z_78F3929F_0DE2_11D3_97F6_00A0C9DF29C4_.wvu.PrintArea" localSheetId="18" hidden="1">#REF!</definedName>
    <definedName name="Z_78F3929F_0DE2_11D3_97F6_00A0C9DF29C4_.wvu.PrintArea" localSheetId="19" hidden="1">#REF!</definedName>
    <definedName name="Z_78F3929F_0DE2_11D3_97F6_00A0C9DF29C4_.wvu.PrintArea" localSheetId="20" hidden="1">#REF!</definedName>
    <definedName name="Z_78F3929F_0DE2_11D3_97F6_00A0C9DF29C4_.wvu.PrintArea" localSheetId="21" hidden="1">#REF!</definedName>
    <definedName name="Z_78F3929F_0DE2_11D3_97F6_00A0C9DF29C4_.wvu.PrintArea" localSheetId="22" hidden="1">#REF!</definedName>
    <definedName name="Z_78F3929F_0DE2_11D3_97F6_00A0C9DF29C4_.wvu.PrintArea" localSheetId="23" hidden="1">#REF!</definedName>
    <definedName name="Z_78F3929F_0DE2_11D3_97F6_00A0C9DF29C4_.wvu.PrintArea" localSheetId="1" hidden="1">#REF!</definedName>
    <definedName name="Z_78F3929F_0DE2_11D3_97F6_00A0C9DF29C4_.wvu.PrintArea" localSheetId="16" hidden="1">#REF!</definedName>
    <definedName name="Z_78F3929F_0DE2_11D3_97F6_00A0C9DF29C4_.wvu.PrintArea" localSheetId="0" hidden="1">#REF!</definedName>
    <definedName name="Z_78F3929F_0DE2_11D3_97F6_00A0C9DF29C4_.wvu.PrintArea" hidden="1">#REF!</definedName>
    <definedName name="Z_78F392A0_0DE2_11D3_97F6_00A0C9DF29C4_.wvu.PrintArea" localSheetId="17" hidden="1">#REF!</definedName>
    <definedName name="Z_78F392A0_0DE2_11D3_97F6_00A0C9DF29C4_.wvu.PrintArea" localSheetId="18" hidden="1">#REF!</definedName>
    <definedName name="Z_78F392A0_0DE2_11D3_97F6_00A0C9DF29C4_.wvu.PrintArea" localSheetId="19" hidden="1">#REF!</definedName>
    <definedName name="Z_78F392A0_0DE2_11D3_97F6_00A0C9DF29C4_.wvu.PrintArea" localSheetId="20" hidden="1">#REF!</definedName>
    <definedName name="Z_78F392A0_0DE2_11D3_97F6_00A0C9DF29C4_.wvu.PrintArea" localSheetId="21" hidden="1">#REF!</definedName>
    <definedName name="Z_78F392A0_0DE2_11D3_97F6_00A0C9DF29C4_.wvu.PrintArea" localSheetId="22" hidden="1">#REF!</definedName>
    <definedName name="Z_78F392A0_0DE2_11D3_97F6_00A0C9DF29C4_.wvu.PrintArea" localSheetId="23" hidden="1">#REF!</definedName>
    <definedName name="Z_78F392A0_0DE2_11D3_97F6_00A0C9DF29C4_.wvu.PrintArea" localSheetId="1" hidden="1">#REF!</definedName>
    <definedName name="Z_78F392A0_0DE2_11D3_97F6_00A0C9DF29C4_.wvu.PrintArea" localSheetId="16" hidden="1">#REF!</definedName>
    <definedName name="Z_78F392A0_0DE2_11D3_97F6_00A0C9DF29C4_.wvu.PrintArea" localSheetId="0" hidden="1">#REF!</definedName>
    <definedName name="Z_78F392A0_0DE2_11D3_97F6_00A0C9DF29C4_.wvu.PrintArea" hidden="1">#REF!</definedName>
    <definedName name="Z_797E0CC1_6F4E_11D3_ABEF_00A0C9DF1063_.wvu.PrintArea" localSheetId="17" hidden="1">#REF!</definedName>
    <definedName name="Z_797E0CC1_6F4E_11D3_ABEF_00A0C9DF1063_.wvu.PrintArea" localSheetId="18" hidden="1">#REF!</definedName>
    <definedName name="Z_797E0CC1_6F4E_11D3_ABEF_00A0C9DF1063_.wvu.PrintArea" localSheetId="19" hidden="1">#REF!</definedName>
    <definedName name="Z_797E0CC1_6F4E_11D3_ABEF_00A0C9DF1063_.wvu.PrintArea" localSheetId="20" hidden="1">#REF!</definedName>
    <definedName name="Z_797E0CC1_6F4E_11D3_ABEF_00A0C9DF1063_.wvu.PrintArea" localSheetId="21" hidden="1">#REF!</definedName>
    <definedName name="Z_797E0CC1_6F4E_11D3_ABEF_00A0C9DF1063_.wvu.PrintArea" localSheetId="22" hidden="1">#REF!</definedName>
    <definedName name="Z_797E0CC1_6F4E_11D3_ABEF_00A0C9DF1063_.wvu.PrintArea" localSheetId="23" hidden="1">#REF!</definedName>
    <definedName name="Z_797E0CC1_6F4E_11D3_ABEF_00A0C9DF1063_.wvu.PrintArea" localSheetId="1" hidden="1">#REF!</definedName>
    <definedName name="Z_797E0CC1_6F4E_11D3_ABEF_00A0C9DF1063_.wvu.PrintArea" localSheetId="16" hidden="1">#REF!</definedName>
    <definedName name="Z_797E0CC1_6F4E_11D3_ABEF_00A0C9DF1063_.wvu.PrintArea" localSheetId="0" hidden="1">#REF!</definedName>
    <definedName name="Z_797E0CC1_6F4E_11D3_ABEF_00A0C9DF1063_.wvu.PrintArea" hidden="1">#REF!</definedName>
    <definedName name="Z_797E0CC2_6F4E_11D3_ABEF_00A0C9DF1063_.wvu.PrintArea" localSheetId="17" hidden="1">#REF!</definedName>
    <definedName name="Z_797E0CC2_6F4E_11D3_ABEF_00A0C9DF1063_.wvu.PrintArea" localSheetId="18" hidden="1">#REF!</definedName>
    <definedName name="Z_797E0CC2_6F4E_11D3_ABEF_00A0C9DF1063_.wvu.PrintArea" localSheetId="19" hidden="1">#REF!</definedName>
    <definedName name="Z_797E0CC2_6F4E_11D3_ABEF_00A0C9DF1063_.wvu.PrintArea" localSheetId="20" hidden="1">#REF!</definedName>
    <definedName name="Z_797E0CC2_6F4E_11D3_ABEF_00A0C9DF1063_.wvu.PrintArea" localSheetId="21" hidden="1">#REF!</definedName>
    <definedName name="Z_797E0CC2_6F4E_11D3_ABEF_00A0C9DF1063_.wvu.PrintArea" localSheetId="22" hidden="1">#REF!</definedName>
    <definedName name="Z_797E0CC2_6F4E_11D3_ABEF_00A0C9DF1063_.wvu.PrintArea" localSheetId="23" hidden="1">#REF!</definedName>
    <definedName name="Z_797E0CC2_6F4E_11D3_ABEF_00A0C9DF1063_.wvu.PrintArea" localSheetId="1" hidden="1">#REF!</definedName>
    <definedName name="Z_797E0CC2_6F4E_11D3_ABEF_00A0C9DF1063_.wvu.PrintArea" localSheetId="16" hidden="1">#REF!</definedName>
    <definedName name="Z_797E0CC2_6F4E_11D3_ABEF_00A0C9DF1063_.wvu.PrintArea" localSheetId="0" hidden="1">#REF!</definedName>
    <definedName name="Z_797E0CC2_6F4E_11D3_ABEF_00A0C9DF1063_.wvu.PrintArea" hidden="1">#REF!</definedName>
    <definedName name="Z_797E0CC4_6F4E_11D3_ABEF_00A0C9DF1063_.wvu.PrintArea" localSheetId="17" hidden="1">#REF!</definedName>
    <definedName name="Z_797E0CC4_6F4E_11D3_ABEF_00A0C9DF1063_.wvu.PrintArea" localSheetId="18" hidden="1">#REF!</definedName>
    <definedName name="Z_797E0CC4_6F4E_11D3_ABEF_00A0C9DF1063_.wvu.PrintArea" localSheetId="19" hidden="1">#REF!</definedName>
    <definedName name="Z_797E0CC4_6F4E_11D3_ABEF_00A0C9DF1063_.wvu.PrintArea" localSheetId="20" hidden="1">#REF!</definedName>
    <definedName name="Z_797E0CC4_6F4E_11D3_ABEF_00A0C9DF1063_.wvu.PrintArea" localSheetId="21" hidden="1">#REF!</definedName>
    <definedName name="Z_797E0CC4_6F4E_11D3_ABEF_00A0C9DF1063_.wvu.PrintArea" localSheetId="22" hidden="1">#REF!</definedName>
    <definedName name="Z_797E0CC4_6F4E_11D3_ABEF_00A0C9DF1063_.wvu.PrintArea" localSheetId="23" hidden="1">#REF!</definedName>
    <definedName name="Z_797E0CC4_6F4E_11D3_ABEF_00A0C9DF1063_.wvu.PrintArea" localSheetId="1" hidden="1">#REF!</definedName>
    <definedName name="Z_797E0CC4_6F4E_11D3_ABEF_00A0C9DF1063_.wvu.PrintArea" localSheetId="16" hidden="1">#REF!</definedName>
    <definedName name="Z_797E0CC4_6F4E_11D3_ABEF_00A0C9DF1063_.wvu.PrintArea" localSheetId="0" hidden="1">#REF!</definedName>
    <definedName name="Z_797E0CC4_6F4E_11D3_ABEF_00A0C9DF1063_.wvu.PrintArea" hidden="1">#REF!</definedName>
    <definedName name="Z_797E0CC5_6F4E_11D3_ABEF_00A0C9DF1063_.wvu.PrintArea" localSheetId="17" hidden="1">#REF!</definedName>
    <definedName name="Z_797E0CC5_6F4E_11D3_ABEF_00A0C9DF1063_.wvu.PrintArea" localSheetId="18" hidden="1">#REF!</definedName>
    <definedName name="Z_797E0CC5_6F4E_11D3_ABEF_00A0C9DF1063_.wvu.PrintArea" localSheetId="19" hidden="1">#REF!</definedName>
    <definedName name="Z_797E0CC5_6F4E_11D3_ABEF_00A0C9DF1063_.wvu.PrintArea" localSheetId="20" hidden="1">#REF!</definedName>
    <definedName name="Z_797E0CC5_6F4E_11D3_ABEF_00A0C9DF1063_.wvu.PrintArea" localSheetId="21" hidden="1">#REF!</definedName>
    <definedName name="Z_797E0CC5_6F4E_11D3_ABEF_00A0C9DF1063_.wvu.PrintArea" localSheetId="22" hidden="1">#REF!</definedName>
    <definedName name="Z_797E0CC5_6F4E_11D3_ABEF_00A0C9DF1063_.wvu.PrintArea" localSheetId="23" hidden="1">#REF!</definedName>
    <definedName name="Z_797E0CC5_6F4E_11D3_ABEF_00A0C9DF1063_.wvu.PrintArea" localSheetId="1" hidden="1">#REF!</definedName>
    <definedName name="Z_797E0CC5_6F4E_11D3_ABEF_00A0C9DF1063_.wvu.PrintArea" localSheetId="16" hidden="1">#REF!</definedName>
    <definedName name="Z_797E0CC5_6F4E_11D3_ABEF_00A0C9DF1063_.wvu.PrintArea" localSheetId="0" hidden="1">#REF!</definedName>
    <definedName name="Z_797E0CC5_6F4E_11D3_ABEF_00A0C9DF1063_.wvu.PrintArea" hidden="1">#REF!</definedName>
    <definedName name="Z_797E0CC6_6F4E_11D3_ABEF_00A0C9DF1063_.wvu.PrintArea" localSheetId="17" hidden="1">#REF!</definedName>
    <definedName name="Z_797E0CC6_6F4E_11D3_ABEF_00A0C9DF1063_.wvu.PrintArea" localSheetId="18" hidden="1">#REF!</definedName>
    <definedName name="Z_797E0CC6_6F4E_11D3_ABEF_00A0C9DF1063_.wvu.PrintArea" localSheetId="19" hidden="1">#REF!</definedName>
    <definedName name="Z_797E0CC6_6F4E_11D3_ABEF_00A0C9DF1063_.wvu.PrintArea" localSheetId="20" hidden="1">#REF!</definedName>
    <definedName name="Z_797E0CC6_6F4E_11D3_ABEF_00A0C9DF1063_.wvu.PrintArea" localSheetId="21" hidden="1">#REF!</definedName>
    <definedName name="Z_797E0CC6_6F4E_11D3_ABEF_00A0C9DF1063_.wvu.PrintArea" localSheetId="22" hidden="1">#REF!</definedName>
    <definedName name="Z_797E0CC6_6F4E_11D3_ABEF_00A0C9DF1063_.wvu.PrintArea" localSheetId="23" hidden="1">#REF!</definedName>
    <definedName name="Z_797E0CC6_6F4E_11D3_ABEF_00A0C9DF1063_.wvu.PrintArea" localSheetId="1" hidden="1">#REF!</definedName>
    <definedName name="Z_797E0CC6_6F4E_11D3_ABEF_00A0C9DF1063_.wvu.PrintArea" localSheetId="16" hidden="1">#REF!</definedName>
    <definedName name="Z_797E0CC6_6F4E_11D3_ABEF_00A0C9DF1063_.wvu.PrintArea" localSheetId="0" hidden="1">#REF!</definedName>
    <definedName name="Z_797E0CC6_6F4E_11D3_ABEF_00A0C9DF1063_.wvu.PrintArea" hidden="1">#REF!</definedName>
    <definedName name="Z_797E0CC7_6F4E_11D3_ABEF_00A0C9DF1063_.wvu.PrintArea" localSheetId="17" hidden="1">#REF!</definedName>
    <definedName name="Z_797E0CC7_6F4E_11D3_ABEF_00A0C9DF1063_.wvu.PrintArea" localSheetId="18" hidden="1">#REF!</definedName>
    <definedName name="Z_797E0CC7_6F4E_11D3_ABEF_00A0C9DF1063_.wvu.PrintArea" localSheetId="19" hidden="1">#REF!</definedName>
    <definedName name="Z_797E0CC7_6F4E_11D3_ABEF_00A0C9DF1063_.wvu.PrintArea" localSheetId="20" hidden="1">#REF!</definedName>
    <definedName name="Z_797E0CC7_6F4E_11D3_ABEF_00A0C9DF1063_.wvu.PrintArea" localSheetId="21" hidden="1">#REF!</definedName>
    <definedName name="Z_797E0CC7_6F4E_11D3_ABEF_00A0C9DF1063_.wvu.PrintArea" localSheetId="22" hidden="1">#REF!</definedName>
    <definedName name="Z_797E0CC7_6F4E_11D3_ABEF_00A0C9DF1063_.wvu.PrintArea" localSheetId="23" hidden="1">#REF!</definedName>
    <definedName name="Z_797E0CC7_6F4E_11D3_ABEF_00A0C9DF1063_.wvu.PrintArea" localSheetId="1" hidden="1">#REF!</definedName>
    <definedName name="Z_797E0CC7_6F4E_11D3_ABEF_00A0C9DF1063_.wvu.PrintArea" localSheetId="16" hidden="1">#REF!</definedName>
    <definedName name="Z_797E0CC7_6F4E_11D3_ABEF_00A0C9DF1063_.wvu.PrintArea" localSheetId="0" hidden="1">#REF!</definedName>
    <definedName name="Z_797E0CC7_6F4E_11D3_ABEF_00A0C9DF1063_.wvu.PrintArea" hidden="1">#REF!</definedName>
    <definedName name="Z_797E0CC9_6F4E_11D3_ABEF_00A0C9DF1063_.wvu.PrintArea" localSheetId="17" hidden="1">#REF!</definedName>
    <definedName name="Z_797E0CC9_6F4E_11D3_ABEF_00A0C9DF1063_.wvu.PrintArea" localSheetId="18" hidden="1">#REF!</definedName>
    <definedName name="Z_797E0CC9_6F4E_11D3_ABEF_00A0C9DF1063_.wvu.PrintArea" localSheetId="19" hidden="1">#REF!</definedName>
    <definedName name="Z_797E0CC9_6F4E_11D3_ABEF_00A0C9DF1063_.wvu.PrintArea" localSheetId="20" hidden="1">#REF!</definedName>
    <definedName name="Z_797E0CC9_6F4E_11D3_ABEF_00A0C9DF1063_.wvu.PrintArea" localSheetId="21" hidden="1">#REF!</definedName>
    <definedName name="Z_797E0CC9_6F4E_11D3_ABEF_00A0C9DF1063_.wvu.PrintArea" localSheetId="22" hidden="1">#REF!</definedName>
    <definedName name="Z_797E0CC9_6F4E_11D3_ABEF_00A0C9DF1063_.wvu.PrintArea" localSheetId="23" hidden="1">#REF!</definedName>
    <definedName name="Z_797E0CC9_6F4E_11D3_ABEF_00A0C9DF1063_.wvu.PrintArea" localSheetId="1" hidden="1">#REF!</definedName>
    <definedName name="Z_797E0CC9_6F4E_11D3_ABEF_00A0C9DF1063_.wvu.PrintArea" localSheetId="16" hidden="1">#REF!</definedName>
    <definedName name="Z_797E0CC9_6F4E_11D3_ABEF_00A0C9DF1063_.wvu.PrintArea" localSheetId="0" hidden="1">#REF!</definedName>
    <definedName name="Z_797E0CC9_6F4E_11D3_ABEF_00A0C9DF1063_.wvu.PrintArea" hidden="1">#REF!</definedName>
    <definedName name="Z_797E0CCA_6F4E_11D3_ABEF_00A0C9DF1063_.wvu.PrintArea" localSheetId="17" hidden="1">#REF!</definedName>
    <definedName name="Z_797E0CCA_6F4E_11D3_ABEF_00A0C9DF1063_.wvu.PrintArea" localSheetId="18" hidden="1">#REF!</definedName>
    <definedName name="Z_797E0CCA_6F4E_11D3_ABEF_00A0C9DF1063_.wvu.PrintArea" localSheetId="19" hidden="1">#REF!</definedName>
    <definedName name="Z_797E0CCA_6F4E_11D3_ABEF_00A0C9DF1063_.wvu.PrintArea" localSheetId="20" hidden="1">#REF!</definedName>
    <definedName name="Z_797E0CCA_6F4E_11D3_ABEF_00A0C9DF1063_.wvu.PrintArea" localSheetId="21" hidden="1">#REF!</definedName>
    <definedName name="Z_797E0CCA_6F4E_11D3_ABEF_00A0C9DF1063_.wvu.PrintArea" localSheetId="22" hidden="1">#REF!</definedName>
    <definedName name="Z_797E0CCA_6F4E_11D3_ABEF_00A0C9DF1063_.wvu.PrintArea" localSheetId="23" hidden="1">#REF!</definedName>
    <definedName name="Z_797E0CCA_6F4E_11D3_ABEF_00A0C9DF1063_.wvu.PrintArea" localSheetId="1" hidden="1">#REF!</definedName>
    <definedName name="Z_797E0CCA_6F4E_11D3_ABEF_00A0C9DF1063_.wvu.PrintArea" localSheetId="16" hidden="1">#REF!</definedName>
    <definedName name="Z_797E0CCA_6F4E_11D3_ABEF_00A0C9DF1063_.wvu.PrintArea" localSheetId="0" hidden="1">#REF!</definedName>
    <definedName name="Z_797E0CCA_6F4E_11D3_ABEF_00A0C9DF1063_.wvu.PrintArea" hidden="1">#REF!</definedName>
    <definedName name="Z_797E0CCB_6F4E_11D3_ABEF_00A0C9DF1063_.wvu.PrintArea" localSheetId="17" hidden="1">#REF!</definedName>
    <definedName name="Z_797E0CCB_6F4E_11D3_ABEF_00A0C9DF1063_.wvu.PrintArea" localSheetId="18" hidden="1">#REF!</definedName>
    <definedName name="Z_797E0CCB_6F4E_11D3_ABEF_00A0C9DF1063_.wvu.PrintArea" localSheetId="19" hidden="1">#REF!</definedName>
    <definedName name="Z_797E0CCB_6F4E_11D3_ABEF_00A0C9DF1063_.wvu.PrintArea" localSheetId="20" hidden="1">#REF!</definedName>
    <definedName name="Z_797E0CCB_6F4E_11D3_ABEF_00A0C9DF1063_.wvu.PrintArea" localSheetId="21" hidden="1">#REF!</definedName>
    <definedName name="Z_797E0CCB_6F4E_11D3_ABEF_00A0C9DF1063_.wvu.PrintArea" localSheetId="22" hidden="1">#REF!</definedName>
    <definedName name="Z_797E0CCB_6F4E_11D3_ABEF_00A0C9DF1063_.wvu.PrintArea" localSheetId="23" hidden="1">#REF!</definedName>
    <definedName name="Z_797E0CCB_6F4E_11D3_ABEF_00A0C9DF1063_.wvu.PrintArea" localSheetId="1" hidden="1">#REF!</definedName>
    <definedName name="Z_797E0CCB_6F4E_11D3_ABEF_00A0C9DF1063_.wvu.PrintArea" localSheetId="16" hidden="1">#REF!</definedName>
    <definedName name="Z_797E0CCB_6F4E_11D3_ABEF_00A0C9DF1063_.wvu.PrintArea" localSheetId="0" hidden="1">#REF!</definedName>
    <definedName name="Z_797E0CCB_6F4E_11D3_ABEF_00A0C9DF1063_.wvu.PrintArea" hidden="1">#REF!</definedName>
    <definedName name="Z_797E0CCC_6F4E_11D3_ABEF_00A0C9DF1063_.wvu.PrintArea" localSheetId="17" hidden="1">#REF!</definedName>
    <definedName name="Z_797E0CCC_6F4E_11D3_ABEF_00A0C9DF1063_.wvu.PrintArea" localSheetId="18" hidden="1">#REF!</definedName>
    <definedName name="Z_797E0CCC_6F4E_11D3_ABEF_00A0C9DF1063_.wvu.PrintArea" localSheetId="19" hidden="1">#REF!</definedName>
    <definedName name="Z_797E0CCC_6F4E_11D3_ABEF_00A0C9DF1063_.wvu.PrintArea" localSheetId="20" hidden="1">#REF!</definedName>
    <definedName name="Z_797E0CCC_6F4E_11D3_ABEF_00A0C9DF1063_.wvu.PrintArea" localSheetId="21" hidden="1">#REF!</definedName>
    <definedName name="Z_797E0CCC_6F4E_11D3_ABEF_00A0C9DF1063_.wvu.PrintArea" localSheetId="22" hidden="1">#REF!</definedName>
    <definedName name="Z_797E0CCC_6F4E_11D3_ABEF_00A0C9DF1063_.wvu.PrintArea" localSheetId="23" hidden="1">#REF!</definedName>
    <definedName name="Z_797E0CCC_6F4E_11D3_ABEF_00A0C9DF1063_.wvu.PrintArea" localSheetId="1" hidden="1">#REF!</definedName>
    <definedName name="Z_797E0CCC_6F4E_11D3_ABEF_00A0C9DF1063_.wvu.PrintArea" localSheetId="16" hidden="1">#REF!</definedName>
    <definedName name="Z_797E0CCC_6F4E_11D3_ABEF_00A0C9DF1063_.wvu.PrintArea" localSheetId="0" hidden="1">#REF!</definedName>
    <definedName name="Z_797E0CCC_6F4E_11D3_ABEF_00A0C9DF1063_.wvu.PrintArea" hidden="1">#REF!</definedName>
    <definedName name="Z_797E0CCE_6F4E_11D3_ABEF_00A0C9DF1063_.wvu.PrintArea" localSheetId="17" hidden="1">#REF!</definedName>
    <definedName name="Z_797E0CCE_6F4E_11D3_ABEF_00A0C9DF1063_.wvu.PrintArea" localSheetId="18" hidden="1">#REF!</definedName>
    <definedName name="Z_797E0CCE_6F4E_11D3_ABEF_00A0C9DF1063_.wvu.PrintArea" localSheetId="19" hidden="1">#REF!</definedName>
    <definedName name="Z_797E0CCE_6F4E_11D3_ABEF_00A0C9DF1063_.wvu.PrintArea" localSheetId="20" hidden="1">#REF!</definedName>
    <definedName name="Z_797E0CCE_6F4E_11D3_ABEF_00A0C9DF1063_.wvu.PrintArea" localSheetId="21" hidden="1">#REF!</definedName>
    <definedName name="Z_797E0CCE_6F4E_11D3_ABEF_00A0C9DF1063_.wvu.PrintArea" localSheetId="22" hidden="1">#REF!</definedName>
    <definedName name="Z_797E0CCE_6F4E_11D3_ABEF_00A0C9DF1063_.wvu.PrintArea" localSheetId="23" hidden="1">#REF!</definedName>
    <definedName name="Z_797E0CCE_6F4E_11D3_ABEF_00A0C9DF1063_.wvu.PrintArea" localSheetId="1" hidden="1">#REF!</definedName>
    <definedName name="Z_797E0CCE_6F4E_11D3_ABEF_00A0C9DF1063_.wvu.PrintArea" localSheetId="16" hidden="1">#REF!</definedName>
    <definedName name="Z_797E0CCE_6F4E_11D3_ABEF_00A0C9DF1063_.wvu.PrintArea" localSheetId="0" hidden="1">#REF!</definedName>
    <definedName name="Z_797E0CCE_6F4E_11D3_ABEF_00A0C9DF1063_.wvu.PrintArea" hidden="1">#REF!</definedName>
    <definedName name="Z_797E0CCF_6F4E_11D3_ABEF_00A0C9DF1063_.wvu.PrintArea" localSheetId="17" hidden="1">#REF!</definedName>
    <definedName name="Z_797E0CCF_6F4E_11D3_ABEF_00A0C9DF1063_.wvu.PrintArea" localSheetId="18" hidden="1">#REF!</definedName>
    <definedName name="Z_797E0CCF_6F4E_11D3_ABEF_00A0C9DF1063_.wvu.PrintArea" localSheetId="19" hidden="1">#REF!</definedName>
    <definedName name="Z_797E0CCF_6F4E_11D3_ABEF_00A0C9DF1063_.wvu.PrintArea" localSheetId="20" hidden="1">#REF!</definedName>
    <definedName name="Z_797E0CCF_6F4E_11D3_ABEF_00A0C9DF1063_.wvu.PrintArea" localSheetId="21" hidden="1">#REF!</definedName>
    <definedName name="Z_797E0CCF_6F4E_11D3_ABEF_00A0C9DF1063_.wvu.PrintArea" localSheetId="22" hidden="1">#REF!</definedName>
    <definedName name="Z_797E0CCF_6F4E_11D3_ABEF_00A0C9DF1063_.wvu.PrintArea" localSheetId="23" hidden="1">#REF!</definedName>
    <definedName name="Z_797E0CCF_6F4E_11D3_ABEF_00A0C9DF1063_.wvu.PrintArea" localSheetId="1" hidden="1">#REF!</definedName>
    <definedName name="Z_797E0CCF_6F4E_11D3_ABEF_00A0C9DF1063_.wvu.PrintArea" localSheetId="16" hidden="1">#REF!</definedName>
    <definedName name="Z_797E0CCF_6F4E_11D3_ABEF_00A0C9DF1063_.wvu.PrintArea" localSheetId="0" hidden="1">#REF!</definedName>
    <definedName name="Z_797E0CCF_6F4E_11D3_ABEF_00A0C9DF1063_.wvu.PrintArea" hidden="1">#REF!</definedName>
    <definedName name="Z_797E0CD1_6F4E_11D3_ABEF_00A0C9DF1063_.wvu.PrintArea" localSheetId="17" hidden="1">#REF!</definedName>
    <definedName name="Z_797E0CD1_6F4E_11D3_ABEF_00A0C9DF1063_.wvu.PrintArea" localSheetId="18" hidden="1">#REF!</definedName>
    <definedName name="Z_797E0CD1_6F4E_11D3_ABEF_00A0C9DF1063_.wvu.PrintArea" localSheetId="19" hidden="1">#REF!</definedName>
    <definedName name="Z_797E0CD1_6F4E_11D3_ABEF_00A0C9DF1063_.wvu.PrintArea" localSheetId="20" hidden="1">#REF!</definedName>
    <definedName name="Z_797E0CD1_6F4E_11D3_ABEF_00A0C9DF1063_.wvu.PrintArea" localSheetId="21" hidden="1">#REF!</definedName>
    <definedName name="Z_797E0CD1_6F4E_11D3_ABEF_00A0C9DF1063_.wvu.PrintArea" localSheetId="22" hidden="1">#REF!</definedName>
    <definedName name="Z_797E0CD1_6F4E_11D3_ABEF_00A0C9DF1063_.wvu.PrintArea" localSheetId="23" hidden="1">#REF!</definedName>
    <definedName name="Z_797E0CD1_6F4E_11D3_ABEF_00A0C9DF1063_.wvu.PrintArea" localSheetId="1" hidden="1">#REF!</definedName>
    <definedName name="Z_797E0CD1_6F4E_11D3_ABEF_00A0C9DF1063_.wvu.PrintArea" localSheetId="16" hidden="1">#REF!</definedName>
    <definedName name="Z_797E0CD1_6F4E_11D3_ABEF_00A0C9DF1063_.wvu.PrintArea" localSheetId="0" hidden="1">#REF!</definedName>
    <definedName name="Z_797E0CD1_6F4E_11D3_ABEF_00A0C9DF1063_.wvu.PrintArea" hidden="1">#REF!</definedName>
    <definedName name="Z_797E0CD2_6F4E_11D3_ABEF_00A0C9DF1063_.wvu.PrintArea" localSheetId="17" hidden="1">#REF!</definedName>
    <definedName name="Z_797E0CD2_6F4E_11D3_ABEF_00A0C9DF1063_.wvu.PrintArea" localSheetId="18" hidden="1">#REF!</definedName>
    <definedName name="Z_797E0CD2_6F4E_11D3_ABEF_00A0C9DF1063_.wvu.PrintArea" localSheetId="19" hidden="1">#REF!</definedName>
    <definedName name="Z_797E0CD2_6F4E_11D3_ABEF_00A0C9DF1063_.wvu.PrintArea" localSheetId="20" hidden="1">#REF!</definedName>
    <definedName name="Z_797E0CD2_6F4E_11D3_ABEF_00A0C9DF1063_.wvu.PrintArea" localSheetId="21" hidden="1">#REF!</definedName>
    <definedName name="Z_797E0CD2_6F4E_11D3_ABEF_00A0C9DF1063_.wvu.PrintArea" localSheetId="22" hidden="1">#REF!</definedName>
    <definedName name="Z_797E0CD2_6F4E_11D3_ABEF_00A0C9DF1063_.wvu.PrintArea" localSheetId="23" hidden="1">#REF!</definedName>
    <definedName name="Z_797E0CD2_6F4E_11D3_ABEF_00A0C9DF1063_.wvu.PrintArea" localSheetId="1" hidden="1">#REF!</definedName>
    <definedName name="Z_797E0CD2_6F4E_11D3_ABEF_00A0C9DF1063_.wvu.PrintArea" localSheetId="16" hidden="1">#REF!</definedName>
    <definedName name="Z_797E0CD2_6F4E_11D3_ABEF_00A0C9DF1063_.wvu.PrintArea" localSheetId="0" hidden="1">#REF!</definedName>
    <definedName name="Z_797E0CD2_6F4E_11D3_ABEF_00A0C9DF1063_.wvu.PrintArea" hidden="1">#REF!</definedName>
    <definedName name="Z_797E0CD4_6F4E_11D3_ABEF_00A0C9DF1063_.wvu.PrintArea" localSheetId="17" hidden="1">#REF!</definedName>
    <definedName name="Z_797E0CD4_6F4E_11D3_ABEF_00A0C9DF1063_.wvu.PrintArea" localSheetId="18" hidden="1">#REF!</definedName>
    <definedName name="Z_797E0CD4_6F4E_11D3_ABEF_00A0C9DF1063_.wvu.PrintArea" localSheetId="19" hidden="1">#REF!</definedName>
    <definedName name="Z_797E0CD4_6F4E_11D3_ABEF_00A0C9DF1063_.wvu.PrintArea" localSheetId="20" hidden="1">#REF!</definedName>
    <definedName name="Z_797E0CD4_6F4E_11D3_ABEF_00A0C9DF1063_.wvu.PrintArea" localSheetId="21" hidden="1">#REF!</definedName>
    <definedName name="Z_797E0CD4_6F4E_11D3_ABEF_00A0C9DF1063_.wvu.PrintArea" localSheetId="22" hidden="1">#REF!</definedName>
    <definedName name="Z_797E0CD4_6F4E_11D3_ABEF_00A0C9DF1063_.wvu.PrintArea" localSheetId="23" hidden="1">#REF!</definedName>
    <definedName name="Z_797E0CD4_6F4E_11D3_ABEF_00A0C9DF1063_.wvu.PrintArea" localSheetId="1" hidden="1">#REF!</definedName>
    <definedName name="Z_797E0CD4_6F4E_11D3_ABEF_00A0C9DF1063_.wvu.PrintArea" localSheetId="16" hidden="1">#REF!</definedName>
    <definedName name="Z_797E0CD4_6F4E_11D3_ABEF_00A0C9DF1063_.wvu.PrintArea" localSheetId="0" hidden="1">#REF!</definedName>
    <definedName name="Z_797E0CD4_6F4E_11D3_ABEF_00A0C9DF1063_.wvu.PrintArea" hidden="1">#REF!</definedName>
    <definedName name="Z_797E0CD5_6F4E_11D3_ABEF_00A0C9DF1063_.wvu.PrintArea" localSheetId="17" hidden="1">#REF!</definedName>
    <definedName name="Z_797E0CD5_6F4E_11D3_ABEF_00A0C9DF1063_.wvu.PrintArea" localSheetId="18" hidden="1">#REF!</definedName>
    <definedName name="Z_797E0CD5_6F4E_11D3_ABEF_00A0C9DF1063_.wvu.PrintArea" localSheetId="19" hidden="1">#REF!</definedName>
    <definedName name="Z_797E0CD5_6F4E_11D3_ABEF_00A0C9DF1063_.wvu.PrintArea" localSheetId="20" hidden="1">#REF!</definedName>
    <definedName name="Z_797E0CD5_6F4E_11D3_ABEF_00A0C9DF1063_.wvu.PrintArea" localSheetId="21" hidden="1">#REF!</definedName>
    <definedName name="Z_797E0CD5_6F4E_11D3_ABEF_00A0C9DF1063_.wvu.PrintArea" localSheetId="22" hidden="1">#REF!</definedName>
    <definedName name="Z_797E0CD5_6F4E_11D3_ABEF_00A0C9DF1063_.wvu.PrintArea" localSheetId="23" hidden="1">#REF!</definedName>
    <definedName name="Z_797E0CD5_6F4E_11D3_ABEF_00A0C9DF1063_.wvu.PrintArea" localSheetId="1" hidden="1">#REF!</definedName>
    <definedName name="Z_797E0CD5_6F4E_11D3_ABEF_00A0C9DF1063_.wvu.PrintArea" localSheetId="16" hidden="1">#REF!</definedName>
    <definedName name="Z_797E0CD5_6F4E_11D3_ABEF_00A0C9DF1063_.wvu.PrintArea" localSheetId="0" hidden="1">#REF!</definedName>
    <definedName name="Z_797E0CD5_6F4E_11D3_ABEF_00A0C9DF1063_.wvu.PrintArea" hidden="1">#REF!</definedName>
    <definedName name="Z_797E0CD6_6F4E_11D3_ABEF_00A0C9DF1063_.wvu.PrintArea" localSheetId="17" hidden="1">#REF!</definedName>
    <definedName name="Z_797E0CD6_6F4E_11D3_ABEF_00A0C9DF1063_.wvu.PrintArea" localSheetId="18" hidden="1">#REF!</definedName>
    <definedName name="Z_797E0CD6_6F4E_11D3_ABEF_00A0C9DF1063_.wvu.PrintArea" localSheetId="19" hidden="1">#REF!</definedName>
    <definedName name="Z_797E0CD6_6F4E_11D3_ABEF_00A0C9DF1063_.wvu.PrintArea" localSheetId="20" hidden="1">#REF!</definedName>
    <definedName name="Z_797E0CD6_6F4E_11D3_ABEF_00A0C9DF1063_.wvu.PrintArea" localSheetId="21" hidden="1">#REF!</definedName>
    <definedName name="Z_797E0CD6_6F4E_11D3_ABEF_00A0C9DF1063_.wvu.PrintArea" localSheetId="22" hidden="1">#REF!</definedName>
    <definedName name="Z_797E0CD6_6F4E_11D3_ABEF_00A0C9DF1063_.wvu.PrintArea" localSheetId="23" hidden="1">#REF!</definedName>
    <definedName name="Z_797E0CD6_6F4E_11D3_ABEF_00A0C9DF1063_.wvu.PrintArea" localSheetId="1" hidden="1">#REF!</definedName>
    <definedName name="Z_797E0CD6_6F4E_11D3_ABEF_00A0C9DF1063_.wvu.PrintArea" localSheetId="16" hidden="1">#REF!</definedName>
    <definedName name="Z_797E0CD6_6F4E_11D3_ABEF_00A0C9DF1063_.wvu.PrintArea" localSheetId="0" hidden="1">#REF!</definedName>
    <definedName name="Z_797E0CD6_6F4E_11D3_ABEF_00A0C9DF1063_.wvu.PrintArea" hidden="1">#REF!</definedName>
    <definedName name="Z_797E0CD7_6F4E_11D3_ABEF_00A0C9DF1063_.wvu.PrintArea" localSheetId="17" hidden="1">#REF!</definedName>
    <definedName name="Z_797E0CD7_6F4E_11D3_ABEF_00A0C9DF1063_.wvu.PrintArea" localSheetId="18" hidden="1">#REF!</definedName>
    <definedName name="Z_797E0CD7_6F4E_11D3_ABEF_00A0C9DF1063_.wvu.PrintArea" localSheetId="19" hidden="1">#REF!</definedName>
    <definedName name="Z_797E0CD7_6F4E_11D3_ABEF_00A0C9DF1063_.wvu.PrintArea" localSheetId="20" hidden="1">#REF!</definedName>
    <definedName name="Z_797E0CD7_6F4E_11D3_ABEF_00A0C9DF1063_.wvu.PrintArea" localSheetId="21" hidden="1">#REF!</definedName>
    <definedName name="Z_797E0CD7_6F4E_11D3_ABEF_00A0C9DF1063_.wvu.PrintArea" localSheetId="22" hidden="1">#REF!</definedName>
    <definedName name="Z_797E0CD7_6F4E_11D3_ABEF_00A0C9DF1063_.wvu.PrintArea" localSheetId="23" hidden="1">#REF!</definedName>
    <definedName name="Z_797E0CD7_6F4E_11D3_ABEF_00A0C9DF1063_.wvu.PrintArea" localSheetId="1" hidden="1">#REF!</definedName>
    <definedName name="Z_797E0CD7_6F4E_11D3_ABEF_00A0C9DF1063_.wvu.PrintArea" localSheetId="16" hidden="1">#REF!</definedName>
    <definedName name="Z_797E0CD7_6F4E_11D3_ABEF_00A0C9DF1063_.wvu.PrintArea" localSheetId="0" hidden="1">#REF!</definedName>
    <definedName name="Z_797E0CD7_6F4E_11D3_ABEF_00A0C9DF1063_.wvu.PrintArea" hidden="1">#REF!</definedName>
    <definedName name="Z_797E0CD9_6F4E_11D3_ABEF_00A0C9DF1063_.wvu.PrintArea" localSheetId="17" hidden="1">#REF!</definedName>
    <definedName name="Z_797E0CD9_6F4E_11D3_ABEF_00A0C9DF1063_.wvu.PrintArea" localSheetId="18" hidden="1">#REF!</definedName>
    <definedName name="Z_797E0CD9_6F4E_11D3_ABEF_00A0C9DF1063_.wvu.PrintArea" localSheetId="19" hidden="1">#REF!</definedName>
    <definedName name="Z_797E0CD9_6F4E_11D3_ABEF_00A0C9DF1063_.wvu.PrintArea" localSheetId="20" hidden="1">#REF!</definedName>
    <definedName name="Z_797E0CD9_6F4E_11D3_ABEF_00A0C9DF1063_.wvu.PrintArea" localSheetId="21" hidden="1">#REF!</definedName>
    <definedName name="Z_797E0CD9_6F4E_11D3_ABEF_00A0C9DF1063_.wvu.PrintArea" localSheetId="22" hidden="1">#REF!</definedName>
    <definedName name="Z_797E0CD9_6F4E_11D3_ABEF_00A0C9DF1063_.wvu.PrintArea" localSheetId="23" hidden="1">#REF!</definedName>
    <definedName name="Z_797E0CD9_6F4E_11D3_ABEF_00A0C9DF1063_.wvu.PrintArea" localSheetId="1" hidden="1">#REF!</definedName>
    <definedName name="Z_797E0CD9_6F4E_11D3_ABEF_00A0C9DF1063_.wvu.PrintArea" localSheetId="16" hidden="1">#REF!</definedName>
    <definedName name="Z_797E0CD9_6F4E_11D3_ABEF_00A0C9DF1063_.wvu.PrintArea" localSheetId="0" hidden="1">#REF!</definedName>
    <definedName name="Z_797E0CD9_6F4E_11D3_ABEF_00A0C9DF1063_.wvu.PrintArea" hidden="1">#REF!</definedName>
    <definedName name="Z_797E0CDA_6F4E_11D3_ABEF_00A0C9DF1063_.wvu.PrintArea" localSheetId="17" hidden="1">#REF!</definedName>
    <definedName name="Z_797E0CDA_6F4E_11D3_ABEF_00A0C9DF1063_.wvu.PrintArea" localSheetId="18" hidden="1">#REF!</definedName>
    <definedName name="Z_797E0CDA_6F4E_11D3_ABEF_00A0C9DF1063_.wvu.PrintArea" localSheetId="19" hidden="1">#REF!</definedName>
    <definedName name="Z_797E0CDA_6F4E_11D3_ABEF_00A0C9DF1063_.wvu.PrintArea" localSheetId="20" hidden="1">#REF!</definedName>
    <definedName name="Z_797E0CDA_6F4E_11D3_ABEF_00A0C9DF1063_.wvu.PrintArea" localSheetId="21" hidden="1">#REF!</definedName>
    <definedName name="Z_797E0CDA_6F4E_11D3_ABEF_00A0C9DF1063_.wvu.PrintArea" localSheetId="22" hidden="1">#REF!</definedName>
    <definedName name="Z_797E0CDA_6F4E_11D3_ABEF_00A0C9DF1063_.wvu.PrintArea" localSheetId="23" hidden="1">#REF!</definedName>
    <definedName name="Z_797E0CDA_6F4E_11D3_ABEF_00A0C9DF1063_.wvu.PrintArea" localSheetId="1" hidden="1">#REF!</definedName>
    <definedName name="Z_797E0CDA_6F4E_11D3_ABEF_00A0C9DF1063_.wvu.PrintArea" localSheetId="16" hidden="1">#REF!</definedName>
    <definedName name="Z_797E0CDA_6F4E_11D3_ABEF_00A0C9DF1063_.wvu.PrintArea" localSheetId="0" hidden="1">#REF!</definedName>
    <definedName name="Z_797E0CDA_6F4E_11D3_ABEF_00A0C9DF1063_.wvu.PrintArea" hidden="1">#REF!</definedName>
    <definedName name="Z_797E0CDB_6F4E_11D3_ABEF_00A0C9DF1063_.wvu.PrintArea" localSheetId="17" hidden="1">#REF!</definedName>
    <definedName name="Z_797E0CDB_6F4E_11D3_ABEF_00A0C9DF1063_.wvu.PrintArea" localSheetId="18" hidden="1">#REF!</definedName>
    <definedName name="Z_797E0CDB_6F4E_11D3_ABEF_00A0C9DF1063_.wvu.PrintArea" localSheetId="19" hidden="1">#REF!</definedName>
    <definedName name="Z_797E0CDB_6F4E_11D3_ABEF_00A0C9DF1063_.wvu.PrintArea" localSheetId="20" hidden="1">#REF!</definedName>
    <definedName name="Z_797E0CDB_6F4E_11D3_ABEF_00A0C9DF1063_.wvu.PrintArea" localSheetId="21" hidden="1">#REF!</definedName>
    <definedName name="Z_797E0CDB_6F4E_11D3_ABEF_00A0C9DF1063_.wvu.PrintArea" localSheetId="22" hidden="1">#REF!</definedName>
    <definedName name="Z_797E0CDB_6F4E_11D3_ABEF_00A0C9DF1063_.wvu.PrintArea" localSheetId="23" hidden="1">#REF!</definedName>
    <definedName name="Z_797E0CDB_6F4E_11D3_ABEF_00A0C9DF1063_.wvu.PrintArea" localSheetId="1" hidden="1">#REF!</definedName>
    <definedName name="Z_797E0CDB_6F4E_11D3_ABEF_00A0C9DF1063_.wvu.PrintArea" localSheetId="16" hidden="1">#REF!</definedName>
    <definedName name="Z_797E0CDB_6F4E_11D3_ABEF_00A0C9DF1063_.wvu.PrintArea" localSheetId="0" hidden="1">#REF!</definedName>
    <definedName name="Z_797E0CDB_6F4E_11D3_ABEF_00A0C9DF1063_.wvu.PrintArea" hidden="1">#REF!</definedName>
    <definedName name="Z_797E0CDC_6F4E_11D3_ABEF_00A0C9DF1063_.wvu.PrintArea" localSheetId="17" hidden="1">#REF!</definedName>
    <definedName name="Z_797E0CDC_6F4E_11D3_ABEF_00A0C9DF1063_.wvu.PrintArea" localSheetId="18" hidden="1">#REF!</definedName>
    <definedName name="Z_797E0CDC_6F4E_11D3_ABEF_00A0C9DF1063_.wvu.PrintArea" localSheetId="19" hidden="1">#REF!</definedName>
    <definedName name="Z_797E0CDC_6F4E_11D3_ABEF_00A0C9DF1063_.wvu.PrintArea" localSheetId="20" hidden="1">#REF!</definedName>
    <definedName name="Z_797E0CDC_6F4E_11D3_ABEF_00A0C9DF1063_.wvu.PrintArea" localSheetId="21" hidden="1">#REF!</definedName>
    <definedName name="Z_797E0CDC_6F4E_11D3_ABEF_00A0C9DF1063_.wvu.PrintArea" localSheetId="22" hidden="1">#REF!</definedName>
    <definedName name="Z_797E0CDC_6F4E_11D3_ABEF_00A0C9DF1063_.wvu.PrintArea" localSheetId="23" hidden="1">#REF!</definedName>
    <definedName name="Z_797E0CDC_6F4E_11D3_ABEF_00A0C9DF1063_.wvu.PrintArea" localSheetId="1" hidden="1">#REF!</definedName>
    <definedName name="Z_797E0CDC_6F4E_11D3_ABEF_00A0C9DF1063_.wvu.PrintArea" localSheetId="16" hidden="1">#REF!</definedName>
    <definedName name="Z_797E0CDC_6F4E_11D3_ABEF_00A0C9DF1063_.wvu.PrintArea" localSheetId="0" hidden="1">#REF!</definedName>
    <definedName name="Z_797E0CDC_6F4E_11D3_ABEF_00A0C9DF1063_.wvu.PrintArea" hidden="1">#REF!</definedName>
    <definedName name="Z_797E0CDE_6F4E_11D3_ABEF_00A0C9DF1063_.wvu.PrintArea" localSheetId="17" hidden="1">#REF!</definedName>
    <definedName name="Z_797E0CDE_6F4E_11D3_ABEF_00A0C9DF1063_.wvu.PrintArea" localSheetId="18" hidden="1">#REF!</definedName>
    <definedName name="Z_797E0CDE_6F4E_11D3_ABEF_00A0C9DF1063_.wvu.PrintArea" localSheetId="19" hidden="1">#REF!</definedName>
    <definedName name="Z_797E0CDE_6F4E_11D3_ABEF_00A0C9DF1063_.wvu.PrintArea" localSheetId="20" hidden="1">#REF!</definedName>
    <definedName name="Z_797E0CDE_6F4E_11D3_ABEF_00A0C9DF1063_.wvu.PrintArea" localSheetId="21" hidden="1">#REF!</definedName>
    <definedName name="Z_797E0CDE_6F4E_11D3_ABEF_00A0C9DF1063_.wvu.PrintArea" localSheetId="22" hidden="1">#REF!</definedName>
    <definedName name="Z_797E0CDE_6F4E_11D3_ABEF_00A0C9DF1063_.wvu.PrintArea" localSheetId="23" hidden="1">#REF!</definedName>
    <definedName name="Z_797E0CDE_6F4E_11D3_ABEF_00A0C9DF1063_.wvu.PrintArea" localSheetId="1" hidden="1">#REF!</definedName>
    <definedName name="Z_797E0CDE_6F4E_11D3_ABEF_00A0C9DF1063_.wvu.PrintArea" localSheetId="16" hidden="1">#REF!</definedName>
    <definedName name="Z_797E0CDE_6F4E_11D3_ABEF_00A0C9DF1063_.wvu.PrintArea" localSheetId="0" hidden="1">#REF!</definedName>
    <definedName name="Z_797E0CDE_6F4E_11D3_ABEF_00A0C9DF1063_.wvu.PrintArea" hidden="1">#REF!</definedName>
    <definedName name="Z_797E0CDF_6F4E_11D3_ABEF_00A0C9DF1063_.wvu.PrintArea" localSheetId="17" hidden="1">#REF!</definedName>
    <definedName name="Z_797E0CDF_6F4E_11D3_ABEF_00A0C9DF1063_.wvu.PrintArea" localSheetId="18" hidden="1">#REF!</definedName>
    <definedName name="Z_797E0CDF_6F4E_11D3_ABEF_00A0C9DF1063_.wvu.PrintArea" localSheetId="19" hidden="1">#REF!</definedName>
    <definedName name="Z_797E0CDF_6F4E_11D3_ABEF_00A0C9DF1063_.wvu.PrintArea" localSheetId="20" hidden="1">#REF!</definedName>
    <definedName name="Z_797E0CDF_6F4E_11D3_ABEF_00A0C9DF1063_.wvu.PrintArea" localSheetId="21" hidden="1">#REF!</definedName>
    <definedName name="Z_797E0CDF_6F4E_11D3_ABEF_00A0C9DF1063_.wvu.PrintArea" localSheetId="22" hidden="1">#REF!</definedName>
    <definedName name="Z_797E0CDF_6F4E_11D3_ABEF_00A0C9DF1063_.wvu.PrintArea" localSheetId="23" hidden="1">#REF!</definedName>
    <definedName name="Z_797E0CDF_6F4E_11D3_ABEF_00A0C9DF1063_.wvu.PrintArea" localSheetId="1" hidden="1">#REF!</definedName>
    <definedName name="Z_797E0CDF_6F4E_11D3_ABEF_00A0C9DF1063_.wvu.PrintArea" localSheetId="16" hidden="1">#REF!</definedName>
    <definedName name="Z_797E0CDF_6F4E_11D3_ABEF_00A0C9DF1063_.wvu.PrintArea" localSheetId="0" hidden="1">#REF!</definedName>
    <definedName name="Z_797E0CDF_6F4E_11D3_ABEF_00A0C9DF1063_.wvu.PrintArea" hidden="1">#REF!</definedName>
    <definedName name="Z_7B604A82_0D1B_11D3_ABDC_00A0C9DF1063_.wvu.PrintArea" localSheetId="17" hidden="1">#REF!</definedName>
    <definedName name="Z_7B604A82_0D1B_11D3_ABDC_00A0C9DF1063_.wvu.PrintArea" localSheetId="18" hidden="1">#REF!</definedName>
    <definedName name="Z_7B604A82_0D1B_11D3_ABDC_00A0C9DF1063_.wvu.PrintArea" localSheetId="19" hidden="1">#REF!</definedName>
    <definedName name="Z_7B604A82_0D1B_11D3_ABDC_00A0C9DF1063_.wvu.PrintArea" localSheetId="20" hidden="1">#REF!</definedName>
    <definedName name="Z_7B604A82_0D1B_11D3_ABDC_00A0C9DF1063_.wvu.PrintArea" localSheetId="21" hidden="1">#REF!</definedName>
    <definedName name="Z_7B604A82_0D1B_11D3_ABDC_00A0C9DF1063_.wvu.PrintArea" localSheetId="22" hidden="1">#REF!</definedName>
    <definedName name="Z_7B604A82_0D1B_11D3_ABDC_00A0C9DF1063_.wvu.PrintArea" localSheetId="23" hidden="1">#REF!</definedName>
    <definedName name="Z_7B604A82_0D1B_11D3_ABDC_00A0C9DF1063_.wvu.PrintArea" localSheetId="1" hidden="1">#REF!</definedName>
    <definedName name="Z_7B604A82_0D1B_11D3_ABDC_00A0C9DF1063_.wvu.PrintArea" localSheetId="16" hidden="1">#REF!</definedName>
    <definedName name="Z_7B604A82_0D1B_11D3_ABDC_00A0C9DF1063_.wvu.PrintArea" localSheetId="0" hidden="1">#REF!</definedName>
    <definedName name="Z_7B604A82_0D1B_11D3_ABDC_00A0C9DF1063_.wvu.PrintArea" hidden="1">#REF!</definedName>
    <definedName name="Z_7B604A83_0D1B_11D3_ABDC_00A0C9DF1063_.wvu.PrintArea" localSheetId="17" hidden="1">#REF!</definedName>
    <definedName name="Z_7B604A83_0D1B_11D3_ABDC_00A0C9DF1063_.wvu.PrintArea" localSheetId="18" hidden="1">#REF!</definedName>
    <definedName name="Z_7B604A83_0D1B_11D3_ABDC_00A0C9DF1063_.wvu.PrintArea" localSheetId="19" hidden="1">#REF!</definedName>
    <definedName name="Z_7B604A83_0D1B_11D3_ABDC_00A0C9DF1063_.wvu.PrintArea" localSheetId="20" hidden="1">#REF!</definedName>
    <definedName name="Z_7B604A83_0D1B_11D3_ABDC_00A0C9DF1063_.wvu.PrintArea" localSheetId="21" hidden="1">#REF!</definedName>
    <definedName name="Z_7B604A83_0D1B_11D3_ABDC_00A0C9DF1063_.wvu.PrintArea" localSheetId="22" hidden="1">#REF!</definedName>
    <definedName name="Z_7B604A83_0D1B_11D3_ABDC_00A0C9DF1063_.wvu.PrintArea" localSheetId="23" hidden="1">#REF!</definedName>
    <definedName name="Z_7B604A83_0D1B_11D3_ABDC_00A0C9DF1063_.wvu.PrintArea" localSheetId="1" hidden="1">#REF!</definedName>
    <definedName name="Z_7B604A83_0D1B_11D3_ABDC_00A0C9DF1063_.wvu.PrintArea" localSheetId="16" hidden="1">#REF!</definedName>
    <definedName name="Z_7B604A83_0D1B_11D3_ABDC_00A0C9DF1063_.wvu.PrintArea" localSheetId="0" hidden="1">#REF!</definedName>
    <definedName name="Z_7B604A83_0D1B_11D3_ABDC_00A0C9DF1063_.wvu.PrintArea" hidden="1">#REF!</definedName>
    <definedName name="Z_7B604A85_0D1B_11D3_ABDC_00A0C9DF1063_.wvu.PrintArea" localSheetId="17" hidden="1">#REF!</definedName>
    <definedName name="Z_7B604A85_0D1B_11D3_ABDC_00A0C9DF1063_.wvu.PrintArea" localSheetId="18" hidden="1">#REF!</definedName>
    <definedName name="Z_7B604A85_0D1B_11D3_ABDC_00A0C9DF1063_.wvu.PrintArea" localSheetId="19" hidden="1">#REF!</definedName>
    <definedName name="Z_7B604A85_0D1B_11D3_ABDC_00A0C9DF1063_.wvu.PrintArea" localSheetId="20" hidden="1">#REF!</definedName>
    <definedName name="Z_7B604A85_0D1B_11D3_ABDC_00A0C9DF1063_.wvu.PrintArea" localSheetId="21" hidden="1">#REF!</definedName>
    <definedName name="Z_7B604A85_0D1B_11D3_ABDC_00A0C9DF1063_.wvu.PrintArea" localSheetId="22" hidden="1">#REF!</definedName>
    <definedName name="Z_7B604A85_0D1B_11D3_ABDC_00A0C9DF1063_.wvu.PrintArea" localSheetId="23" hidden="1">#REF!</definedName>
    <definedName name="Z_7B604A85_0D1B_11D3_ABDC_00A0C9DF1063_.wvu.PrintArea" localSheetId="1" hidden="1">#REF!</definedName>
    <definedName name="Z_7B604A85_0D1B_11D3_ABDC_00A0C9DF1063_.wvu.PrintArea" localSheetId="16" hidden="1">#REF!</definedName>
    <definedName name="Z_7B604A85_0D1B_11D3_ABDC_00A0C9DF1063_.wvu.PrintArea" localSheetId="0" hidden="1">#REF!</definedName>
    <definedName name="Z_7B604A85_0D1B_11D3_ABDC_00A0C9DF1063_.wvu.PrintArea" hidden="1">#REF!</definedName>
    <definedName name="Z_7B604A86_0D1B_11D3_ABDC_00A0C9DF1063_.wvu.PrintArea" localSheetId="17" hidden="1">#REF!</definedName>
    <definedName name="Z_7B604A86_0D1B_11D3_ABDC_00A0C9DF1063_.wvu.PrintArea" localSheetId="18" hidden="1">#REF!</definedName>
    <definedName name="Z_7B604A86_0D1B_11D3_ABDC_00A0C9DF1063_.wvu.PrintArea" localSheetId="19" hidden="1">#REF!</definedName>
    <definedName name="Z_7B604A86_0D1B_11D3_ABDC_00A0C9DF1063_.wvu.PrintArea" localSheetId="20" hidden="1">#REF!</definedName>
    <definedName name="Z_7B604A86_0D1B_11D3_ABDC_00A0C9DF1063_.wvu.PrintArea" localSheetId="21" hidden="1">#REF!</definedName>
    <definedName name="Z_7B604A86_0D1B_11D3_ABDC_00A0C9DF1063_.wvu.PrintArea" localSheetId="22" hidden="1">#REF!</definedName>
    <definedName name="Z_7B604A86_0D1B_11D3_ABDC_00A0C9DF1063_.wvu.PrintArea" localSheetId="23" hidden="1">#REF!</definedName>
    <definedName name="Z_7B604A86_0D1B_11D3_ABDC_00A0C9DF1063_.wvu.PrintArea" localSheetId="1" hidden="1">#REF!</definedName>
    <definedName name="Z_7B604A86_0D1B_11D3_ABDC_00A0C9DF1063_.wvu.PrintArea" localSheetId="16" hidden="1">#REF!</definedName>
    <definedName name="Z_7B604A86_0D1B_11D3_ABDC_00A0C9DF1063_.wvu.PrintArea" localSheetId="0" hidden="1">#REF!</definedName>
    <definedName name="Z_7B604A86_0D1B_11D3_ABDC_00A0C9DF1063_.wvu.PrintArea" hidden="1">#REF!</definedName>
    <definedName name="Z_7B604A87_0D1B_11D3_ABDC_00A0C9DF1063_.wvu.PrintArea" localSheetId="17" hidden="1">#REF!</definedName>
    <definedName name="Z_7B604A87_0D1B_11D3_ABDC_00A0C9DF1063_.wvu.PrintArea" localSheetId="18" hidden="1">#REF!</definedName>
    <definedName name="Z_7B604A87_0D1B_11D3_ABDC_00A0C9DF1063_.wvu.PrintArea" localSheetId="19" hidden="1">#REF!</definedName>
    <definedName name="Z_7B604A87_0D1B_11D3_ABDC_00A0C9DF1063_.wvu.PrintArea" localSheetId="20" hidden="1">#REF!</definedName>
    <definedName name="Z_7B604A87_0D1B_11D3_ABDC_00A0C9DF1063_.wvu.PrintArea" localSheetId="21" hidden="1">#REF!</definedName>
    <definedName name="Z_7B604A87_0D1B_11D3_ABDC_00A0C9DF1063_.wvu.PrintArea" localSheetId="22" hidden="1">#REF!</definedName>
    <definedName name="Z_7B604A87_0D1B_11D3_ABDC_00A0C9DF1063_.wvu.PrintArea" localSheetId="23" hidden="1">#REF!</definedName>
    <definedName name="Z_7B604A87_0D1B_11D3_ABDC_00A0C9DF1063_.wvu.PrintArea" localSheetId="1" hidden="1">#REF!</definedName>
    <definedName name="Z_7B604A87_0D1B_11D3_ABDC_00A0C9DF1063_.wvu.PrintArea" localSheetId="16" hidden="1">#REF!</definedName>
    <definedName name="Z_7B604A87_0D1B_11D3_ABDC_00A0C9DF1063_.wvu.PrintArea" localSheetId="0" hidden="1">#REF!</definedName>
    <definedName name="Z_7B604A87_0D1B_11D3_ABDC_00A0C9DF1063_.wvu.PrintArea" hidden="1">#REF!</definedName>
    <definedName name="Z_7B604A88_0D1B_11D3_ABDC_00A0C9DF1063_.wvu.PrintArea" localSheetId="17" hidden="1">#REF!</definedName>
    <definedName name="Z_7B604A88_0D1B_11D3_ABDC_00A0C9DF1063_.wvu.PrintArea" localSheetId="18" hidden="1">#REF!</definedName>
    <definedName name="Z_7B604A88_0D1B_11D3_ABDC_00A0C9DF1063_.wvu.PrintArea" localSheetId="19" hidden="1">#REF!</definedName>
    <definedName name="Z_7B604A88_0D1B_11D3_ABDC_00A0C9DF1063_.wvu.PrintArea" localSheetId="20" hidden="1">#REF!</definedName>
    <definedName name="Z_7B604A88_0D1B_11D3_ABDC_00A0C9DF1063_.wvu.PrintArea" localSheetId="21" hidden="1">#REF!</definedName>
    <definedName name="Z_7B604A88_0D1B_11D3_ABDC_00A0C9DF1063_.wvu.PrintArea" localSheetId="22" hidden="1">#REF!</definedName>
    <definedName name="Z_7B604A88_0D1B_11D3_ABDC_00A0C9DF1063_.wvu.PrintArea" localSheetId="23" hidden="1">#REF!</definedName>
    <definedName name="Z_7B604A88_0D1B_11D3_ABDC_00A0C9DF1063_.wvu.PrintArea" localSheetId="1" hidden="1">#REF!</definedName>
    <definedName name="Z_7B604A88_0D1B_11D3_ABDC_00A0C9DF1063_.wvu.PrintArea" localSheetId="16" hidden="1">#REF!</definedName>
    <definedName name="Z_7B604A88_0D1B_11D3_ABDC_00A0C9DF1063_.wvu.PrintArea" localSheetId="0" hidden="1">#REF!</definedName>
    <definedName name="Z_7B604A88_0D1B_11D3_ABDC_00A0C9DF1063_.wvu.PrintArea" hidden="1">#REF!</definedName>
    <definedName name="Z_7B604A8A_0D1B_11D3_ABDC_00A0C9DF1063_.wvu.PrintArea" localSheetId="17" hidden="1">#REF!</definedName>
    <definedName name="Z_7B604A8A_0D1B_11D3_ABDC_00A0C9DF1063_.wvu.PrintArea" localSheetId="18" hidden="1">#REF!</definedName>
    <definedName name="Z_7B604A8A_0D1B_11D3_ABDC_00A0C9DF1063_.wvu.PrintArea" localSheetId="19" hidden="1">#REF!</definedName>
    <definedName name="Z_7B604A8A_0D1B_11D3_ABDC_00A0C9DF1063_.wvu.PrintArea" localSheetId="20" hidden="1">#REF!</definedName>
    <definedName name="Z_7B604A8A_0D1B_11D3_ABDC_00A0C9DF1063_.wvu.PrintArea" localSheetId="21" hidden="1">#REF!</definedName>
    <definedName name="Z_7B604A8A_0D1B_11D3_ABDC_00A0C9DF1063_.wvu.PrintArea" localSheetId="22" hidden="1">#REF!</definedName>
    <definedName name="Z_7B604A8A_0D1B_11D3_ABDC_00A0C9DF1063_.wvu.PrintArea" localSheetId="23" hidden="1">#REF!</definedName>
    <definedName name="Z_7B604A8A_0D1B_11D3_ABDC_00A0C9DF1063_.wvu.PrintArea" localSheetId="1" hidden="1">#REF!</definedName>
    <definedName name="Z_7B604A8A_0D1B_11D3_ABDC_00A0C9DF1063_.wvu.PrintArea" localSheetId="16" hidden="1">#REF!</definedName>
    <definedName name="Z_7B604A8A_0D1B_11D3_ABDC_00A0C9DF1063_.wvu.PrintArea" localSheetId="0" hidden="1">#REF!</definedName>
    <definedName name="Z_7B604A8A_0D1B_11D3_ABDC_00A0C9DF1063_.wvu.PrintArea" hidden="1">#REF!</definedName>
    <definedName name="Z_7B604A8B_0D1B_11D3_ABDC_00A0C9DF1063_.wvu.PrintArea" localSheetId="17" hidden="1">#REF!</definedName>
    <definedName name="Z_7B604A8B_0D1B_11D3_ABDC_00A0C9DF1063_.wvu.PrintArea" localSheetId="18" hidden="1">#REF!</definedName>
    <definedName name="Z_7B604A8B_0D1B_11D3_ABDC_00A0C9DF1063_.wvu.PrintArea" localSheetId="19" hidden="1">#REF!</definedName>
    <definedName name="Z_7B604A8B_0D1B_11D3_ABDC_00A0C9DF1063_.wvu.PrintArea" localSheetId="20" hidden="1">#REF!</definedName>
    <definedName name="Z_7B604A8B_0D1B_11D3_ABDC_00A0C9DF1063_.wvu.PrintArea" localSheetId="21" hidden="1">#REF!</definedName>
    <definedName name="Z_7B604A8B_0D1B_11D3_ABDC_00A0C9DF1063_.wvu.PrintArea" localSheetId="22" hidden="1">#REF!</definedName>
    <definedName name="Z_7B604A8B_0D1B_11D3_ABDC_00A0C9DF1063_.wvu.PrintArea" localSheetId="23" hidden="1">#REF!</definedName>
    <definedName name="Z_7B604A8B_0D1B_11D3_ABDC_00A0C9DF1063_.wvu.PrintArea" localSheetId="1" hidden="1">#REF!</definedName>
    <definedName name="Z_7B604A8B_0D1B_11D3_ABDC_00A0C9DF1063_.wvu.PrintArea" localSheetId="16" hidden="1">#REF!</definedName>
    <definedName name="Z_7B604A8B_0D1B_11D3_ABDC_00A0C9DF1063_.wvu.PrintArea" localSheetId="0" hidden="1">#REF!</definedName>
    <definedName name="Z_7B604A8B_0D1B_11D3_ABDC_00A0C9DF1063_.wvu.PrintArea" hidden="1">#REF!</definedName>
    <definedName name="Z_7B604A8C_0D1B_11D3_ABDC_00A0C9DF1063_.wvu.PrintArea" localSheetId="17" hidden="1">#REF!</definedName>
    <definedName name="Z_7B604A8C_0D1B_11D3_ABDC_00A0C9DF1063_.wvu.PrintArea" localSheetId="18" hidden="1">#REF!</definedName>
    <definedName name="Z_7B604A8C_0D1B_11D3_ABDC_00A0C9DF1063_.wvu.PrintArea" localSheetId="19" hidden="1">#REF!</definedName>
    <definedName name="Z_7B604A8C_0D1B_11D3_ABDC_00A0C9DF1063_.wvu.PrintArea" localSheetId="20" hidden="1">#REF!</definedName>
    <definedName name="Z_7B604A8C_0D1B_11D3_ABDC_00A0C9DF1063_.wvu.PrintArea" localSheetId="21" hidden="1">#REF!</definedName>
    <definedName name="Z_7B604A8C_0D1B_11D3_ABDC_00A0C9DF1063_.wvu.PrintArea" localSheetId="22" hidden="1">#REF!</definedName>
    <definedName name="Z_7B604A8C_0D1B_11D3_ABDC_00A0C9DF1063_.wvu.PrintArea" localSheetId="23" hidden="1">#REF!</definedName>
    <definedName name="Z_7B604A8C_0D1B_11D3_ABDC_00A0C9DF1063_.wvu.PrintArea" localSheetId="1" hidden="1">#REF!</definedName>
    <definedName name="Z_7B604A8C_0D1B_11D3_ABDC_00A0C9DF1063_.wvu.PrintArea" localSheetId="16" hidden="1">#REF!</definedName>
    <definedName name="Z_7B604A8C_0D1B_11D3_ABDC_00A0C9DF1063_.wvu.PrintArea" localSheetId="0" hidden="1">#REF!</definedName>
    <definedName name="Z_7B604A8C_0D1B_11D3_ABDC_00A0C9DF1063_.wvu.PrintArea" hidden="1">#REF!</definedName>
    <definedName name="Z_7B604A8D_0D1B_11D3_ABDC_00A0C9DF1063_.wvu.PrintArea" localSheetId="17" hidden="1">#REF!</definedName>
    <definedName name="Z_7B604A8D_0D1B_11D3_ABDC_00A0C9DF1063_.wvu.PrintArea" localSheetId="18" hidden="1">#REF!</definedName>
    <definedName name="Z_7B604A8D_0D1B_11D3_ABDC_00A0C9DF1063_.wvu.PrintArea" localSheetId="19" hidden="1">#REF!</definedName>
    <definedName name="Z_7B604A8D_0D1B_11D3_ABDC_00A0C9DF1063_.wvu.PrintArea" localSheetId="20" hidden="1">#REF!</definedName>
    <definedName name="Z_7B604A8D_0D1B_11D3_ABDC_00A0C9DF1063_.wvu.PrintArea" localSheetId="21" hidden="1">#REF!</definedName>
    <definedName name="Z_7B604A8D_0D1B_11D3_ABDC_00A0C9DF1063_.wvu.PrintArea" localSheetId="22" hidden="1">#REF!</definedName>
    <definedName name="Z_7B604A8D_0D1B_11D3_ABDC_00A0C9DF1063_.wvu.PrintArea" localSheetId="23" hidden="1">#REF!</definedName>
    <definedName name="Z_7B604A8D_0D1B_11D3_ABDC_00A0C9DF1063_.wvu.PrintArea" localSheetId="1" hidden="1">#REF!</definedName>
    <definedName name="Z_7B604A8D_0D1B_11D3_ABDC_00A0C9DF1063_.wvu.PrintArea" localSheetId="16" hidden="1">#REF!</definedName>
    <definedName name="Z_7B604A8D_0D1B_11D3_ABDC_00A0C9DF1063_.wvu.PrintArea" localSheetId="0" hidden="1">#REF!</definedName>
    <definedName name="Z_7B604A8D_0D1B_11D3_ABDC_00A0C9DF1063_.wvu.PrintArea" hidden="1">#REF!</definedName>
    <definedName name="Z_7B604A8F_0D1B_11D3_ABDC_00A0C9DF1063_.wvu.PrintArea" localSheetId="17" hidden="1">#REF!</definedName>
    <definedName name="Z_7B604A8F_0D1B_11D3_ABDC_00A0C9DF1063_.wvu.PrintArea" localSheetId="18" hidden="1">#REF!</definedName>
    <definedName name="Z_7B604A8F_0D1B_11D3_ABDC_00A0C9DF1063_.wvu.PrintArea" localSheetId="19" hidden="1">#REF!</definedName>
    <definedName name="Z_7B604A8F_0D1B_11D3_ABDC_00A0C9DF1063_.wvu.PrintArea" localSheetId="20" hidden="1">#REF!</definedName>
    <definedName name="Z_7B604A8F_0D1B_11D3_ABDC_00A0C9DF1063_.wvu.PrintArea" localSheetId="21" hidden="1">#REF!</definedName>
    <definedName name="Z_7B604A8F_0D1B_11D3_ABDC_00A0C9DF1063_.wvu.PrintArea" localSheetId="22" hidden="1">#REF!</definedName>
    <definedName name="Z_7B604A8F_0D1B_11D3_ABDC_00A0C9DF1063_.wvu.PrintArea" localSheetId="23" hidden="1">#REF!</definedName>
    <definedName name="Z_7B604A8F_0D1B_11D3_ABDC_00A0C9DF1063_.wvu.PrintArea" localSheetId="1" hidden="1">#REF!</definedName>
    <definedName name="Z_7B604A8F_0D1B_11D3_ABDC_00A0C9DF1063_.wvu.PrintArea" localSheetId="16" hidden="1">#REF!</definedName>
    <definedName name="Z_7B604A8F_0D1B_11D3_ABDC_00A0C9DF1063_.wvu.PrintArea" localSheetId="0" hidden="1">#REF!</definedName>
    <definedName name="Z_7B604A8F_0D1B_11D3_ABDC_00A0C9DF1063_.wvu.PrintArea" hidden="1">#REF!</definedName>
    <definedName name="Z_7B604A90_0D1B_11D3_ABDC_00A0C9DF1063_.wvu.PrintArea" localSheetId="17" hidden="1">#REF!</definedName>
    <definedName name="Z_7B604A90_0D1B_11D3_ABDC_00A0C9DF1063_.wvu.PrintArea" localSheetId="18" hidden="1">#REF!</definedName>
    <definedName name="Z_7B604A90_0D1B_11D3_ABDC_00A0C9DF1063_.wvu.PrintArea" localSheetId="19" hidden="1">#REF!</definedName>
    <definedName name="Z_7B604A90_0D1B_11D3_ABDC_00A0C9DF1063_.wvu.PrintArea" localSheetId="20" hidden="1">#REF!</definedName>
    <definedName name="Z_7B604A90_0D1B_11D3_ABDC_00A0C9DF1063_.wvu.PrintArea" localSheetId="21" hidden="1">#REF!</definedName>
    <definedName name="Z_7B604A90_0D1B_11D3_ABDC_00A0C9DF1063_.wvu.PrintArea" localSheetId="22" hidden="1">#REF!</definedName>
    <definedName name="Z_7B604A90_0D1B_11D3_ABDC_00A0C9DF1063_.wvu.PrintArea" localSheetId="23" hidden="1">#REF!</definedName>
    <definedName name="Z_7B604A90_0D1B_11D3_ABDC_00A0C9DF1063_.wvu.PrintArea" localSheetId="1" hidden="1">#REF!</definedName>
    <definedName name="Z_7B604A90_0D1B_11D3_ABDC_00A0C9DF1063_.wvu.PrintArea" localSheetId="16" hidden="1">#REF!</definedName>
    <definedName name="Z_7B604A90_0D1B_11D3_ABDC_00A0C9DF1063_.wvu.PrintArea" localSheetId="0" hidden="1">#REF!</definedName>
    <definedName name="Z_7B604A90_0D1B_11D3_ABDC_00A0C9DF1063_.wvu.PrintArea" hidden="1">#REF!</definedName>
    <definedName name="Z_7B604A92_0D1B_11D3_ABDC_00A0C9DF1063_.wvu.PrintArea" localSheetId="17" hidden="1">#REF!</definedName>
    <definedName name="Z_7B604A92_0D1B_11D3_ABDC_00A0C9DF1063_.wvu.PrintArea" localSheetId="18" hidden="1">#REF!</definedName>
    <definedName name="Z_7B604A92_0D1B_11D3_ABDC_00A0C9DF1063_.wvu.PrintArea" localSheetId="19" hidden="1">#REF!</definedName>
    <definedName name="Z_7B604A92_0D1B_11D3_ABDC_00A0C9DF1063_.wvu.PrintArea" localSheetId="20" hidden="1">#REF!</definedName>
    <definedName name="Z_7B604A92_0D1B_11D3_ABDC_00A0C9DF1063_.wvu.PrintArea" localSheetId="21" hidden="1">#REF!</definedName>
    <definedName name="Z_7B604A92_0D1B_11D3_ABDC_00A0C9DF1063_.wvu.PrintArea" localSheetId="22" hidden="1">#REF!</definedName>
    <definedName name="Z_7B604A92_0D1B_11D3_ABDC_00A0C9DF1063_.wvu.PrintArea" localSheetId="23" hidden="1">#REF!</definedName>
    <definedName name="Z_7B604A92_0D1B_11D3_ABDC_00A0C9DF1063_.wvu.PrintArea" localSheetId="1" hidden="1">#REF!</definedName>
    <definedName name="Z_7B604A92_0D1B_11D3_ABDC_00A0C9DF1063_.wvu.PrintArea" localSheetId="16" hidden="1">#REF!</definedName>
    <definedName name="Z_7B604A92_0D1B_11D3_ABDC_00A0C9DF1063_.wvu.PrintArea" localSheetId="0" hidden="1">#REF!</definedName>
    <definedName name="Z_7B604A92_0D1B_11D3_ABDC_00A0C9DF1063_.wvu.PrintArea" hidden="1">#REF!</definedName>
    <definedName name="Z_7B604A93_0D1B_11D3_ABDC_00A0C9DF1063_.wvu.PrintArea" localSheetId="17" hidden="1">#REF!</definedName>
    <definedName name="Z_7B604A93_0D1B_11D3_ABDC_00A0C9DF1063_.wvu.PrintArea" localSheetId="18" hidden="1">#REF!</definedName>
    <definedName name="Z_7B604A93_0D1B_11D3_ABDC_00A0C9DF1063_.wvu.PrintArea" localSheetId="19" hidden="1">#REF!</definedName>
    <definedName name="Z_7B604A93_0D1B_11D3_ABDC_00A0C9DF1063_.wvu.PrintArea" localSheetId="20" hidden="1">#REF!</definedName>
    <definedName name="Z_7B604A93_0D1B_11D3_ABDC_00A0C9DF1063_.wvu.PrintArea" localSheetId="21" hidden="1">#REF!</definedName>
    <definedName name="Z_7B604A93_0D1B_11D3_ABDC_00A0C9DF1063_.wvu.PrintArea" localSheetId="22" hidden="1">#REF!</definedName>
    <definedName name="Z_7B604A93_0D1B_11D3_ABDC_00A0C9DF1063_.wvu.PrintArea" localSheetId="23" hidden="1">#REF!</definedName>
    <definedName name="Z_7B604A93_0D1B_11D3_ABDC_00A0C9DF1063_.wvu.PrintArea" localSheetId="1" hidden="1">#REF!</definedName>
    <definedName name="Z_7B604A93_0D1B_11D3_ABDC_00A0C9DF1063_.wvu.PrintArea" localSheetId="16" hidden="1">#REF!</definedName>
    <definedName name="Z_7B604A93_0D1B_11D3_ABDC_00A0C9DF1063_.wvu.PrintArea" localSheetId="0" hidden="1">#REF!</definedName>
    <definedName name="Z_7B604A93_0D1B_11D3_ABDC_00A0C9DF1063_.wvu.PrintArea" hidden="1">#REF!</definedName>
    <definedName name="Z_7B604A95_0D1B_11D3_ABDC_00A0C9DF1063_.wvu.PrintArea" localSheetId="17" hidden="1">#REF!</definedName>
    <definedName name="Z_7B604A95_0D1B_11D3_ABDC_00A0C9DF1063_.wvu.PrintArea" localSheetId="18" hidden="1">#REF!</definedName>
    <definedName name="Z_7B604A95_0D1B_11D3_ABDC_00A0C9DF1063_.wvu.PrintArea" localSheetId="19" hidden="1">#REF!</definedName>
    <definedName name="Z_7B604A95_0D1B_11D3_ABDC_00A0C9DF1063_.wvu.PrintArea" localSheetId="20" hidden="1">#REF!</definedName>
    <definedName name="Z_7B604A95_0D1B_11D3_ABDC_00A0C9DF1063_.wvu.PrintArea" localSheetId="21" hidden="1">#REF!</definedName>
    <definedName name="Z_7B604A95_0D1B_11D3_ABDC_00A0C9DF1063_.wvu.PrintArea" localSheetId="22" hidden="1">#REF!</definedName>
    <definedName name="Z_7B604A95_0D1B_11D3_ABDC_00A0C9DF1063_.wvu.PrintArea" localSheetId="23" hidden="1">#REF!</definedName>
    <definedName name="Z_7B604A95_0D1B_11D3_ABDC_00A0C9DF1063_.wvu.PrintArea" localSheetId="1" hidden="1">#REF!</definedName>
    <definedName name="Z_7B604A95_0D1B_11D3_ABDC_00A0C9DF1063_.wvu.PrintArea" localSheetId="16" hidden="1">#REF!</definedName>
    <definedName name="Z_7B604A95_0D1B_11D3_ABDC_00A0C9DF1063_.wvu.PrintArea" localSheetId="0" hidden="1">#REF!</definedName>
    <definedName name="Z_7B604A95_0D1B_11D3_ABDC_00A0C9DF1063_.wvu.PrintArea" hidden="1">#REF!</definedName>
    <definedName name="Z_7B604A96_0D1B_11D3_ABDC_00A0C9DF1063_.wvu.PrintArea" localSheetId="17" hidden="1">#REF!</definedName>
    <definedName name="Z_7B604A96_0D1B_11D3_ABDC_00A0C9DF1063_.wvu.PrintArea" localSheetId="18" hidden="1">#REF!</definedName>
    <definedName name="Z_7B604A96_0D1B_11D3_ABDC_00A0C9DF1063_.wvu.PrintArea" localSheetId="19" hidden="1">#REF!</definedName>
    <definedName name="Z_7B604A96_0D1B_11D3_ABDC_00A0C9DF1063_.wvu.PrintArea" localSheetId="20" hidden="1">#REF!</definedName>
    <definedName name="Z_7B604A96_0D1B_11D3_ABDC_00A0C9DF1063_.wvu.PrintArea" localSheetId="21" hidden="1">#REF!</definedName>
    <definedName name="Z_7B604A96_0D1B_11D3_ABDC_00A0C9DF1063_.wvu.PrintArea" localSheetId="22" hidden="1">#REF!</definedName>
    <definedName name="Z_7B604A96_0D1B_11D3_ABDC_00A0C9DF1063_.wvu.PrintArea" localSheetId="23" hidden="1">#REF!</definedName>
    <definedName name="Z_7B604A96_0D1B_11D3_ABDC_00A0C9DF1063_.wvu.PrintArea" localSheetId="1" hidden="1">#REF!</definedName>
    <definedName name="Z_7B604A96_0D1B_11D3_ABDC_00A0C9DF1063_.wvu.PrintArea" localSheetId="16" hidden="1">#REF!</definedName>
    <definedName name="Z_7B604A96_0D1B_11D3_ABDC_00A0C9DF1063_.wvu.PrintArea" localSheetId="0" hidden="1">#REF!</definedName>
    <definedName name="Z_7B604A96_0D1B_11D3_ABDC_00A0C9DF1063_.wvu.PrintArea" hidden="1">#REF!</definedName>
    <definedName name="Z_7B604A97_0D1B_11D3_ABDC_00A0C9DF1063_.wvu.PrintArea" localSheetId="17" hidden="1">#REF!</definedName>
    <definedName name="Z_7B604A97_0D1B_11D3_ABDC_00A0C9DF1063_.wvu.PrintArea" localSheetId="18" hidden="1">#REF!</definedName>
    <definedName name="Z_7B604A97_0D1B_11D3_ABDC_00A0C9DF1063_.wvu.PrintArea" localSheetId="19" hidden="1">#REF!</definedName>
    <definedName name="Z_7B604A97_0D1B_11D3_ABDC_00A0C9DF1063_.wvu.PrintArea" localSheetId="20" hidden="1">#REF!</definedName>
    <definedName name="Z_7B604A97_0D1B_11D3_ABDC_00A0C9DF1063_.wvu.PrintArea" localSheetId="21" hidden="1">#REF!</definedName>
    <definedName name="Z_7B604A97_0D1B_11D3_ABDC_00A0C9DF1063_.wvu.PrintArea" localSheetId="22" hidden="1">#REF!</definedName>
    <definedName name="Z_7B604A97_0D1B_11D3_ABDC_00A0C9DF1063_.wvu.PrintArea" localSheetId="23" hidden="1">#REF!</definedName>
    <definedName name="Z_7B604A97_0D1B_11D3_ABDC_00A0C9DF1063_.wvu.PrintArea" localSheetId="1" hidden="1">#REF!</definedName>
    <definedName name="Z_7B604A97_0D1B_11D3_ABDC_00A0C9DF1063_.wvu.PrintArea" localSheetId="16" hidden="1">#REF!</definedName>
    <definedName name="Z_7B604A97_0D1B_11D3_ABDC_00A0C9DF1063_.wvu.PrintArea" localSheetId="0" hidden="1">#REF!</definedName>
    <definedName name="Z_7B604A97_0D1B_11D3_ABDC_00A0C9DF1063_.wvu.PrintArea" hidden="1">#REF!</definedName>
    <definedName name="Z_7B604A98_0D1B_11D3_ABDC_00A0C9DF1063_.wvu.PrintArea" localSheetId="17" hidden="1">#REF!</definedName>
    <definedName name="Z_7B604A98_0D1B_11D3_ABDC_00A0C9DF1063_.wvu.PrintArea" localSheetId="18" hidden="1">#REF!</definedName>
    <definedName name="Z_7B604A98_0D1B_11D3_ABDC_00A0C9DF1063_.wvu.PrintArea" localSheetId="19" hidden="1">#REF!</definedName>
    <definedName name="Z_7B604A98_0D1B_11D3_ABDC_00A0C9DF1063_.wvu.PrintArea" localSheetId="20" hidden="1">#REF!</definedName>
    <definedName name="Z_7B604A98_0D1B_11D3_ABDC_00A0C9DF1063_.wvu.PrintArea" localSheetId="21" hidden="1">#REF!</definedName>
    <definedName name="Z_7B604A98_0D1B_11D3_ABDC_00A0C9DF1063_.wvu.PrintArea" localSheetId="22" hidden="1">#REF!</definedName>
    <definedName name="Z_7B604A98_0D1B_11D3_ABDC_00A0C9DF1063_.wvu.PrintArea" localSheetId="23" hidden="1">#REF!</definedName>
    <definedName name="Z_7B604A98_0D1B_11D3_ABDC_00A0C9DF1063_.wvu.PrintArea" localSheetId="1" hidden="1">#REF!</definedName>
    <definedName name="Z_7B604A98_0D1B_11D3_ABDC_00A0C9DF1063_.wvu.PrintArea" localSheetId="16" hidden="1">#REF!</definedName>
    <definedName name="Z_7B604A98_0D1B_11D3_ABDC_00A0C9DF1063_.wvu.PrintArea" localSheetId="0" hidden="1">#REF!</definedName>
    <definedName name="Z_7B604A98_0D1B_11D3_ABDC_00A0C9DF1063_.wvu.PrintArea" hidden="1">#REF!</definedName>
    <definedName name="Z_7B604A9A_0D1B_11D3_ABDC_00A0C9DF1063_.wvu.PrintArea" localSheetId="17" hidden="1">#REF!</definedName>
    <definedName name="Z_7B604A9A_0D1B_11D3_ABDC_00A0C9DF1063_.wvu.PrintArea" localSheetId="18" hidden="1">#REF!</definedName>
    <definedName name="Z_7B604A9A_0D1B_11D3_ABDC_00A0C9DF1063_.wvu.PrintArea" localSheetId="19" hidden="1">#REF!</definedName>
    <definedName name="Z_7B604A9A_0D1B_11D3_ABDC_00A0C9DF1063_.wvu.PrintArea" localSheetId="20" hidden="1">#REF!</definedName>
    <definedName name="Z_7B604A9A_0D1B_11D3_ABDC_00A0C9DF1063_.wvu.PrintArea" localSheetId="21" hidden="1">#REF!</definedName>
    <definedName name="Z_7B604A9A_0D1B_11D3_ABDC_00A0C9DF1063_.wvu.PrintArea" localSheetId="22" hidden="1">#REF!</definedName>
    <definedName name="Z_7B604A9A_0D1B_11D3_ABDC_00A0C9DF1063_.wvu.PrintArea" localSheetId="23" hidden="1">#REF!</definedName>
    <definedName name="Z_7B604A9A_0D1B_11D3_ABDC_00A0C9DF1063_.wvu.PrintArea" localSheetId="1" hidden="1">#REF!</definedName>
    <definedName name="Z_7B604A9A_0D1B_11D3_ABDC_00A0C9DF1063_.wvu.PrintArea" localSheetId="16" hidden="1">#REF!</definedName>
    <definedName name="Z_7B604A9A_0D1B_11D3_ABDC_00A0C9DF1063_.wvu.PrintArea" localSheetId="0" hidden="1">#REF!</definedName>
    <definedName name="Z_7B604A9A_0D1B_11D3_ABDC_00A0C9DF1063_.wvu.PrintArea" hidden="1">#REF!</definedName>
    <definedName name="Z_7B604A9B_0D1B_11D3_ABDC_00A0C9DF1063_.wvu.PrintArea" localSheetId="17" hidden="1">#REF!</definedName>
    <definedName name="Z_7B604A9B_0D1B_11D3_ABDC_00A0C9DF1063_.wvu.PrintArea" localSheetId="18" hidden="1">#REF!</definedName>
    <definedName name="Z_7B604A9B_0D1B_11D3_ABDC_00A0C9DF1063_.wvu.PrintArea" localSheetId="19" hidden="1">#REF!</definedName>
    <definedName name="Z_7B604A9B_0D1B_11D3_ABDC_00A0C9DF1063_.wvu.PrintArea" localSheetId="20" hidden="1">#REF!</definedName>
    <definedName name="Z_7B604A9B_0D1B_11D3_ABDC_00A0C9DF1063_.wvu.PrintArea" localSheetId="21" hidden="1">#REF!</definedName>
    <definedName name="Z_7B604A9B_0D1B_11D3_ABDC_00A0C9DF1063_.wvu.PrintArea" localSheetId="22" hidden="1">#REF!</definedName>
    <definedName name="Z_7B604A9B_0D1B_11D3_ABDC_00A0C9DF1063_.wvu.PrintArea" localSheetId="23" hidden="1">#REF!</definedName>
    <definedName name="Z_7B604A9B_0D1B_11D3_ABDC_00A0C9DF1063_.wvu.PrintArea" localSheetId="1" hidden="1">#REF!</definedName>
    <definedName name="Z_7B604A9B_0D1B_11D3_ABDC_00A0C9DF1063_.wvu.PrintArea" localSheetId="16" hidden="1">#REF!</definedName>
    <definedName name="Z_7B604A9B_0D1B_11D3_ABDC_00A0C9DF1063_.wvu.PrintArea" localSheetId="0" hidden="1">#REF!</definedName>
    <definedName name="Z_7B604A9B_0D1B_11D3_ABDC_00A0C9DF1063_.wvu.PrintArea" hidden="1">#REF!</definedName>
    <definedName name="Z_7B604A9C_0D1B_11D3_ABDC_00A0C9DF1063_.wvu.PrintArea" localSheetId="17" hidden="1">#REF!</definedName>
    <definedName name="Z_7B604A9C_0D1B_11D3_ABDC_00A0C9DF1063_.wvu.PrintArea" localSheetId="18" hidden="1">#REF!</definedName>
    <definedName name="Z_7B604A9C_0D1B_11D3_ABDC_00A0C9DF1063_.wvu.PrintArea" localSheetId="19" hidden="1">#REF!</definedName>
    <definedName name="Z_7B604A9C_0D1B_11D3_ABDC_00A0C9DF1063_.wvu.PrintArea" localSheetId="20" hidden="1">#REF!</definedName>
    <definedName name="Z_7B604A9C_0D1B_11D3_ABDC_00A0C9DF1063_.wvu.PrintArea" localSheetId="21" hidden="1">#REF!</definedName>
    <definedName name="Z_7B604A9C_0D1B_11D3_ABDC_00A0C9DF1063_.wvu.PrintArea" localSheetId="22" hidden="1">#REF!</definedName>
    <definedName name="Z_7B604A9C_0D1B_11D3_ABDC_00A0C9DF1063_.wvu.PrintArea" localSheetId="23" hidden="1">#REF!</definedName>
    <definedName name="Z_7B604A9C_0D1B_11D3_ABDC_00A0C9DF1063_.wvu.PrintArea" localSheetId="1" hidden="1">#REF!</definedName>
    <definedName name="Z_7B604A9C_0D1B_11D3_ABDC_00A0C9DF1063_.wvu.PrintArea" localSheetId="16" hidden="1">#REF!</definedName>
    <definedName name="Z_7B604A9C_0D1B_11D3_ABDC_00A0C9DF1063_.wvu.PrintArea" localSheetId="0" hidden="1">#REF!</definedName>
    <definedName name="Z_7B604A9C_0D1B_11D3_ABDC_00A0C9DF1063_.wvu.PrintArea" hidden="1">#REF!</definedName>
    <definedName name="Z_7B604A9D_0D1B_11D3_ABDC_00A0C9DF1063_.wvu.PrintArea" localSheetId="17" hidden="1">#REF!</definedName>
    <definedName name="Z_7B604A9D_0D1B_11D3_ABDC_00A0C9DF1063_.wvu.PrintArea" localSheetId="18" hidden="1">#REF!</definedName>
    <definedName name="Z_7B604A9D_0D1B_11D3_ABDC_00A0C9DF1063_.wvu.PrintArea" localSheetId="19" hidden="1">#REF!</definedName>
    <definedName name="Z_7B604A9D_0D1B_11D3_ABDC_00A0C9DF1063_.wvu.PrintArea" localSheetId="20" hidden="1">#REF!</definedName>
    <definedName name="Z_7B604A9D_0D1B_11D3_ABDC_00A0C9DF1063_.wvu.PrintArea" localSheetId="21" hidden="1">#REF!</definedName>
    <definedName name="Z_7B604A9D_0D1B_11D3_ABDC_00A0C9DF1063_.wvu.PrintArea" localSheetId="22" hidden="1">#REF!</definedName>
    <definedName name="Z_7B604A9D_0D1B_11D3_ABDC_00A0C9DF1063_.wvu.PrintArea" localSheetId="23" hidden="1">#REF!</definedName>
    <definedName name="Z_7B604A9D_0D1B_11D3_ABDC_00A0C9DF1063_.wvu.PrintArea" localSheetId="1" hidden="1">#REF!</definedName>
    <definedName name="Z_7B604A9D_0D1B_11D3_ABDC_00A0C9DF1063_.wvu.PrintArea" localSheetId="16" hidden="1">#REF!</definedName>
    <definedName name="Z_7B604A9D_0D1B_11D3_ABDC_00A0C9DF1063_.wvu.PrintArea" localSheetId="0" hidden="1">#REF!</definedName>
    <definedName name="Z_7B604A9D_0D1B_11D3_ABDC_00A0C9DF1063_.wvu.PrintArea" hidden="1">#REF!</definedName>
    <definedName name="Z_7B604A9F_0D1B_11D3_ABDC_00A0C9DF1063_.wvu.PrintArea" localSheetId="17" hidden="1">#REF!</definedName>
    <definedName name="Z_7B604A9F_0D1B_11D3_ABDC_00A0C9DF1063_.wvu.PrintArea" localSheetId="18" hidden="1">#REF!</definedName>
    <definedName name="Z_7B604A9F_0D1B_11D3_ABDC_00A0C9DF1063_.wvu.PrintArea" localSheetId="19" hidden="1">#REF!</definedName>
    <definedName name="Z_7B604A9F_0D1B_11D3_ABDC_00A0C9DF1063_.wvu.PrintArea" localSheetId="20" hidden="1">#REF!</definedName>
    <definedName name="Z_7B604A9F_0D1B_11D3_ABDC_00A0C9DF1063_.wvu.PrintArea" localSheetId="21" hidden="1">#REF!</definedName>
    <definedName name="Z_7B604A9F_0D1B_11D3_ABDC_00A0C9DF1063_.wvu.PrintArea" localSheetId="22" hidden="1">#REF!</definedName>
    <definedName name="Z_7B604A9F_0D1B_11D3_ABDC_00A0C9DF1063_.wvu.PrintArea" localSheetId="23" hidden="1">#REF!</definedName>
    <definedName name="Z_7B604A9F_0D1B_11D3_ABDC_00A0C9DF1063_.wvu.PrintArea" localSheetId="1" hidden="1">#REF!</definedName>
    <definedName name="Z_7B604A9F_0D1B_11D3_ABDC_00A0C9DF1063_.wvu.PrintArea" localSheetId="16" hidden="1">#REF!</definedName>
    <definedName name="Z_7B604A9F_0D1B_11D3_ABDC_00A0C9DF1063_.wvu.PrintArea" localSheetId="0" hidden="1">#REF!</definedName>
    <definedName name="Z_7B604A9F_0D1B_11D3_ABDC_00A0C9DF1063_.wvu.PrintArea" hidden="1">#REF!</definedName>
    <definedName name="Z_7B604AA0_0D1B_11D3_ABDC_00A0C9DF1063_.wvu.PrintArea" localSheetId="17" hidden="1">#REF!</definedName>
    <definedName name="Z_7B604AA0_0D1B_11D3_ABDC_00A0C9DF1063_.wvu.PrintArea" localSheetId="18" hidden="1">#REF!</definedName>
    <definedName name="Z_7B604AA0_0D1B_11D3_ABDC_00A0C9DF1063_.wvu.PrintArea" localSheetId="19" hidden="1">#REF!</definedName>
    <definedName name="Z_7B604AA0_0D1B_11D3_ABDC_00A0C9DF1063_.wvu.PrintArea" localSheetId="20" hidden="1">#REF!</definedName>
    <definedName name="Z_7B604AA0_0D1B_11D3_ABDC_00A0C9DF1063_.wvu.PrintArea" localSheetId="21" hidden="1">#REF!</definedName>
    <definedName name="Z_7B604AA0_0D1B_11D3_ABDC_00A0C9DF1063_.wvu.PrintArea" localSheetId="22" hidden="1">#REF!</definedName>
    <definedName name="Z_7B604AA0_0D1B_11D3_ABDC_00A0C9DF1063_.wvu.PrintArea" localSheetId="23" hidden="1">#REF!</definedName>
    <definedName name="Z_7B604AA0_0D1B_11D3_ABDC_00A0C9DF1063_.wvu.PrintArea" localSheetId="1" hidden="1">#REF!</definedName>
    <definedName name="Z_7B604AA0_0D1B_11D3_ABDC_00A0C9DF1063_.wvu.PrintArea" localSheetId="16" hidden="1">#REF!</definedName>
    <definedName name="Z_7B604AA0_0D1B_11D3_ABDC_00A0C9DF1063_.wvu.PrintArea" localSheetId="0" hidden="1">#REF!</definedName>
    <definedName name="Z_7B604AA0_0D1B_11D3_ABDC_00A0C9DF1063_.wvu.PrintArea" hidden="1">#REF!</definedName>
    <definedName name="Z_7B604AAB_0D1B_11D3_ABDC_00A0C9DF1063_.wvu.PrintArea" localSheetId="17" hidden="1">#REF!</definedName>
    <definedName name="Z_7B604AAB_0D1B_11D3_ABDC_00A0C9DF1063_.wvu.PrintArea" localSheetId="18" hidden="1">#REF!</definedName>
    <definedName name="Z_7B604AAB_0D1B_11D3_ABDC_00A0C9DF1063_.wvu.PrintArea" localSheetId="19" hidden="1">#REF!</definedName>
    <definedName name="Z_7B604AAB_0D1B_11D3_ABDC_00A0C9DF1063_.wvu.PrintArea" localSheetId="20" hidden="1">#REF!</definedName>
    <definedName name="Z_7B604AAB_0D1B_11D3_ABDC_00A0C9DF1063_.wvu.PrintArea" localSheetId="21" hidden="1">#REF!</definedName>
    <definedName name="Z_7B604AAB_0D1B_11D3_ABDC_00A0C9DF1063_.wvu.PrintArea" localSheetId="22" hidden="1">#REF!</definedName>
    <definedName name="Z_7B604AAB_0D1B_11D3_ABDC_00A0C9DF1063_.wvu.PrintArea" localSheetId="23" hidden="1">#REF!</definedName>
    <definedName name="Z_7B604AAB_0D1B_11D3_ABDC_00A0C9DF1063_.wvu.PrintArea" localSheetId="1" hidden="1">#REF!</definedName>
    <definedName name="Z_7B604AAB_0D1B_11D3_ABDC_00A0C9DF1063_.wvu.PrintArea" localSheetId="16" hidden="1">#REF!</definedName>
    <definedName name="Z_7B604AAB_0D1B_11D3_ABDC_00A0C9DF1063_.wvu.PrintArea" localSheetId="0" hidden="1">#REF!</definedName>
    <definedName name="Z_7B604AAB_0D1B_11D3_ABDC_00A0C9DF1063_.wvu.PrintArea" hidden="1">#REF!</definedName>
    <definedName name="Z_7B604AAC_0D1B_11D3_ABDC_00A0C9DF1063_.wvu.PrintArea" localSheetId="17" hidden="1">#REF!</definedName>
    <definedName name="Z_7B604AAC_0D1B_11D3_ABDC_00A0C9DF1063_.wvu.PrintArea" localSheetId="18" hidden="1">#REF!</definedName>
    <definedName name="Z_7B604AAC_0D1B_11D3_ABDC_00A0C9DF1063_.wvu.PrintArea" localSheetId="19" hidden="1">#REF!</definedName>
    <definedName name="Z_7B604AAC_0D1B_11D3_ABDC_00A0C9DF1063_.wvu.PrintArea" localSheetId="20" hidden="1">#REF!</definedName>
    <definedName name="Z_7B604AAC_0D1B_11D3_ABDC_00A0C9DF1063_.wvu.PrintArea" localSheetId="21" hidden="1">#REF!</definedName>
    <definedName name="Z_7B604AAC_0D1B_11D3_ABDC_00A0C9DF1063_.wvu.PrintArea" localSheetId="22" hidden="1">#REF!</definedName>
    <definedName name="Z_7B604AAC_0D1B_11D3_ABDC_00A0C9DF1063_.wvu.PrintArea" localSheetId="23" hidden="1">#REF!</definedName>
    <definedName name="Z_7B604AAC_0D1B_11D3_ABDC_00A0C9DF1063_.wvu.PrintArea" localSheetId="1" hidden="1">#REF!</definedName>
    <definedName name="Z_7B604AAC_0D1B_11D3_ABDC_00A0C9DF1063_.wvu.PrintArea" localSheetId="16" hidden="1">#REF!</definedName>
    <definedName name="Z_7B604AAC_0D1B_11D3_ABDC_00A0C9DF1063_.wvu.PrintArea" localSheetId="0" hidden="1">#REF!</definedName>
    <definedName name="Z_7B604AAC_0D1B_11D3_ABDC_00A0C9DF1063_.wvu.PrintArea" hidden="1">#REF!</definedName>
    <definedName name="Z_7B604AAE_0D1B_11D3_ABDC_00A0C9DF1063_.wvu.PrintArea" localSheetId="17" hidden="1">#REF!</definedName>
    <definedName name="Z_7B604AAE_0D1B_11D3_ABDC_00A0C9DF1063_.wvu.PrintArea" localSheetId="18" hidden="1">#REF!</definedName>
    <definedName name="Z_7B604AAE_0D1B_11D3_ABDC_00A0C9DF1063_.wvu.PrintArea" localSheetId="19" hidden="1">#REF!</definedName>
    <definedName name="Z_7B604AAE_0D1B_11D3_ABDC_00A0C9DF1063_.wvu.PrintArea" localSheetId="20" hidden="1">#REF!</definedName>
    <definedName name="Z_7B604AAE_0D1B_11D3_ABDC_00A0C9DF1063_.wvu.PrintArea" localSheetId="21" hidden="1">#REF!</definedName>
    <definedName name="Z_7B604AAE_0D1B_11D3_ABDC_00A0C9DF1063_.wvu.PrintArea" localSheetId="22" hidden="1">#REF!</definedName>
    <definedName name="Z_7B604AAE_0D1B_11D3_ABDC_00A0C9DF1063_.wvu.PrintArea" localSheetId="23" hidden="1">#REF!</definedName>
    <definedName name="Z_7B604AAE_0D1B_11D3_ABDC_00A0C9DF1063_.wvu.PrintArea" localSheetId="1" hidden="1">#REF!</definedName>
    <definedName name="Z_7B604AAE_0D1B_11D3_ABDC_00A0C9DF1063_.wvu.PrintArea" localSheetId="16" hidden="1">#REF!</definedName>
    <definedName name="Z_7B604AAE_0D1B_11D3_ABDC_00A0C9DF1063_.wvu.PrintArea" localSheetId="0" hidden="1">#REF!</definedName>
    <definedName name="Z_7B604AAE_0D1B_11D3_ABDC_00A0C9DF1063_.wvu.PrintArea" hidden="1">#REF!</definedName>
    <definedName name="Z_7B604AAF_0D1B_11D3_ABDC_00A0C9DF1063_.wvu.PrintArea" localSheetId="17" hidden="1">#REF!</definedName>
    <definedName name="Z_7B604AAF_0D1B_11D3_ABDC_00A0C9DF1063_.wvu.PrintArea" localSheetId="18" hidden="1">#REF!</definedName>
    <definedName name="Z_7B604AAF_0D1B_11D3_ABDC_00A0C9DF1063_.wvu.PrintArea" localSheetId="19" hidden="1">#REF!</definedName>
    <definedName name="Z_7B604AAF_0D1B_11D3_ABDC_00A0C9DF1063_.wvu.PrintArea" localSheetId="20" hidden="1">#REF!</definedName>
    <definedName name="Z_7B604AAF_0D1B_11D3_ABDC_00A0C9DF1063_.wvu.PrintArea" localSheetId="21" hidden="1">#REF!</definedName>
    <definedName name="Z_7B604AAF_0D1B_11D3_ABDC_00A0C9DF1063_.wvu.PrintArea" localSheetId="22" hidden="1">#REF!</definedName>
    <definedName name="Z_7B604AAF_0D1B_11D3_ABDC_00A0C9DF1063_.wvu.PrintArea" localSheetId="23" hidden="1">#REF!</definedName>
    <definedName name="Z_7B604AAF_0D1B_11D3_ABDC_00A0C9DF1063_.wvu.PrintArea" localSheetId="1" hidden="1">#REF!</definedName>
    <definedName name="Z_7B604AAF_0D1B_11D3_ABDC_00A0C9DF1063_.wvu.PrintArea" localSheetId="16" hidden="1">#REF!</definedName>
    <definedName name="Z_7B604AAF_0D1B_11D3_ABDC_00A0C9DF1063_.wvu.PrintArea" localSheetId="0" hidden="1">#REF!</definedName>
    <definedName name="Z_7B604AAF_0D1B_11D3_ABDC_00A0C9DF1063_.wvu.PrintArea" hidden="1">#REF!</definedName>
    <definedName name="Z_7B604AB0_0D1B_11D3_ABDC_00A0C9DF1063_.wvu.PrintArea" localSheetId="17" hidden="1">#REF!</definedName>
    <definedName name="Z_7B604AB0_0D1B_11D3_ABDC_00A0C9DF1063_.wvu.PrintArea" localSheetId="18" hidden="1">#REF!</definedName>
    <definedName name="Z_7B604AB0_0D1B_11D3_ABDC_00A0C9DF1063_.wvu.PrintArea" localSheetId="19" hidden="1">#REF!</definedName>
    <definedName name="Z_7B604AB0_0D1B_11D3_ABDC_00A0C9DF1063_.wvu.PrintArea" localSheetId="20" hidden="1">#REF!</definedName>
    <definedName name="Z_7B604AB0_0D1B_11D3_ABDC_00A0C9DF1063_.wvu.PrintArea" localSheetId="21" hidden="1">#REF!</definedName>
    <definedName name="Z_7B604AB0_0D1B_11D3_ABDC_00A0C9DF1063_.wvu.PrintArea" localSheetId="22" hidden="1">#REF!</definedName>
    <definedName name="Z_7B604AB0_0D1B_11D3_ABDC_00A0C9DF1063_.wvu.PrintArea" localSheetId="23" hidden="1">#REF!</definedName>
    <definedName name="Z_7B604AB0_0D1B_11D3_ABDC_00A0C9DF1063_.wvu.PrintArea" localSheetId="1" hidden="1">#REF!</definedName>
    <definedName name="Z_7B604AB0_0D1B_11D3_ABDC_00A0C9DF1063_.wvu.PrintArea" localSheetId="16" hidden="1">#REF!</definedName>
    <definedName name="Z_7B604AB0_0D1B_11D3_ABDC_00A0C9DF1063_.wvu.PrintArea" localSheetId="0" hidden="1">#REF!</definedName>
    <definedName name="Z_7B604AB0_0D1B_11D3_ABDC_00A0C9DF1063_.wvu.PrintArea" hidden="1">#REF!</definedName>
    <definedName name="Z_7B604AB1_0D1B_11D3_ABDC_00A0C9DF1063_.wvu.PrintArea" localSheetId="17" hidden="1">#REF!</definedName>
    <definedName name="Z_7B604AB1_0D1B_11D3_ABDC_00A0C9DF1063_.wvu.PrintArea" localSheetId="18" hidden="1">#REF!</definedName>
    <definedName name="Z_7B604AB1_0D1B_11D3_ABDC_00A0C9DF1063_.wvu.PrintArea" localSheetId="19" hidden="1">#REF!</definedName>
    <definedName name="Z_7B604AB1_0D1B_11D3_ABDC_00A0C9DF1063_.wvu.PrintArea" localSheetId="20" hidden="1">#REF!</definedName>
    <definedName name="Z_7B604AB1_0D1B_11D3_ABDC_00A0C9DF1063_.wvu.PrintArea" localSheetId="21" hidden="1">#REF!</definedName>
    <definedName name="Z_7B604AB1_0D1B_11D3_ABDC_00A0C9DF1063_.wvu.PrintArea" localSheetId="22" hidden="1">#REF!</definedName>
    <definedName name="Z_7B604AB1_0D1B_11D3_ABDC_00A0C9DF1063_.wvu.PrintArea" localSheetId="23" hidden="1">#REF!</definedName>
    <definedName name="Z_7B604AB1_0D1B_11D3_ABDC_00A0C9DF1063_.wvu.PrintArea" localSheetId="1" hidden="1">#REF!</definedName>
    <definedName name="Z_7B604AB1_0D1B_11D3_ABDC_00A0C9DF1063_.wvu.PrintArea" localSheetId="16" hidden="1">#REF!</definedName>
    <definedName name="Z_7B604AB1_0D1B_11D3_ABDC_00A0C9DF1063_.wvu.PrintArea" localSheetId="0" hidden="1">#REF!</definedName>
    <definedName name="Z_7B604AB1_0D1B_11D3_ABDC_00A0C9DF1063_.wvu.PrintArea" hidden="1">#REF!</definedName>
    <definedName name="Z_7B604AB3_0D1B_11D3_ABDC_00A0C9DF1063_.wvu.PrintArea" localSheetId="17" hidden="1">#REF!</definedName>
    <definedName name="Z_7B604AB3_0D1B_11D3_ABDC_00A0C9DF1063_.wvu.PrintArea" localSheetId="18" hidden="1">#REF!</definedName>
    <definedName name="Z_7B604AB3_0D1B_11D3_ABDC_00A0C9DF1063_.wvu.PrintArea" localSheetId="19" hidden="1">#REF!</definedName>
    <definedName name="Z_7B604AB3_0D1B_11D3_ABDC_00A0C9DF1063_.wvu.PrintArea" localSheetId="20" hidden="1">#REF!</definedName>
    <definedName name="Z_7B604AB3_0D1B_11D3_ABDC_00A0C9DF1063_.wvu.PrintArea" localSheetId="21" hidden="1">#REF!</definedName>
    <definedName name="Z_7B604AB3_0D1B_11D3_ABDC_00A0C9DF1063_.wvu.PrintArea" localSheetId="22" hidden="1">#REF!</definedName>
    <definedName name="Z_7B604AB3_0D1B_11D3_ABDC_00A0C9DF1063_.wvu.PrintArea" localSheetId="23" hidden="1">#REF!</definedName>
    <definedName name="Z_7B604AB3_0D1B_11D3_ABDC_00A0C9DF1063_.wvu.PrintArea" localSheetId="1" hidden="1">#REF!</definedName>
    <definedName name="Z_7B604AB3_0D1B_11D3_ABDC_00A0C9DF1063_.wvu.PrintArea" localSheetId="16" hidden="1">#REF!</definedName>
    <definedName name="Z_7B604AB3_0D1B_11D3_ABDC_00A0C9DF1063_.wvu.PrintArea" localSheetId="0" hidden="1">#REF!</definedName>
    <definedName name="Z_7B604AB3_0D1B_11D3_ABDC_00A0C9DF1063_.wvu.PrintArea" hidden="1">#REF!</definedName>
    <definedName name="Z_7B604AB4_0D1B_11D3_ABDC_00A0C9DF1063_.wvu.PrintArea" localSheetId="17" hidden="1">#REF!</definedName>
    <definedName name="Z_7B604AB4_0D1B_11D3_ABDC_00A0C9DF1063_.wvu.PrintArea" localSheetId="18" hidden="1">#REF!</definedName>
    <definedName name="Z_7B604AB4_0D1B_11D3_ABDC_00A0C9DF1063_.wvu.PrintArea" localSheetId="19" hidden="1">#REF!</definedName>
    <definedName name="Z_7B604AB4_0D1B_11D3_ABDC_00A0C9DF1063_.wvu.PrintArea" localSheetId="20" hidden="1">#REF!</definedName>
    <definedName name="Z_7B604AB4_0D1B_11D3_ABDC_00A0C9DF1063_.wvu.PrintArea" localSheetId="21" hidden="1">#REF!</definedName>
    <definedName name="Z_7B604AB4_0D1B_11D3_ABDC_00A0C9DF1063_.wvu.PrintArea" localSheetId="22" hidden="1">#REF!</definedName>
    <definedName name="Z_7B604AB4_0D1B_11D3_ABDC_00A0C9DF1063_.wvu.PrintArea" localSheetId="23" hidden="1">#REF!</definedName>
    <definedName name="Z_7B604AB4_0D1B_11D3_ABDC_00A0C9DF1063_.wvu.PrintArea" localSheetId="1" hidden="1">#REF!</definedName>
    <definedName name="Z_7B604AB4_0D1B_11D3_ABDC_00A0C9DF1063_.wvu.PrintArea" localSheetId="16" hidden="1">#REF!</definedName>
    <definedName name="Z_7B604AB4_0D1B_11D3_ABDC_00A0C9DF1063_.wvu.PrintArea" localSheetId="0" hidden="1">#REF!</definedName>
    <definedName name="Z_7B604AB4_0D1B_11D3_ABDC_00A0C9DF1063_.wvu.PrintArea" hidden="1">#REF!</definedName>
    <definedName name="Z_7B604AB5_0D1B_11D3_ABDC_00A0C9DF1063_.wvu.PrintArea" localSheetId="17" hidden="1">#REF!</definedName>
    <definedName name="Z_7B604AB5_0D1B_11D3_ABDC_00A0C9DF1063_.wvu.PrintArea" localSheetId="18" hidden="1">#REF!</definedName>
    <definedName name="Z_7B604AB5_0D1B_11D3_ABDC_00A0C9DF1063_.wvu.PrintArea" localSheetId="19" hidden="1">#REF!</definedName>
    <definedName name="Z_7B604AB5_0D1B_11D3_ABDC_00A0C9DF1063_.wvu.PrintArea" localSheetId="20" hidden="1">#REF!</definedName>
    <definedName name="Z_7B604AB5_0D1B_11D3_ABDC_00A0C9DF1063_.wvu.PrintArea" localSheetId="21" hidden="1">#REF!</definedName>
    <definedName name="Z_7B604AB5_0D1B_11D3_ABDC_00A0C9DF1063_.wvu.PrintArea" localSheetId="22" hidden="1">#REF!</definedName>
    <definedName name="Z_7B604AB5_0D1B_11D3_ABDC_00A0C9DF1063_.wvu.PrintArea" localSheetId="23" hidden="1">#REF!</definedName>
    <definedName name="Z_7B604AB5_0D1B_11D3_ABDC_00A0C9DF1063_.wvu.PrintArea" localSheetId="1" hidden="1">#REF!</definedName>
    <definedName name="Z_7B604AB5_0D1B_11D3_ABDC_00A0C9DF1063_.wvu.PrintArea" localSheetId="16" hidden="1">#REF!</definedName>
    <definedName name="Z_7B604AB5_0D1B_11D3_ABDC_00A0C9DF1063_.wvu.PrintArea" localSheetId="0" hidden="1">#REF!</definedName>
    <definedName name="Z_7B604AB5_0D1B_11D3_ABDC_00A0C9DF1063_.wvu.PrintArea" hidden="1">#REF!</definedName>
    <definedName name="Z_7B604AB6_0D1B_11D3_ABDC_00A0C9DF1063_.wvu.PrintArea" localSheetId="17" hidden="1">#REF!</definedName>
    <definedName name="Z_7B604AB6_0D1B_11D3_ABDC_00A0C9DF1063_.wvu.PrintArea" localSheetId="18" hidden="1">#REF!</definedName>
    <definedName name="Z_7B604AB6_0D1B_11D3_ABDC_00A0C9DF1063_.wvu.PrintArea" localSheetId="19" hidden="1">#REF!</definedName>
    <definedName name="Z_7B604AB6_0D1B_11D3_ABDC_00A0C9DF1063_.wvu.PrintArea" localSheetId="20" hidden="1">#REF!</definedName>
    <definedName name="Z_7B604AB6_0D1B_11D3_ABDC_00A0C9DF1063_.wvu.PrintArea" localSheetId="21" hidden="1">#REF!</definedName>
    <definedName name="Z_7B604AB6_0D1B_11D3_ABDC_00A0C9DF1063_.wvu.PrintArea" localSheetId="22" hidden="1">#REF!</definedName>
    <definedName name="Z_7B604AB6_0D1B_11D3_ABDC_00A0C9DF1063_.wvu.PrintArea" localSheetId="23" hidden="1">#REF!</definedName>
    <definedName name="Z_7B604AB6_0D1B_11D3_ABDC_00A0C9DF1063_.wvu.PrintArea" localSheetId="1" hidden="1">#REF!</definedName>
    <definedName name="Z_7B604AB6_0D1B_11D3_ABDC_00A0C9DF1063_.wvu.PrintArea" localSheetId="16" hidden="1">#REF!</definedName>
    <definedName name="Z_7B604AB6_0D1B_11D3_ABDC_00A0C9DF1063_.wvu.PrintArea" localSheetId="0" hidden="1">#REF!</definedName>
    <definedName name="Z_7B604AB6_0D1B_11D3_ABDC_00A0C9DF1063_.wvu.PrintArea" hidden="1">#REF!</definedName>
    <definedName name="Z_7B604AB8_0D1B_11D3_ABDC_00A0C9DF1063_.wvu.PrintArea" localSheetId="17" hidden="1">#REF!</definedName>
    <definedName name="Z_7B604AB8_0D1B_11D3_ABDC_00A0C9DF1063_.wvu.PrintArea" localSheetId="18" hidden="1">#REF!</definedName>
    <definedName name="Z_7B604AB8_0D1B_11D3_ABDC_00A0C9DF1063_.wvu.PrintArea" localSheetId="19" hidden="1">#REF!</definedName>
    <definedName name="Z_7B604AB8_0D1B_11D3_ABDC_00A0C9DF1063_.wvu.PrintArea" localSheetId="20" hidden="1">#REF!</definedName>
    <definedName name="Z_7B604AB8_0D1B_11D3_ABDC_00A0C9DF1063_.wvu.PrintArea" localSheetId="21" hidden="1">#REF!</definedName>
    <definedName name="Z_7B604AB8_0D1B_11D3_ABDC_00A0C9DF1063_.wvu.PrintArea" localSheetId="22" hidden="1">#REF!</definedName>
    <definedName name="Z_7B604AB8_0D1B_11D3_ABDC_00A0C9DF1063_.wvu.PrintArea" localSheetId="23" hidden="1">#REF!</definedName>
    <definedName name="Z_7B604AB8_0D1B_11D3_ABDC_00A0C9DF1063_.wvu.PrintArea" localSheetId="1" hidden="1">#REF!</definedName>
    <definedName name="Z_7B604AB8_0D1B_11D3_ABDC_00A0C9DF1063_.wvu.PrintArea" localSheetId="16" hidden="1">#REF!</definedName>
    <definedName name="Z_7B604AB8_0D1B_11D3_ABDC_00A0C9DF1063_.wvu.PrintArea" localSheetId="0" hidden="1">#REF!</definedName>
    <definedName name="Z_7B604AB8_0D1B_11D3_ABDC_00A0C9DF1063_.wvu.PrintArea" hidden="1">#REF!</definedName>
    <definedName name="Z_7B604AB9_0D1B_11D3_ABDC_00A0C9DF1063_.wvu.PrintArea" localSheetId="17" hidden="1">#REF!</definedName>
    <definedName name="Z_7B604AB9_0D1B_11D3_ABDC_00A0C9DF1063_.wvu.PrintArea" localSheetId="18" hidden="1">#REF!</definedName>
    <definedName name="Z_7B604AB9_0D1B_11D3_ABDC_00A0C9DF1063_.wvu.PrintArea" localSheetId="19" hidden="1">#REF!</definedName>
    <definedName name="Z_7B604AB9_0D1B_11D3_ABDC_00A0C9DF1063_.wvu.PrintArea" localSheetId="20" hidden="1">#REF!</definedName>
    <definedName name="Z_7B604AB9_0D1B_11D3_ABDC_00A0C9DF1063_.wvu.PrintArea" localSheetId="21" hidden="1">#REF!</definedName>
    <definedName name="Z_7B604AB9_0D1B_11D3_ABDC_00A0C9DF1063_.wvu.PrintArea" localSheetId="22" hidden="1">#REF!</definedName>
    <definedName name="Z_7B604AB9_0D1B_11D3_ABDC_00A0C9DF1063_.wvu.PrintArea" localSheetId="23" hidden="1">#REF!</definedName>
    <definedName name="Z_7B604AB9_0D1B_11D3_ABDC_00A0C9DF1063_.wvu.PrintArea" localSheetId="1" hidden="1">#REF!</definedName>
    <definedName name="Z_7B604AB9_0D1B_11D3_ABDC_00A0C9DF1063_.wvu.PrintArea" localSheetId="16" hidden="1">#REF!</definedName>
    <definedName name="Z_7B604AB9_0D1B_11D3_ABDC_00A0C9DF1063_.wvu.PrintArea" localSheetId="0" hidden="1">#REF!</definedName>
    <definedName name="Z_7B604AB9_0D1B_11D3_ABDC_00A0C9DF1063_.wvu.PrintArea" hidden="1">#REF!</definedName>
    <definedName name="Z_7B604ABB_0D1B_11D3_ABDC_00A0C9DF1063_.wvu.PrintArea" localSheetId="17" hidden="1">#REF!</definedName>
    <definedName name="Z_7B604ABB_0D1B_11D3_ABDC_00A0C9DF1063_.wvu.PrintArea" localSheetId="18" hidden="1">#REF!</definedName>
    <definedName name="Z_7B604ABB_0D1B_11D3_ABDC_00A0C9DF1063_.wvu.PrintArea" localSheetId="19" hidden="1">#REF!</definedName>
    <definedName name="Z_7B604ABB_0D1B_11D3_ABDC_00A0C9DF1063_.wvu.PrintArea" localSheetId="20" hidden="1">#REF!</definedName>
    <definedName name="Z_7B604ABB_0D1B_11D3_ABDC_00A0C9DF1063_.wvu.PrintArea" localSheetId="21" hidden="1">#REF!</definedName>
    <definedName name="Z_7B604ABB_0D1B_11D3_ABDC_00A0C9DF1063_.wvu.PrintArea" localSheetId="22" hidden="1">#REF!</definedName>
    <definedName name="Z_7B604ABB_0D1B_11D3_ABDC_00A0C9DF1063_.wvu.PrintArea" localSheetId="23" hidden="1">#REF!</definedName>
    <definedName name="Z_7B604ABB_0D1B_11D3_ABDC_00A0C9DF1063_.wvu.PrintArea" localSheetId="1" hidden="1">#REF!</definedName>
    <definedName name="Z_7B604ABB_0D1B_11D3_ABDC_00A0C9DF1063_.wvu.PrintArea" localSheetId="16" hidden="1">#REF!</definedName>
    <definedName name="Z_7B604ABB_0D1B_11D3_ABDC_00A0C9DF1063_.wvu.PrintArea" localSheetId="0" hidden="1">#REF!</definedName>
    <definedName name="Z_7B604ABB_0D1B_11D3_ABDC_00A0C9DF1063_.wvu.PrintArea" hidden="1">#REF!</definedName>
    <definedName name="Z_7B604ABC_0D1B_11D3_ABDC_00A0C9DF1063_.wvu.PrintArea" localSheetId="17" hidden="1">#REF!</definedName>
    <definedName name="Z_7B604ABC_0D1B_11D3_ABDC_00A0C9DF1063_.wvu.PrintArea" localSheetId="18" hidden="1">#REF!</definedName>
    <definedName name="Z_7B604ABC_0D1B_11D3_ABDC_00A0C9DF1063_.wvu.PrintArea" localSheetId="19" hidden="1">#REF!</definedName>
    <definedName name="Z_7B604ABC_0D1B_11D3_ABDC_00A0C9DF1063_.wvu.PrintArea" localSheetId="20" hidden="1">#REF!</definedName>
    <definedName name="Z_7B604ABC_0D1B_11D3_ABDC_00A0C9DF1063_.wvu.PrintArea" localSheetId="21" hidden="1">#REF!</definedName>
    <definedName name="Z_7B604ABC_0D1B_11D3_ABDC_00A0C9DF1063_.wvu.PrintArea" localSheetId="22" hidden="1">#REF!</definedName>
    <definedName name="Z_7B604ABC_0D1B_11D3_ABDC_00A0C9DF1063_.wvu.PrintArea" localSheetId="23" hidden="1">#REF!</definedName>
    <definedName name="Z_7B604ABC_0D1B_11D3_ABDC_00A0C9DF1063_.wvu.PrintArea" localSheetId="1" hidden="1">#REF!</definedName>
    <definedName name="Z_7B604ABC_0D1B_11D3_ABDC_00A0C9DF1063_.wvu.PrintArea" localSheetId="16" hidden="1">#REF!</definedName>
    <definedName name="Z_7B604ABC_0D1B_11D3_ABDC_00A0C9DF1063_.wvu.PrintArea" localSheetId="0" hidden="1">#REF!</definedName>
    <definedName name="Z_7B604ABC_0D1B_11D3_ABDC_00A0C9DF1063_.wvu.PrintArea" hidden="1">#REF!</definedName>
    <definedName name="Z_7B604ABE_0D1B_11D3_ABDC_00A0C9DF1063_.wvu.PrintArea" localSheetId="17" hidden="1">#REF!</definedName>
    <definedName name="Z_7B604ABE_0D1B_11D3_ABDC_00A0C9DF1063_.wvu.PrintArea" localSheetId="18" hidden="1">#REF!</definedName>
    <definedName name="Z_7B604ABE_0D1B_11D3_ABDC_00A0C9DF1063_.wvu.PrintArea" localSheetId="19" hidden="1">#REF!</definedName>
    <definedName name="Z_7B604ABE_0D1B_11D3_ABDC_00A0C9DF1063_.wvu.PrintArea" localSheetId="20" hidden="1">#REF!</definedName>
    <definedName name="Z_7B604ABE_0D1B_11D3_ABDC_00A0C9DF1063_.wvu.PrintArea" localSheetId="21" hidden="1">#REF!</definedName>
    <definedName name="Z_7B604ABE_0D1B_11D3_ABDC_00A0C9DF1063_.wvu.PrintArea" localSheetId="22" hidden="1">#REF!</definedName>
    <definedName name="Z_7B604ABE_0D1B_11D3_ABDC_00A0C9DF1063_.wvu.PrintArea" localSheetId="23" hidden="1">#REF!</definedName>
    <definedName name="Z_7B604ABE_0D1B_11D3_ABDC_00A0C9DF1063_.wvu.PrintArea" localSheetId="1" hidden="1">#REF!</definedName>
    <definedName name="Z_7B604ABE_0D1B_11D3_ABDC_00A0C9DF1063_.wvu.PrintArea" localSheetId="16" hidden="1">#REF!</definedName>
    <definedName name="Z_7B604ABE_0D1B_11D3_ABDC_00A0C9DF1063_.wvu.PrintArea" localSheetId="0" hidden="1">#REF!</definedName>
    <definedName name="Z_7B604ABE_0D1B_11D3_ABDC_00A0C9DF1063_.wvu.PrintArea" hidden="1">#REF!</definedName>
    <definedName name="Z_7B604ABF_0D1B_11D3_ABDC_00A0C9DF1063_.wvu.PrintArea" localSheetId="17" hidden="1">#REF!</definedName>
    <definedName name="Z_7B604ABF_0D1B_11D3_ABDC_00A0C9DF1063_.wvu.PrintArea" localSheetId="18" hidden="1">#REF!</definedName>
    <definedName name="Z_7B604ABF_0D1B_11D3_ABDC_00A0C9DF1063_.wvu.PrintArea" localSheetId="19" hidden="1">#REF!</definedName>
    <definedName name="Z_7B604ABF_0D1B_11D3_ABDC_00A0C9DF1063_.wvu.PrintArea" localSheetId="20" hidden="1">#REF!</definedName>
    <definedName name="Z_7B604ABF_0D1B_11D3_ABDC_00A0C9DF1063_.wvu.PrintArea" localSheetId="21" hidden="1">#REF!</definedName>
    <definedName name="Z_7B604ABF_0D1B_11D3_ABDC_00A0C9DF1063_.wvu.PrintArea" localSheetId="22" hidden="1">#REF!</definedName>
    <definedName name="Z_7B604ABF_0D1B_11D3_ABDC_00A0C9DF1063_.wvu.PrintArea" localSheetId="23" hidden="1">#REF!</definedName>
    <definedName name="Z_7B604ABF_0D1B_11D3_ABDC_00A0C9DF1063_.wvu.PrintArea" localSheetId="1" hidden="1">#REF!</definedName>
    <definedName name="Z_7B604ABF_0D1B_11D3_ABDC_00A0C9DF1063_.wvu.PrintArea" localSheetId="16" hidden="1">#REF!</definedName>
    <definedName name="Z_7B604ABF_0D1B_11D3_ABDC_00A0C9DF1063_.wvu.PrintArea" localSheetId="0" hidden="1">#REF!</definedName>
    <definedName name="Z_7B604ABF_0D1B_11D3_ABDC_00A0C9DF1063_.wvu.PrintArea" hidden="1">#REF!</definedName>
    <definedName name="Z_7B604AC0_0D1B_11D3_ABDC_00A0C9DF1063_.wvu.PrintArea" localSheetId="17" hidden="1">#REF!</definedName>
    <definedName name="Z_7B604AC0_0D1B_11D3_ABDC_00A0C9DF1063_.wvu.PrintArea" localSheetId="18" hidden="1">#REF!</definedName>
    <definedName name="Z_7B604AC0_0D1B_11D3_ABDC_00A0C9DF1063_.wvu.PrintArea" localSheetId="19" hidden="1">#REF!</definedName>
    <definedName name="Z_7B604AC0_0D1B_11D3_ABDC_00A0C9DF1063_.wvu.PrintArea" localSheetId="20" hidden="1">#REF!</definedName>
    <definedName name="Z_7B604AC0_0D1B_11D3_ABDC_00A0C9DF1063_.wvu.PrintArea" localSheetId="21" hidden="1">#REF!</definedName>
    <definedName name="Z_7B604AC0_0D1B_11D3_ABDC_00A0C9DF1063_.wvu.PrintArea" localSheetId="22" hidden="1">#REF!</definedName>
    <definedName name="Z_7B604AC0_0D1B_11D3_ABDC_00A0C9DF1063_.wvu.PrintArea" localSheetId="23" hidden="1">#REF!</definedName>
    <definedName name="Z_7B604AC0_0D1B_11D3_ABDC_00A0C9DF1063_.wvu.PrintArea" localSheetId="1" hidden="1">#REF!</definedName>
    <definedName name="Z_7B604AC0_0D1B_11D3_ABDC_00A0C9DF1063_.wvu.PrintArea" localSheetId="16" hidden="1">#REF!</definedName>
    <definedName name="Z_7B604AC0_0D1B_11D3_ABDC_00A0C9DF1063_.wvu.PrintArea" localSheetId="0" hidden="1">#REF!</definedName>
    <definedName name="Z_7B604AC0_0D1B_11D3_ABDC_00A0C9DF1063_.wvu.PrintArea" hidden="1">#REF!</definedName>
    <definedName name="Z_7B604AC1_0D1B_11D3_ABDC_00A0C9DF1063_.wvu.PrintArea" localSheetId="17" hidden="1">#REF!</definedName>
    <definedName name="Z_7B604AC1_0D1B_11D3_ABDC_00A0C9DF1063_.wvu.PrintArea" localSheetId="18" hidden="1">#REF!</definedName>
    <definedName name="Z_7B604AC1_0D1B_11D3_ABDC_00A0C9DF1063_.wvu.PrintArea" localSheetId="19" hidden="1">#REF!</definedName>
    <definedName name="Z_7B604AC1_0D1B_11D3_ABDC_00A0C9DF1063_.wvu.PrintArea" localSheetId="20" hidden="1">#REF!</definedName>
    <definedName name="Z_7B604AC1_0D1B_11D3_ABDC_00A0C9DF1063_.wvu.PrintArea" localSheetId="21" hidden="1">#REF!</definedName>
    <definedName name="Z_7B604AC1_0D1B_11D3_ABDC_00A0C9DF1063_.wvu.PrintArea" localSheetId="22" hidden="1">#REF!</definedName>
    <definedName name="Z_7B604AC1_0D1B_11D3_ABDC_00A0C9DF1063_.wvu.PrintArea" localSheetId="23" hidden="1">#REF!</definedName>
    <definedName name="Z_7B604AC1_0D1B_11D3_ABDC_00A0C9DF1063_.wvu.PrintArea" localSheetId="1" hidden="1">#REF!</definedName>
    <definedName name="Z_7B604AC1_0D1B_11D3_ABDC_00A0C9DF1063_.wvu.PrintArea" localSheetId="16" hidden="1">#REF!</definedName>
    <definedName name="Z_7B604AC1_0D1B_11D3_ABDC_00A0C9DF1063_.wvu.PrintArea" localSheetId="0" hidden="1">#REF!</definedName>
    <definedName name="Z_7B604AC1_0D1B_11D3_ABDC_00A0C9DF1063_.wvu.PrintArea" hidden="1">#REF!</definedName>
    <definedName name="Z_7B604AC3_0D1B_11D3_ABDC_00A0C9DF1063_.wvu.PrintArea" localSheetId="17" hidden="1">#REF!</definedName>
    <definedName name="Z_7B604AC3_0D1B_11D3_ABDC_00A0C9DF1063_.wvu.PrintArea" localSheetId="18" hidden="1">#REF!</definedName>
    <definedName name="Z_7B604AC3_0D1B_11D3_ABDC_00A0C9DF1063_.wvu.PrintArea" localSheetId="19" hidden="1">#REF!</definedName>
    <definedName name="Z_7B604AC3_0D1B_11D3_ABDC_00A0C9DF1063_.wvu.PrintArea" localSheetId="20" hidden="1">#REF!</definedName>
    <definedName name="Z_7B604AC3_0D1B_11D3_ABDC_00A0C9DF1063_.wvu.PrintArea" localSheetId="21" hidden="1">#REF!</definedName>
    <definedName name="Z_7B604AC3_0D1B_11D3_ABDC_00A0C9DF1063_.wvu.PrintArea" localSheetId="22" hidden="1">#REF!</definedName>
    <definedName name="Z_7B604AC3_0D1B_11D3_ABDC_00A0C9DF1063_.wvu.PrintArea" localSheetId="23" hidden="1">#REF!</definedName>
    <definedName name="Z_7B604AC3_0D1B_11D3_ABDC_00A0C9DF1063_.wvu.PrintArea" localSheetId="1" hidden="1">#REF!</definedName>
    <definedName name="Z_7B604AC3_0D1B_11D3_ABDC_00A0C9DF1063_.wvu.PrintArea" localSheetId="16" hidden="1">#REF!</definedName>
    <definedName name="Z_7B604AC3_0D1B_11D3_ABDC_00A0C9DF1063_.wvu.PrintArea" localSheetId="0" hidden="1">#REF!</definedName>
    <definedName name="Z_7B604AC3_0D1B_11D3_ABDC_00A0C9DF1063_.wvu.PrintArea" hidden="1">#REF!</definedName>
    <definedName name="Z_7B604AC4_0D1B_11D3_ABDC_00A0C9DF1063_.wvu.PrintArea" localSheetId="17" hidden="1">#REF!</definedName>
    <definedName name="Z_7B604AC4_0D1B_11D3_ABDC_00A0C9DF1063_.wvu.PrintArea" localSheetId="18" hidden="1">#REF!</definedName>
    <definedName name="Z_7B604AC4_0D1B_11D3_ABDC_00A0C9DF1063_.wvu.PrintArea" localSheetId="19" hidden="1">#REF!</definedName>
    <definedName name="Z_7B604AC4_0D1B_11D3_ABDC_00A0C9DF1063_.wvu.PrintArea" localSheetId="20" hidden="1">#REF!</definedName>
    <definedName name="Z_7B604AC4_0D1B_11D3_ABDC_00A0C9DF1063_.wvu.PrintArea" localSheetId="21" hidden="1">#REF!</definedName>
    <definedName name="Z_7B604AC4_0D1B_11D3_ABDC_00A0C9DF1063_.wvu.PrintArea" localSheetId="22" hidden="1">#REF!</definedName>
    <definedName name="Z_7B604AC4_0D1B_11D3_ABDC_00A0C9DF1063_.wvu.PrintArea" localSheetId="23" hidden="1">#REF!</definedName>
    <definedName name="Z_7B604AC4_0D1B_11D3_ABDC_00A0C9DF1063_.wvu.PrintArea" localSheetId="1" hidden="1">#REF!</definedName>
    <definedName name="Z_7B604AC4_0D1B_11D3_ABDC_00A0C9DF1063_.wvu.PrintArea" localSheetId="16" hidden="1">#REF!</definedName>
    <definedName name="Z_7B604AC4_0D1B_11D3_ABDC_00A0C9DF1063_.wvu.PrintArea" localSheetId="0" hidden="1">#REF!</definedName>
    <definedName name="Z_7B604AC4_0D1B_11D3_ABDC_00A0C9DF1063_.wvu.PrintArea" hidden="1">#REF!</definedName>
    <definedName name="Z_7B604AC5_0D1B_11D3_ABDC_00A0C9DF1063_.wvu.PrintArea" localSheetId="17" hidden="1">#REF!</definedName>
    <definedName name="Z_7B604AC5_0D1B_11D3_ABDC_00A0C9DF1063_.wvu.PrintArea" localSheetId="18" hidden="1">#REF!</definedName>
    <definedName name="Z_7B604AC5_0D1B_11D3_ABDC_00A0C9DF1063_.wvu.PrintArea" localSheetId="19" hidden="1">#REF!</definedName>
    <definedName name="Z_7B604AC5_0D1B_11D3_ABDC_00A0C9DF1063_.wvu.PrintArea" localSheetId="20" hidden="1">#REF!</definedName>
    <definedName name="Z_7B604AC5_0D1B_11D3_ABDC_00A0C9DF1063_.wvu.PrintArea" localSheetId="21" hidden="1">#REF!</definedName>
    <definedName name="Z_7B604AC5_0D1B_11D3_ABDC_00A0C9DF1063_.wvu.PrintArea" localSheetId="22" hidden="1">#REF!</definedName>
    <definedName name="Z_7B604AC5_0D1B_11D3_ABDC_00A0C9DF1063_.wvu.PrintArea" localSheetId="23" hidden="1">#REF!</definedName>
    <definedName name="Z_7B604AC5_0D1B_11D3_ABDC_00A0C9DF1063_.wvu.PrintArea" localSheetId="1" hidden="1">#REF!</definedName>
    <definedName name="Z_7B604AC5_0D1B_11D3_ABDC_00A0C9DF1063_.wvu.PrintArea" localSheetId="16" hidden="1">#REF!</definedName>
    <definedName name="Z_7B604AC5_0D1B_11D3_ABDC_00A0C9DF1063_.wvu.PrintArea" localSheetId="0" hidden="1">#REF!</definedName>
    <definedName name="Z_7B604AC5_0D1B_11D3_ABDC_00A0C9DF1063_.wvu.PrintArea" hidden="1">#REF!</definedName>
    <definedName name="Z_7B604AC6_0D1B_11D3_ABDC_00A0C9DF1063_.wvu.PrintArea" localSheetId="17" hidden="1">#REF!</definedName>
    <definedName name="Z_7B604AC6_0D1B_11D3_ABDC_00A0C9DF1063_.wvu.PrintArea" localSheetId="18" hidden="1">#REF!</definedName>
    <definedName name="Z_7B604AC6_0D1B_11D3_ABDC_00A0C9DF1063_.wvu.PrintArea" localSheetId="19" hidden="1">#REF!</definedName>
    <definedName name="Z_7B604AC6_0D1B_11D3_ABDC_00A0C9DF1063_.wvu.PrintArea" localSheetId="20" hidden="1">#REF!</definedName>
    <definedName name="Z_7B604AC6_0D1B_11D3_ABDC_00A0C9DF1063_.wvu.PrintArea" localSheetId="21" hidden="1">#REF!</definedName>
    <definedName name="Z_7B604AC6_0D1B_11D3_ABDC_00A0C9DF1063_.wvu.PrintArea" localSheetId="22" hidden="1">#REF!</definedName>
    <definedName name="Z_7B604AC6_0D1B_11D3_ABDC_00A0C9DF1063_.wvu.PrintArea" localSheetId="23" hidden="1">#REF!</definedName>
    <definedName name="Z_7B604AC6_0D1B_11D3_ABDC_00A0C9DF1063_.wvu.PrintArea" localSheetId="1" hidden="1">#REF!</definedName>
    <definedName name="Z_7B604AC6_0D1B_11D3_ABDC_00A0C9DF1063_.wvu.PrintArea" localSheetId="16" hidden="1">#REF!</definedName>
    <definedName name="Z_7B604AC6_0D1B_11D3_ABDC_00A0C9DF1063_.wvu.PrintArea" localSheetId="0" hidden="1">#REF!</definedName>
    <definedName name="Z_7B604AC6_0D1B_11D3_ABDC_00A0C9DF1063_.wvu.PrintArea" hidden="1">#REF!</definedName>
    <definedName name="Z_7B604AC8_0D1B_11D3_ABDC_00A0C9DF1063_.wvu.PrintArea" localSheetId="17" hidden="1">#REF!</definedName>
    <definedName name="Z_7B604AC8_0D1B_11D3_ABDC_00A0C9DF1063_.wvu.PrintArea" localSheetId="18" hidden="1">#REF!</definedName>
    <definedName name="Z_7B604AC8_0D1B_11D3_ABDC_00A0C9DF1063_.wvu.PrintArea" localSheetId="19" hidden="1">#REF!</definedName>
    <definedName name="Z_7B604AC8_0D1B_11D3_ABDC_00A0C9DF1063_.wvu.PrintArea" localSheetId="20" hidden="1">#REF!</definedName>
    <definedName name="Z_7B604AC8_0D1B_11D3_ABDC_00A0C9DF1063_.wvu.PrintArea" localSheetId="21" hidden="1">#REF!</definedName>
    <definedName name="Z_7B604AC8_0D1B_11D3_ABDC_00A0C9DF1063_.wvu.PrintArea" localSheetId="22" hidden="1">#REF!</definedName>
    <definedName name="Z_7B604AC8_0D1B_11D3_ABDC_00A0C9DF1063_.wvu.PrintArea" localSheetId="23" hidden="1">#REF!</definedName>
    <definedName name="Z_7B604AC8_0D1B_11D3_ABDC_00A0C9DF1063_.wvu.PrintArea" localSheetId="1" hidden="1">#REF!</definedName>
    <definedName name="Z_7B604AC8_0D1B_11D3_ABDC_00A0C9DF1063_.wvu.PrintArea" localSheetId="16" hidden="1">#REF!</definedName>
    <definedName name="Z_7B604AC8_0D1B_11D3_ABDC_00A0C9DF1063_.wvu.PrintArea" localSheetId="0" hidden="1">#REF!</definedName>
    <definedName name="Z_7B604AC8_0D1B_11D3_ABDC_00A0C9DF1063_.wvu.PrintArea" hidden="1">#REF!</definedName>
    <definedName name="Z_7B604AC9_0D1B_11D3_ABDC_00A0C9DF1063_.wvu.PrintArea" localSheetId="17" hidden="1">#REF!</definedName>
    <definedName name="Z_7B604AC9_0D1B_11D3_ABDC_00A0C9DF1063_.wvu.PrintArea" localSheetId="18" hidden="1">#REF!</definedName>
    <definedName name="Z_7B604AC9_0D1B_11D3_ABDC_00A0C9DF1063_.wvu.PrintArea" localSheetId="19" hidden="1">#REF!</definedName>
    <definedName name="Z_7B604AC9_0D1B_11D3_ABDC_00A0C9DF1063_.wvu.PrintArea" localSheetId="20" hidden="1">#REF!</definedName>
    <definedName name="Z_7B604AC9_0D1B_11D3_ABDC_00A0C9DF1063_.wvu.PrintArea" localSheetId="21" hidden="1">#REF!</definedName>
    <definedName name="Z_7B604AC9_0D1B_11D3_ABDC_00A0C9DF1063_.wvu.PrintArea" localSheetId="22" hidden="1">#REF!</definedName>
    <definedName name="Z_7B604AC9_0D1B_11D3_ABDC_00A0C9DF1063_.wvu.PrintArea" localSheetId="23" hidden="1">#REF!</definedName>
    <definedName name="Z_7B604AC9_0D1B_11D3_ABDC_00A0C9DF1063_.wvu.PrintArea" localSheetId="1" hidden="1">#REF!</definedName>
    <definedName name="Z_7B604AC9_0D1B_11D3_ABDC_00A0C9DF1063_.wvu.PrintArea" localSheetId="16" hidden="1">#REF!</definedName>
    <definedName name="Z_7B604AC9_0D1B_11D3_ABDC_00A0C9DF1063_.wvu.PrintArea" localSheetId="0" hidden="1">#REF!</definedName>
    <definedName name="Z_7B604AC9_0D1B_11D3_ABDC_00A0C9DF1063_.wvu.PrintArea" hidden="1">#REF!</definedName>
    <definedName name="Z_7B604AD6_0D1B_11D3_ABDC_00A0C9DF1063_.wvu.PrintArea" localSheetId="17" hidden="1">#REF!</definedName>
    <definedName name="Z_7B604AD6_0D1B_11D3_ABDC_00A0C9DF1063_.wvu.PrintArea" localSheetId="18" hidden="1">#REF!</definedName>
    <definedName name="Z_7B604AD6_0D1B_11D3_ABDC_00A0C9DF1063_.wvu.PrintArea" localSheetId="19" hidden="1">#REF!</definedName>
    <definedName name="Z_7B604AD6_0D1B_11D3_ABDC_00A0C9DF1063_.wvu.PrintArea" localSheetId="20" hidden="1">#REF!</definedName>
    <definedName name="Z_7B604AD6_0D1B_11D3_ABDC_00A0C9DF1063_.wvu.PrintArea" localSheetId="21" hidden="1">#REF!</definedName>
    <definedName name="Z_7B604AD6_0D1B_11D3_ABDC_00A0C9DF1063_.wvu.PrintArea" localSheetId="22" hidden="1">#REF!</definedName>
    <definedName name="Z_7B604AD6_0D1B_11D3_ABDC_00A0C9DF1063_.wvu.PrintArea" localSheetId="23" hidden="1">#REF!</definedName>
    <definedName name="Z_7B604AD6_0D1B_11D3_ABDC_00A0C9DF1063_.wvu.PrintArea" localSheetId="1" hidden="1">#REF!</definedName>
    <definedName name="Z_7B604AD6_0D1B_11D3_ABDC_00A0C9DF1063_.wvu.PrintArea" localSheetId="16" hidden="1">#REF!</definedName>
    <definedName name="Z_7B604AD6_0D1B_11D3_ABDC_00A0C9DF1063_.wvu.PrintArea" localSheetId="0" hidden="1">#REF!</definedName>
    <definedName name="Z_7B604AD6_0D1B_11D3_ABDC_00A0C9DF1063_.wvu.PrintArea" hidden="1">#REF!</definedName>
    <definedName name="Z_7B604AD7_0D1B_11D3_ABDC_00A0C9DF1063_.wvu.PrintArea" localSheetId="17" hidden="1">#REF!</definedName>
    <definedName name="Z_7B604AD7_0D1B_11D3_ABDC_00A0C9DF1063_.wvu.PrintArea" localSheetId="18" hidden="1">#REF!</definedName>
    <definedName name="Z_7B604AD7_0D1B_11D3_ABDC_00A0C9DF1063_.wvu.PrintArea" localSheetId="19" hidden="1">#REF!</definedName>
    <definedName name="Z_7B604AD7_0D1B_11D3_ABDC_00A0C9DF1063_.wvu.PrintArea" localSheetId="20" hidden="1">#REF!</definedName>
    <definedName name="Z_7B604AD7_0D1B_11D3_ABDC_00A0C9DF1063_.wvu.PrintArea" localSheetId="21" hidden="1">#REF!</definedName>
    <definedName name="Z_7B604AD7_0D1B_11D3_ABDC_00A0C9DF1063_.wvu.PrintArea" localSheetId="22" hidden="1">#REF!</definedName>
    <definedName name="Z_7B604AD7_0D1B_11D3_ABDC_00A0C9DF1063_.wvu.PrintArea" localSheetId="23" hidden="1">#REF!</definedName>
    <definedName name="Z_7B604AD7_0D1B_11D3_ABDC_00A0C9DF1063_.wvu.PrintArea" localSheetId="1" hidden="1">#REF!</definedName>
    <definedName name="Z_7B604AD7_0D1B_11D3_ABDC_00A0C9DF1063_.wvu.PrintArea" localSheetId="16" hidden="1">#REF!</definedName>
    <definedName name="Z_7B604AD7_0D1B_11D3_ABDC_00A0C9DF1063_.wvu.PrintArea" localSheetId="0" hidden="1">#REF!</definedName>
    <definedName name="Z_7B604AD7_0D1B_11D3_ABDC_00A0C9DF1063_.wvu.PrintArea" hidden="1">#REF!</definedName>
    <definedName name="Z_7B604AD9_0D1B_11D3_ABDC_00A0C9DF1063_.wvu.PrintArea" localSheetId="17" hidden="1">#REF!</definedName>
    <definedName name="Z_7B604AD9_0D1B_11D3_ABDC_00A0C9DF1063_.wvu.PrintArea" localSheetId="18" hidden="1">#REF!</definedName>
    <definedName name="Z_7B604AD9_0D1B_11D3_ABDC_00A0C9DF1063_.wvu.PrintArea" localSheetId="19" hidden="1">#REF!</definedName>
    <definedName name="Z_7B604AD9_0D1B_11D3_ABDC_00A0C9DF1063_.wvu.PrintArea" localSheetId="20" hidden="1">#REF!</definedName>
    <definedName name="Z_7B604AD9_0D1B_11D3_ABDC_00A0C9DF1063_.wvu.PrintArea" localSheetId="21" hidden="1">#REF!</definedName>
    <definedName name="Z_7B604AD9_0D1B_11D3_ABDC_00A0C9DF1063_.wvu.PrintArea" localSheetId="22" hidden="1">#REF!</definedName>
    <definedName name="Z_7B604AD9_0D1B_11D3_ABDC_00A0C9DF1063_.wvu.PrintArea" localSheetId="23" hidden="1">#REF!</definedName>
    <definedName name="Z_7B604AD9_0D1B_11D3_ABDC_00A0C9DF1063_.wvu.PrintArea" localSheetId="1" hidden="1">#REF!</definedName>
    <definedName name="Z_7B604AD9_0D1B_11D3_ABDC_00A0C9DF1063_.wvu.PrintArea" localSheetId="16" hidden="1">#REF!</definedName>
    <definedName name="Z_7B604AD9_0D1B_11D3_ABDC_00A0C9DF1063_.wvu.PrintArea" localSheetId="0" hidden="1">#REF!</definedName>
    <definedName name="Z_7B604AD9_0D1B_11D3_ABDC_00A0C9DF1063_.wvu.PrintArea" hidden="1">#REF!</definedName>
    <definedName name="Z_7B604ADA_0D1B_11D3_ABDC_00A0C9DF1063_.wvu.PrintArea" localSheetId="17" hidden="1">#REF!</definedName>
    <definedName name="Z_7B604ADA_0D1B_11D3_ABDC_00A0C9DF1063_.wvu.PrintArea" localSheetId="18" hidden="1">#REF!</definedName>
    <definedName name="Z_7B604ADA_0D1B_11D3_ABDC_00A0C9DF1063_.wvu.PrintArea" localSheetId="19" hidden="1">#REF!</definedName>
    <definedName name="Z_7B604ADA_0D1B_11D3_ABDC_00A0C9DF1063_.wvu.PrintArea" localSheetId="20" hidden="1">#REF!</definedName>
    <definedName name="Z_7B604ADA_0D1B_11D3_ABDC_00A0C9DF1063_.wvu.PrintArea" localSheetId="21" hidden="1">#REF!</definedName>
    <definedName name="Z_7B604ADA_0D1B_11D3_ABDC_00A0C9DF1063_.wvu.PrintArea" localSheetId="22" hidden="1">#REF!</definedName>
    <definedName name="Z_7B604ADA_0D1B_11D3_ABDC_00A0C9DF1063_.wvu.PrintArea" localSheetId="23" hidden="1">#REF!</definedName>
    <definedName name="Z_7B604ADA_0D1B_11D3_ABDC_00A0C9DF1063_.wvu.PrintArea" localSheetId="1" hidden="1">#REF!</definedName>
    <definedName name="Z_7B604ADA_0D1B_11D3_ABDC_00A0C9DF1063_.wvu.PrintArea" localSheetId="16" hidden="1">#REF!</definedName>
    <definedName name="Z_7B604ADA_0D1B_11D3_ABDC_00A0C9DF1063_.wvu.PrintArea" localSheetId="0" hidden="1">#REF!</definedName>
    <definedName name="Z_7B604ADA_0D1B_11D3_ABDC_00A0C9DF1063_.wvu.PrintArea" hidden="1">#REF!</definedName>
    <definedName name="Z_7B604ADB_0D1B_11D3_ABDC_00A0C9DF1063_.wvu.PrintArea" localSheetId="17" hidden="1">#REF!</definedName>
    <definedName name="Z_7B604ADB_0D1B_11D3_ABDC_00A0C9DF1063_.wvu.PrintArea" localSheetId="18" hidden="1">#REF!</definedName>
    <definedName name="Z_7B604ADB_0D1B_11D3_ABDC_00A0C9DF1063_.wvu.PrintArea" localSheetId="19" hidden="1">#REF!</definedName>
    <definedName name="Z_7B604ADB_0D1B_11D3_ABDC_00A0C9DF1063_.wvu.PrintArea" localSheetId="20" hidden="1">#REF!</definedName>
    <definedName name="Z_7B604ADB_0D1B_11D3_ABDC_00A0C9DF1063_.wvu.PrintArea" localSheetId="21" hidden="1">#REF!</definedName>
    <definedName name="Z_7B604ADB_0D1B_11D3_ABDC_00A0C9DF1063_.wvu.PrintArea" localSheetId="22" hidden="1">#REF!</definedName>
    <definedName name="Z_7B604ADB_0D1B_11D3_ABDC_00A0C9DF1063_.wvu.PrintArea" localSheetId="23" hidden="1">#REF!</definedName>
    <definedName name="Z_7B604ADB_0D1B_11D3_ABDC_00A0C9DF1063_.wvu.PrintArea" localSheetId="1" hidden="1">#REF!</definedName>
    <definedName name="Z_7B604ADB_0D1B_11D3_ABDC_00A0C9DF1063_.wvu.PrintArea" localSheetId="16" hidden="1">#REF!</definedName>
    <definedName name="Z_7B604ADB_0D1B_11D3_ABDC_00A0C9DF1063_.wvu.PrintArea" localSheetId="0" hidden="1">#REF!</definedName>
    <definedName name="Z_7B604ADB_0D1B_11D3_ABDC_00A0C9DF1063_.wvu.PrintArea" hidden="1">#REF!</definedName>
    <definedName name="Z_7B604ADC_0D1B_11D3_ABDC_00A0C9DF1063_.wvu.PrintArea" localSheetId="17" hidden="1">#REF!</definedName>
    <definedName name="Z_7B604ADC_0D1B_11D3_ABDC_00A0C9DF1063_.wvu.PrintArea" localSheetId="18" hidden="1">#REF!</definedName>
    <definedName name="Z_7B604ADC_0D1B_11D3_ABDC_00A0C9DF1063_.wvu.PrintArea" localSheetId="19" hidden="1">#REF!</definedName>
    <definedName name="Z_7B604ADC_0D1B_11D3_ABDC_00A0C9DF1063_.wvu.PrintArea" localSheetId="20" hidden="1">#REF!</definedName>
    <definedName name="Z_7B604ADC_0D1B_11D3_ABDC_00A0C9DF1063_.wvu.PrintArea" localSheetId="21" hidden="1">#REF!</definedName>
    <definedName name="Z_7B604ADC_0D1B_11D3_ABDC_00A0C9DF1063_.wvu.PrintArea" localSheetId="22" hidden="1">#REF!</definedName>
    <definedName name="Z_7B604ADC_0D1B_11D3_ABDC_00A0C9DF1063_.wvu.PrintArea" localSheetId="23" hidden="1">#REF!</definedName>
    <definedName name="Z_7B604ADC_0D1B_11D3_ABDC_00A0C9DF1063_.wvu.PrintArea" localSheetId="1" hidden="1">#REF!</definedName>
    <definedName name="Z_7B604ADC_0D1B_11D3_ABDC_00A0C9DF1063_.wvu.PrintArea" localSheetId="16" hidden="1">#REF!</definedName>
    <definedName name="Z_7B604ADC_0D1B_11D3_ABDC_00A0C9DF1063_.wvu.PrintArea" localSheetId="0" hidden="1">#REF!</definedName>
    <definedName name="Z_7B604ADC_0D1B_11D3_ABDC_00A0C9DF1063_.wvu.PrintArea" hidden="1">#REF!</definedName>
    <definedName name="Z_7B604ADE_0D1B_11D3_ABDC_00A0C9DF1063_.wvu.PrintArea" localSheetId="17" hidden="1">#REF!</definedName>
    <definedName name="Z_7B604ADE_0D1B_11D3_ABDC_00A0C9DF1063_.wvu.PrintArea" localSheetId="18" hidden="1">#REF!</definedName>
    <definedName name="Z_7B604ADE_0D1B_11D3_ABDC_00A0C9DF1063_.wvu.PrintArea" localSheetId="19" hidden="1">#REF!</definedName>
    <definedName name="Z_7B604ADE_0D1B_11D3_ABDC_00A0C9DF1063_.wvu.PrintArea" localSheetId="20" hidden="1">#REF!</definedName>
    <definedName name="Z_7B604ADE_0D1B_11D3_ABDC_00A0C9DF1063_.wvu.PrintArea" localSheetId="21" hidden="1">#REF!</definedName>
    <definedName name="Z_7B604ADE_0D1B_11D3_ABDC_00A0C9DF1063_.wvu.PrintArea" localSheetId="22" hidden="1">#REF!</definedName>
    <definedName name="Z_7B604ADE_0D1B_11D3_ABDC_00A0C9DF1063_.wvu.PrintArea" localSheetId="23" hidden="1">#REF!</definedName>
    <definedName name="Z_7B604ADE_0D1B_11D3_ABDC_00A0C9DF1063_.wvu.PrintArea" localSheetId="1" hidden="1">#REF!</definedName>
    <definedName name="Z_7B604ADE_0D1B_11D3_ABDC_00A0C9DF1063_.wvu.PrintArea" localSheetId="16" hidden="1">#REF!</definedName>
    <definedName name="Z_7B604ADE_0D1B_11D3_ABDC_00A0C9DF1063_.wvu.PrintArea" localSheetId="0" hidden="1">#REF!</definedName>
    <definedName name="Z_7B604ADE_0D1B_11D3_ABDC_00A0C9DF1063_.wvu.PrintArea" hidden="1">#REF!</definedName>
    <definedName name="Z_7B604ADF_0D1B_11D3_ABDC_00A0C9DF1063_.wvu.PrintArea" localSheetId="17" hidden="1">#REF!</definedName>
    <definedName name="Z_7B604ADF_0D1B_11D3_ABDC_00A0C9DF1063_.wvu.PrintArea" localSheetId="18" hidden="1">#REF!</definedName>
    <definedName name="Z_7B604ADF_0D1B_11D3_ABDC_00A0C9DF1063_.wvu.PrintArea" localSheetId="19" hidden="1">#REF!</definedName>
    <definedName name="Z_7B604ADF_0D1B_11D3_ABDC_00A0C9DF1063_.wvu.PrintArea" localSheetId="20" hidden="1">#REF!</definedName>
    <definedName name="Z_7B604ADF_0D1B_11D3_ABDC_00A0C9DF1063_.wvu.PrintArea" localSheetId="21" hidden="1">#REF!</definedName>
    <definedName name="Z_7B604ADF_0D1B_11D3_ABDC_00A0C9DF1063_.wvu.PrintArea" localSheetId="22" hidden="1">#REF!</definedName>
    <definedName name="Z_7B604ADF_0D1B_11D3_ABDC_00A0C9DF1063_.wvu.PrintArea" localSheetId="23" hidden="1">#REF!</definedName>
    <definedName name="Z_7B604ADF_0D1B_11D3_ABDC_00A0C9DF1063_.wvu.PrintArea" localSheetId="1" hidden="1">#REF!</definedName>
    <definedName name="Z_7B604ADF_0D1B_11D3_ABDC_00A0C9DF1063_.wvu.PrintArea" localSheetId="16" hidden="1">#REF!</definedName>
    <definedName name="Z_7B604ADF_0D1B_11D3_ABDC_00A0C9DF1063_.wvu.PrintArea" localSheetId="0" hidden="1">#REF!</definedName>
    <definedName name="Z_7B604ADF_0D1B_11D3_ABDC_00A0C9DF1063_.wvu.PrintArea" hidden="1">#REF!</definedName>
    <definedName name="Z_7B604AE0_0D1B_11D3_ABDC_00A0C9DF1063_.wvu.PrintArea" localSheetId="17" hidden="1">#REF!</definedName>
    <definedName name="Z_7B604AE0_0D1B_11D3_ABDC_00A0C9DF1063_.wvu.PrintArea" localSheetId="18" hidden="1">#REF!</definedName>
    <definedName name="Z_7B604AE0_0D1B_11D3_ABDC_00A0C9DF1063_.wvu.PrintArea" localSheetId="19" hidden="1">#REF!</definedName>
    <definedName name="Z_7B604AE0_0D1B_11D3_ABDC_00A0C9DF1063_.wvu.PrintArea" localSheetId="20" hidden="1">#REF!</definedName>
    <definedName name="Z_7B604AE0_0D1B_11D3_ABDC_00A0C9DF1063_.wvu.PrintArea" localSheetId="21" hidden="1">#REF!</definedName>
    <definedName name="Z_7B604AE0_0D1B_11D3_ABDC_00A0C9DF1063_.wvu.PrintArea" localSheetId="22" hidden="1">#REF!</definedName>
    <definedName name="Z_7B604AE0_0D1B_11D3_ABDC_00A0C9DF1063_.wvu.PrintArea" localSheetId="23" hidden="1">#REF!</definedName>
    <definedName name="Z_7B604AE0_0D1B_11D3_ABDC_00A0C9DF1063_.wvu.PrintArea" localSheetId="1" hidden="1">#REF!</definedName>
    <definedName name="Z_7B604AE0_0D1B_11D3_ABDC_00A0C9DF1063_.wvu.PrintArea" localSheetId="16" hidden="1">#REF!</definedName>
    <definedName name="Z_7B604AE0_0D1B_11D3_ABDC_00A0C9DF1063_.wvu.PrintArea" localSheetId="0" hidden="1">#REF!</definedName>
    <definedName name="Z_7B604AE0_0D1B_11D3_ABDC_00A0C9DF1063_.wvu.PrintArea" hidden="1">#REF!</definedName>
    <definedName name="Z_7B604AE1_0D1B_11D3_ABDC_00A0C9DF1063_.wvu.PrintArea" localSheetId="17" hidden="1">#REF!</definedName>
    <definedName name="Z_7B604AE1_0D1B_11D3_ABDC_00A0C9DF1063_.wvu.PrintArea" localSheetId="18" hidden="1">#REF!</definedName>
    <definedName name="Z_7B604AE1_0D1B_11D3_ABDC_00A0C9DF1063_.wvu.PrintArea" localSheetId="19" hidden="1">#REF!</definedName>
    <definedName name="Z_7B604AE1_0D1B_11D3_ABDC_00A0C9DF1063_.wvu.PrintArea" localSheetId="20" hidden="1">#REF!</definedName>
    <definedName name="Z_7B604AE1_0D1B_11D3_ABDC_00A0C9DF1063_.wvu.PrintArea" localSheetId="21" hidden="1">#REF!</definedName>
    <definedName name="Z_7B604AE1_0D1B_11D3_ABDC_00A0C9DF1063_.wvu.PrintArea" localSheetId="22" hidden="1">#REF!</definedName>
    <definedName name="Z_7B604AE1_0D1B_11D3_ABDC_00A0C9DF1063_.wvu.PrintArea" localSheetId="23" hidden="1">#REF!</definedName>
    <definedName name="Z_7B604AE1_0D1B_11D3_ABDC_00A0C9DF1063_.wvu.PrintArea" localSheetId="1" hidden="1">#REF!</definedName>
    <definedName name="Z_7B604AE1_0D1B_11D3_ABDC_00A0C9DF1063_.wvu.PrintArea" localSheetId="16" hidden="1">#REF!</definedName>
    <definedName name="Z_7B604AE1_0D1B_11D3_ABDC_00A0C9DF1063_.wvu.PrintArea" localSheetId="0" hidden="1">#REF!</definedName>
    <definedName name="Z_7B604AE1_0D1B_11D3_ABDC_00A0C9DF1063_.wvu.PrintArea" hidden="1">#REF!</definedName>
    <definedName name="Z_7B604AE3_0D1B_11D3_ABDC_00A0C9DF1063_.wvu.PrintArea" localSheetId="17" hidden="1">#REF!</definedName>
    <definedName name="Z_7B604AE3_0D1B_11D3_ABDC_00A0C9DF1063_.wvu.PrintArea" localSheetId="18" hidden="1">#REF!</definedName>
    <definedName name="Z_7B604AE3_0D1B_11D3_ABDC_00A0C9DF1063_.wvu.PrintArea" localSheetId="19" hidden="1">#REF!</definedName>
    <definedName name="Z_7B604AE3_0D1B_11D3_ABDC_00A0C9DF1063_.wvu.PrintArea" localSheetId="20" hidden="1">#REF!</definedName>
    <definedName name="Z_7B604AE3_0D1B_11D3_ABDC_00A0C9DF1063_.wvu.PrintArea" localSheetId="21" hidden="1">#REF!</definedName>
    <definedName name="Z_7B604AE3_0D1B_11D3_ABDC_00A0C9DF1063_.wvu.PrintArea" localSheetId="22" hidden="1">#REF!</definedName>
    <definedName name="Z_7B604AE3_0D1B_11D3_ABDC_00A0C9DF1063_.wvu.PrintArea" localSheetId="23" hidden="1">#REF!</definedName>
    <definedName name="Z_7B604AE3_0D1B_11D3_ABDC_00A0C9DF1063_.wvu.PrintArea" localSheetId="1" hidden="1">#REF!</definedName>
    <definedName name="Z_7B604AE3_0D1B_11D3_ABDC_00A0C9DF1063_.wvu.PrintArea" localSheetId="16" hidden="1">#REF!</definedName>
    <definedName name="Z_7B604AE3_0D1B_11D3_ABDC_00A0C9DF1063_.wvu.PrintArea" localSheetId="0" hidden="1">#REF!</definedName>
    <definedName name="Z_7B604AE3_0D1B_11D3_ABDC_00A0C9DF1063_.wvu.PrintArea" hidden="1">#REF!</definedName>
    <definedName name="Z_7B604AE4_0D1B_11D3_ABDC_00A0C9DF1063_.wvu.PrintArea" localSheetId="17" hidden="1">#REF!</definedName>
    <definedName name="Z_7B604AE4_0D1B_11D3_ABDC_00A0C9DF1063_.wvu.PrintArea" localSheetId="18" hidden="1">#REF!</definedName>
    <definedName name="Z_7B604AE4_0D1B_11D3_ABDC_00A0C9DF1063_.wvu.PrintArea" localSheetId="19" hidden="1">#REF!</definedName>
    <definedName name="Z_7B604AE4_0D1B_11D3_ABDC_00A0C9DF1063_.wvu.PrintArea" localSheetId="20" hidden="1">#REF!</definedName>
    <definedName name="Z_7B604AE4_0D1B_11D3_ABDC_00A0C9DF1063_.wvu.PrintArea" localSheetId="21" hidden="1">#REF!</definedName>
    <definedName name="Z_7B604AE4_0D1B_11D3_ABDC_00A0C9DF1063_.wvu.PrintArea" localSheetId="22" hidden="1">#REF!</definedName>
    <definedName name="Z_7B604AE4_0D1B_11D3_ABDC_00A0C9DF1063_.wvu.PrintArea" localSheetId="23" hidden="1">#REF!</definedName>
    <definedName name="Z_7B604AE4_0D1B_11D3_ABDC_00A0C9DF1063_.wvu.PrintArea" localSheetId="1" hidden="1">#REF!</definedName>
    <definedName name="Z_7B604AE4_0D1B_11D3_ABDC_00A0C9DF1063_.wvu.PrintArea" localSheetId="16" hidden="1">#REF!</definedName>
    <definedName name="Z_7B604AE4_0D1B_11D3_ABDC_00A0C9DF1063_.wvu.PrintArea" localSheetId="0" hidden="1">#REF!</definedName>
    <definedName name="Z_7B604AE4_0D1B_11D3_ABDC_00A0C9DF1063_.wvu.PrintArea" hidden="1">#REF!</definedName>
    <definedName name="Z_7B604AE6_0D1B_11D3_ABDC_00A0C9DF1063_.wvu.PrintArea" localSheetId="17" hidden="1">#REF!</definedName>
    <definedName name="Z_7B604AE6_0D1B_11D3_ABDC_00A0C9DF1063_.wvu.PrintArea" localSheetId="18" hidden="1">#REF!</definedName>
    <definedName name="Z_7B604AE6_0D1B_11D3_ABDC_00A0C9DF1063_.wvu.PrintArea" localSheetId="19" hidden="1">#REF!</definedName>
    <definedName name="Z_7B604AE6_0D1B_11D3_ABDC_00A0C9DF1063_.wvu.PrintArea" localSheetId="20" hidden="1">#REF!</definedName>
    <definedName name="Z_7B604AE6_0D1B_11D3_ABDC_00A0C9DF1063_.wvu.PrintArea" localSheetId="21" hidden="1">#REF!</definedName>
    <definedName name="Z_7B604AE6_0D1B_11D3_ABDC_00A0C9DF1063_.wvu.PrintArea" localSheetId="22" hidden="1">#REF!</definedName>
    <definedName name="Z_7B604AE6_0D1B_11D3_ABDC_00A0C9DF1063_.wvu.PrintArea" localSheetId="23" hidden="1">#REF!</definedName>
    <definedName name="Z_7B604AE6_0D1B_11D3_ABDC_00A0C9DF1063_.wvu.PrintArea" localSheetId="1" hidden="1">#REF!</definedName>
    <definedName name="Z_7B604AE6_0D1B_11D3_ABDC_00A0C9DF1063_.wvu.PrintArea" localSheetId="16" hidden="1">#REF!</definedName>
    <definedName name="Z_7B604AE6_0D1B_11D3_ABDC_00A0C9DF1063_.wvu.PrintArea" localSheetId="0" hidden="1">#REF!</definedName>
    <definedName name="Z_7B604AE6_0D1B_11D3_ABDC_00A0C9DF1063_.wvu.PrintArea" hidden="1">#REF!</definedName>
    <definedName name="Z_7B604AE7_0D1B_11D3_ABDC_00A0C9DF1063_.wvu.PrintArea" localSheetId="17" hidden="1">#REF!</definedName>
    <definedName name="Z_7B604AE7_0D1B_11D3_ABDC_00A0C9DF1063_.wvu.PrintArea" localSheetId="18" hidden="1">#REF!</definedName>
    <definedName name="Z_7B604AE7_0D1B_11D3_ABDC_00A0C9DF1063_.wvu.PrintArea" localSheetId="19" hidden="1">#REF!</definedName>
    <definedName name="Z_7B604AE7_0D1B_11D3_ABDC_00A0C9DF1063_.wvu.PrintArea" localSheetId="20" hidden="1">#REF!</definedName>
    <definedName name="Z_7B604AE7_0D1B_11D3_ABDC_00A0C9DF1063_.wvu.PrintArea" localSheetId="21" hidden="1">#REF!</definedName>
    <definedName name="Z_7B604AE7_0D1B_11D3_ABDC_00A0C9DF1063_.wvu.PrintArea" localSheetId="22" hidden="1">#REF!</definedName>
    <definedName name="Z_7B604AE7_0D1B_11D3_ABDC_00A0C9DF1063_.wvu.PrintArea" localSheetId="23" hidden="1">#REF!</definedName>
    <definedName name="Z_7B604AE7_0D1B_11D3_ABDC_00A0C9DF1063_.wvu.PrintArea" localSheetId="1" hidden="1">#REF!</definedName>
    <definedName name="Z_7B604AE7_0D1B_11D3_ABDC_00A0C9DF1063_.wvu.PrintArea" localSheetId="16" hidden="1">#REF!</definedName>
    <definedName name="Z_7B604AE7_0D1B_11D3_ABDC_00A0C9DF1063_.wvu.PrintArea" localSheetId="0" hidden="1">#REF!</definedName>
    <definedName name="Z_7B604AE7_0D1B_11D3_ABDC_00A0C9DF1063_.wvu.PrintArea" hidden="1">#REF!</definedName>
    <definedName name="Z_7B604AE9_0D1B_11D3_ABDC_00A0C9DF1063_.wvu.PrintArea" localSheetId="17" hidden="1">#REF!</definedName>
    <definedName name="Z_7B604AE9_0D1B_11D3_ABDC_00A0C9DF1063_.wvu.PrintArea" localSheetId="18" hidden="1">#REF!</definedName>
    <definedName name="Z_7B604AE9_0D1B_11D3_ABDC_00A0C9DF1063_.wvu.PrintArea" localSheetId="19" hidden="1">#REF!</definedName>
    <definedName name="Z_7B604AE9_0D1B_11D3_ABDC_00A0C9DF1063_.wvu.PrintArea" localSheetId="20" hidden="1">#REF!</definedName>
    <definedName name="Z_7B604AE9_0D1B_11D3_ABDC_00A0C9DF1063_.wvu.PrintArea" localSheetId="21" hidden="1">#REF!</definedName>
    <definedName name="Z_7B604AE9_0D1B_11D3_ABDC_00A0C9DF1063_.wvu.PrintArea" localSheetId="22" hidden="1">#REF!</definedName>
    <definedName name="Z_7B604AE9_0D1B_11D3_ABDC_00A0C9DF1063_.wvu.PrintArea" localSheetId="23" hidden="1">#REF!</definedName>
    <definedName name="Z_7B604AE9_0D1B_11D3_ABDC_00A0C9DF1063_.wvu.PrintArea" localSheetId="1" hidden="1">#REF!</definedName>
    <definedName name="Z_7B604AE9_0D1B_11D3_ABDC_00A0C9DF1063_.wvu.PrintArea" localSheetId="16" hidden="1">#REF!</definedName>
    <definedName name="Z_7B604AE9_0D1B_11D3_ABDC_00A0C9DF1063_.wvu.PrintArea" localSheetId="0" hidden="1">#REF!</definedName>
    <definedName name="Z_7B604AE9_0D1B_11D3_ABDC_00A0C9DF1063_.wvu.PrintArea" hidden="1">#REF!</definedName>
    <definedName name="Z_7B604AEA_0D1B_11D3_ABDC_00A0C9DF1063_.wvu.PrintArea" localSheetId="17" hidden="1">#REF!</definedName>
    <definedName name="Z_7B604AEA_0D1B_11D3_ABDC_00A0C9DF1063_.wvu.PrintArea" localSheetId="18" hidden="1">#REF!</definedName>
    <definedName name="Z_7B604AEA_0D1B_11D3_ABDC_00A0C9DF1063_.wvu.PrintArea" localSheetId="19" hidden="1">#REF!</definedName>
    <definedName name="Z_7B604AEA_0D1B_11D3_ABDC_00A0C9DF1063_.wvu.PrintArea" localSheetId="20" hidden="1">#REF!</definedName>
    <definedName name="Z_7B604AEA_0D1B_11D3_ABDC_00A0C9DF1063_.wvu.PrintArea" localSheetId="21" hidden="1">#REF!</definedName>
    <definedName name="Z_7B604AEA_0D1B_11D3_ABDC_00A0C9DF1063_.wvu.PrintArea" localSheetId="22" hidden="1">#REF!</definedName>
    <definedName name="Z_7B604AEA_0D1B_11D3_ABDC_00A0C9DF1063_.wvu.PrintArea" localSheetId="23" hidden="1">#REF!</definedName>
    <definedName name="Z_7B604AEA_0D1B_11D3_ABDC_00A0C9DF1063_.wvu.PrintArea" localSheetId="1" hidden="1">#REF!</definedName>
    <definedName name="Z_7B604AEA_0D1B_11D3_ABDC_00A0C9DF1063_.wvu.PrintArea" localSheetId="16" hidden="1">#REF!</definedName>
    <definedName name="Z_7B604AEA_0D1B_11D3_ABDC_00A0C9DF1063_.wvu.PrintArea" localSheetId="0" hidden="1">#REF!</definedName>
    <definedName name="Z_7B604AEA_0D1B_11D3_ABDC_00A0C9DF1063_.wvu.PrintArea" hidden="1">#REF!</definedName>
    <definedName name="Z_7B604AEB_0D1B_11D3_ABDC_00A0C9DF1063_.wvu.PrintArea" localSheetId="17" hidden="1">#REF!</definedName>
    <definedName name="Z_7B604AEB_0D1B_11D3_ABDC_00A0C9DF1063_.wvu.PrintArea" localSheetId="18" hidden="1">#REF!</definedName>
    <definedName name="Z_7B604AEB_0D1B_11D3_ABDC_00A0C9DF1063_.wvu.PrintArea" localSheetId="19" hidden="1">#REF!</definedName>
    <definedName name="Z_7B604AEB_0D1B_11D3_ABDC_00A0C9DF1063_.wvu.PrintArea" localSheetId="20" hidden="1">#REF!</definedName>
    <definedName name="Z_7B604AEB_0D1B_11D3_ABDC_00A0C9DF1063_.wvu.PrintArea" localSheetId="21" hidden="1">#REF!</definedName>
    <definedName name="Z_7B604AEB_0D1B_11D3_ABDC_00A0C9DF1063_.wvu.PrintArea" localSheetId="22" hidden="1">#REF!</definedName>
    <definedName name="Z_7B604AEB_0D1B_11D3_ABDC_00A0C9DF1063_.wvu.PrintArea" localSheetId="23" hidden="1">#REF!</definedName>
    <definedName name="Z_7B604AEB_0D1B_11D3_ABDC_00A0C9DF1063_.wvu.PrintArea" localSheetId="1" hidden="1">#REF!</definedName>
    <definedName name="Z_7B604AEB_0D1B_11D3_ABDC_00A0C9DF1063_.wvu.PrintArea" localSheetId="16" hidden="1">#REF!</definedName>
    <definedName name="Z_7B604AEB_0D1B_11D3_ABDC_00A0C9DF1063_.wvu.PrintArea" localSheetId="0" hidden="1">#REF!</definedName>
    <definedName name="Z_7B604AEB_0D1B_11D3_ABDC_00A0C9DF1063_.wvu.PrintArea" hidden="1">#REF!</definedName>
    <definedName name="Z_7B604AEC_0D1B_11D3_ABDC_00A0C9DF1063_.wvu.PrintArea" localSheetId="17" hidden="1">#REF!</definedName>
    <definedName name="Z_7B604AEC_0D1B_11D3_ABDC_00A0C9DF1063_.wvu.PrintArea" localSheetId="18" hidden="1">#REF!</definedName>
    <definedName name="Z_7B604AEC_0D1B_11D3_ABDC_00A0C9DF1063_.wvu.PrintArea" localSheetId="19" hidden="1">#REF!</definedName>
    <definedName name="Z_7B604AEC_0D1B_11D3_ABDC_00A0C9DF1063_.wvu.PrintArea" localSheetId="20" hidden="1">#REF!</definedName>
    <definedName name="Z_7B604AEC_0D1B_11D3_ABDC_00A0C9DF1063_.wvu.PrintArea" localSheetId="21" hidden="1">#REF!</definedName>
    <definedName name="Z_7B604AEC_0D1B_11D3_ABDC_00A0C9DF1063_.wvu.PrintArea" localSheetId="22" hidden="1">#REF!</definedName>
    <definedName name="Z_7B604AEC_0D1B_11D3_ABDC_00A0C9DF1063_.wvu.PrintArea" localSheetId="23" hidden="1">#REF!</definedName>
    <definedName name="Z_7B604AEC_0D1B_11D3_ABDC_00A0C9DF1063_.wvu.PrintArea" localSheetId="1" hidden="1">#REF!</definedName>
    <definedName name="Z_7B604AEC_0D1B_11D3_ABDC_00A0C9DF1063_.wvu.PrintArea" localSheetId="16" hidden="1">#REF!</definedName>
    <definedName name="Z_7B604AEC_0D1B_11D3_ABDC_00A0C9DF1063_.wvu.PrintArea" localSheetId="0" hidden="1">#REF!</definedName>
    <definedName name="Z_7B604AEC_0D1B_11D3_ABDC_00A0C9DF1063_.wvu.PrintArea" hidden="1">#REF!</definedName>
    <definedName name="Z_7B604AEE_0D1B_11D3_ABDC_00A0C9DF1063_.wvu.PrintArea" localSheetId="17" hidden="1">#REF!</definedName>
    <definedName name="Z_7B604AEE_0D1B_11D3_ABDC_00A0C9DF1063_.wvu.PrintArea" localSheetId="18" hidden="1">#REF!</definedName>
    <definedName name="Z_7B604AEE_0D1B_11D3_ABDC_00A0C9DF1063_.wvu.PrintArea" localSheetId="19" hidden="1">#REF!</definedName>
    <definedName name="Z_7B604AEE_0D1B_11D3_ABDC_00A0C9DF1063_.wvu.PrintArea" localSheetId="20" hidden="1">#REF!</definedName>
    <definedName name="Z_7B604AEE_0D1B_11D3_ABDC_00A0C9DF1063_.wvu.PrintArea" localSheetId="21" hidden="1">#REF!</definedName>
    <definedName name="Z_7B604AEE_0D1B_11D3_ABDC_00A0C9DF1063_.wvu.PrintArea" localSheetId="22" hidden="1">#REF!</definedName>
    <definedName name="Z_7B604AEE_0D1B_11D3_ABDC_00A0C9DF1063_.wvu.PrintArea" localSheetId="23" hidden="1">#REF!</definedName>
    <definedName name="Z_7B604AEE_0D1B_11D3_ABDC_00A0C9DF1063_.wvu.PrintArea" localSheetId="1" hidden="1">#REF!</definedName>
    <definedName name="Z_7B604AEE_0D1B_11D3_ABDC_00A0C9DF1063_.wvu.PrintArea" localSheetId="16" hidden="1">#REF!</definedName>
    <definedName name="Z_7B604AEE_0D1B_11D3_ABDC_00A0C9DF1063_.wvu.PrintArea" localSheetId="0" hidden="1">#REF!</definedName>
    <definedName name="Z_7B604AEE_0D1B_11D3_ABDC_00A0C9DF1063_.wvu.PrintArea" hidden="1">#REF!</definedName>
    <definedName name="Z_7B604AEF_0D1B_11D3_ABDC_00A0C9DF1063_.wvu.PrintArea" localSheetId="17" hidden="1">#REF!</definedName>
    <definedName name="Z_7B604AEF_0D1B_11D3_ABDC_00A0C9DF1063_.wvu.PrintArea" localSheetId="18" hidden="1">#REF!</definedName>
    <definedName name="Z_7B604AEF_0D1B_11D3_ABDC_00A0C9DF1063_.wvu.PrintArea" localSheetId="19" hidden="1">#REF!</definedName>
    <definedName name="Z_7B604AEF_0D1B_11D3_ABDC_00A0C9DF1063_.wvu.PrintArea" localSheetId="20" hidden="1">#REF!</definedName>
    <definedName name="Z_7B604AEF_0D1B_11D3_ABDC_00A0C9DF1063_.wvu.PrintArea" localSheetId="21" hidden="1">#REF!</definedName>
    <definedName name="Z_7B604AEF_0D1B_11D3_ABDC_00A0C9DF1063_.wvu.PrintArea" localSheetId="22" hidden="1">#REF!</definedName>
    <definedName name="Z_7B604AEF_0D1B_11D3_ABDC_00A0C9DF1063_.wvu.PrintArea" localSheetId="23" hidden="1">#REF!</definedName>
    <definedName name="Z_7B604AEF_0D1B_11D3_ABDC_00A0C9DF1063_.wvu.PrintArea" localSheetId="1" hidden="1">#REF!</definedName>
    <definedName name="Z_7B604AEF_0D1B_11D3_ABDC_00A0C9DF1063_.wvu.PrintArea" localSheetId="16" hidden="1">#REF!</definedName>
    <definedName name="Z_7B604AEF_0D1B_11D3_ABDC_00A0C9DF1063_.wvu.PrintArea" localSheetId="0" hidden="1">#REF!</definedName>
    <definedName name="Z_7B604AEF_0D1B_11D3_ABDC_00A0C9DF1063_.wvu.PrintArea" hidden="1">#REF!</definedName>
    <definedName name="Z_7B604AF0_0D1B_11D3_ABDC_00A0C9DF1063_.wvu.PrintArea" localSheetId="17" hidden="1">#REF!</definedName>
    <definedName name="Z_7B604AF0_0D1B_11D3_ABDC_00A0C9DF1063_.wvu.PrintArea" localSheetId="18" hidden="1">#REF!</definedName>
    <definedName name="Z_7B604AF0_0D1B_11D3_ABDC_00A0C9DF1063_.wvu.PrintArea" localSheetId="19" hidden="1">#REF!</definedName>
    <definedName name="Z_7B604AF0_0D1B_11D3_ABDC_00A0C9DF1063_.wvu.PrintArea" localSheetId="20" hidden="1">#REF!</definedName>
    <definedName name="Z_7B604AF0_0D1B_11D3_ABDC_00A0C9DF1063_.wvu.PrintArea" localSheetId="21" hidden="1">#REF!</definedName>
    <definedName name="Z_7B604AF0_0D1B_11D3_ABDC_00A0C9DF1063_.wvu.PrintArea" localSheetId="22" hidden="1">#REF!</definedName>
    <definedName name="Z_7B604AF0_0D1B_11D3_ABDC_00A0C9DF1063_.wvu.PrintArea" localSheetId="23" hidden="1">#REF!</definedName>
    <definedName name="Z_7B604AF0_0D1B_11D3_ABDC_00A0C9DF1063_.wvu.PrintArea" localSheetId="1" hidden="1">#REF!</definedName>
    <definedName name="Z_7B604AF0_0D1B_11D3_ABDC_00A0C9DF1063_.wvu.PrintArea" localSheetId="16" hidden="1">#REF!</definedName>
    <definedName name="Z_7B604AF0_0D1B_11D3_ABDC_00A0C9DF1063_.wvu.PrintArea" localSheetId="0" hidden="1">#REF!</definedName>
    <definedName name="Z_7B604AF0_0D1B_11D3_ABDC_00A0C9DF1063_.wvu.PrintArea" hidden="1">#REF!</definedName>
    <definedName name="Z_7B604AF1_0D1B_11D3_ABDC_00A0C9DF1063_.wvu.PrintArea" localSheetId="17" hidden="1">#REF!</definedName>
    <definedName name="Z_7B604AF1_0D1B_11D3_ABDC_00A0C9DF1063_.wvu.PrintArea" localSheetId="18" hidden="1">#REF!</definedName>
    <definedName name="Z_7B604AF1_0D1B_11D3_ABDC_00A0C9DF1063_.wvu.PrintArea" localSheetId="19" hidden="1">#REF!</definedName>
    <definedName name="Z_7B604AF1_0D1B_11D3_ABDC_00A0C9DF1063_.wvu.PrintArea" localSheetId="20" hidden="1">#REF!</definedName>
    <definedName name="Z_7B604AF1_0D1B_11D3_ABDC_00A0C9DF1063_.wvu.PrintArea" localSheetId="21" hidden="1">#REF!</definedName>
    <definedName name="Z_7B604AF1_0D1B_11D3_ABDC_00A0C9DF1063_.wvu.PrintArea" localSheetId="22" hidden="1">#REF!</definedName>
    <definedName name="Z_7B604AF1_0D1B_11D3_ABDC_00A0C9DF1063_.wvu.PrintArea" localSheetId="23" hidden="1">#REF!</definedName>
    <definedName name="Z_7B604AF1_0D1B_11D3_ABDC_00A0C9DF1063_.wvu.PrintArea" localSheetId="1" hidden="1">#REF!</definedName>
    <definedName name="Z_7B604AF1_0D1B_11D3_ABDC_00A0C9DF1063_.wvu.PrintArea" localSheetId="16" hidden="1">#REF!</definedName>
    <definedName name="Z_7B604AF1_0D1B_11D3_ABDC_00A0C9DF1063_.wvu.PrintArea" localSheetId="0" hidden="1">#REF!</definedName>
    <definedName name="Z_7B604AF1_0D1B_11D3_ABDC_00A0C9DF1063_.wvu.PrintArea" hidden="1">#REF!</definedName>
    <definedName name="Z_7B604AF3_0D1B_11D3_ABDC_00A0C9DF1063_.wvu.PrintArea" localSheetId="17" hidden="1">#REF!</definedName>
    <definedName name="Z_7B604AF3_0D1B_11D3_ABDC_00A0C9DF1063_.wvu.PrintArea" localSheetId="18" hidden="1">#REF!</definedName>
    <definedName name="Z_7B604AF3_0D1B_11D3_ABDC_00A0C9DF1063_.wvu.PrintArea" localSheetId="19" hidden="1">#REF!</definedName>
    <definedName name="Z_7B604AF3_0D1B_11D3_ABDC_00A0C9DF1063_.wvu.PrintArea" localSheetId="20" hidden="1">#REF!</definedName>
    <definedName name="Z_7B604AF3_0D1B_11D3_ABDC_00A0C9DF1063_.wvu.PrintArea" localSheetId="21" hidden="1">#REF!</definedName>
    <definedName name="Z_7B604AF3_0D1B_11D3_ABDC_00A0C9DF1063_.wvu.PrintArea" localSheetId="22" hidden="1">#REF!</definedName>
    <definedName name="Z_7B604AF3_0D1B_11D3_ABDC_00A0C9DF1063_.wvu.PrintArea" localSheetId="23" hidden="1">#REF!</definedName>
    <definedName name="Z_7B604AF3_0D1B_11D3_ABDC_00A0C9DF1063_.wvu.PrintArea" localSheetId="1" hidden="1">#REF!</definedName>
    <definedName name="Z_7B604AF3_0D1B_11D3_ABDC_00A0C9DF1063_.wvu.PrintArea" localSheetId="16" hidden="1">#REF!</definedName>
    <definedName name="Z_7B604AF3_0D1B_11D3_ABDC_00A0C9DF1063_.wvu.PrintArea" localSheetId="0" hidden="1">#REF!</definedName>
    <definedName name="Z_7B604AF3_0D1B_11D3_ABDC_00A0C9DF1063_.wvu.PrintArea" hidden="1">#REF!</definedName>
    <definedName name="Z_7B604AF4_0D1B_11D3_ABDC_00A0C9DF1063_.wvu.PrintArea" localSheetId="17" hidden="1">#REF!</definedName>
    <definedName name="Z_7B604AF4_0D1B_11D3_ABDC_00A0C9DF1063_.wvu.PrintArea" localSheetId="18" hidden="1">#REF!</definedName>
    <definedName name="Z_7B604AF4_0D1B_11D3_ABDC_00A0C9DF1063_.wvu.PrintArea" localSheetId="19" hidden="1">#REF!</definedName>
    <definedName name="Z_7B604AF4_0D1B_11D3_ABDC_00A0C9DF1063_.wvu.PrintArea" localSheetId="20" hidden="1">#REF!</definedName>
    <definedName name="Z_7B604AF4_0D1B_11D3_ABDC_00A0C9DF1063_.wvu.PrintArea" localSheetId="21" hidden="1">#REF!</definedName>
    <definedName name="Z_7B604AF4_0D1B_11D3_ABDC_00A0C9DF1063_.wvu.PrintArea" localSheetId="22" hidden="1">#REF!</definedName>
    <definedName name="Z_7B604AF4_0D1B_11D3_ABDC_00A0C9DF1063_.wvu.PrintArea" localSheetId="23" hidden="1">#REF!</definedName>
    <definedName name="Z_7B604AF4_0D1B_11D3_ABDC_00A0C9DF1063_.wvu.PrintArea" localSheetId="1" hidden="1">#REF!</definedName>
    <definedName name="Z_7B604AF4_0D1B_11D3_ABDC_00A0C9DF1063_.wvu.PrintArea" localSheetId="16" hidden="1">#REF!</definedName>
    <definedName name="Z_7B604AF4_0D1B_11D3_ABDC_00A0C9DF1063_.wvu.PrintArea" localSheetId="0" hidden="1">#REF!</definedName>
    <definedName name="Z_7B604AF4_0D1B_11D3_ABDC_00A0C9DF1063_.wvu.PrintArea" hidden="1">#REF!</definedName>
    <definedName name="Z_7D5CD582_AF03_11D3_9DB4_00A0C9DF29FD_.wvu.PrintArea" localSheetId="17" hidden="1">#REF!</definedName>
    <definedName name="Z_7D5CD582_AF03_11D3_9DB4_00A0C9DF29FD_.wvu.PrintArea" localSheetId="18" hidden="1">#REF!</definedName>
    <definedName name="Z_7D5CD582_AF03_11D3_9DB4_00A0C9DF29FD_.wvu.PrintArea" localSheetId="19" hidden="1">#REF!</definedName>
    <definedName name="Z_7D5CD582_AF03_11D3_9DB4_00A0C9DF29FD_.wvu.PrintArea" localSheetId="20" hidden="1">#REF!</definedName>
    <definedName name="Z_7D5CD582_AF03_11D3_9DB4_00A0C9DF29FD_.wvu.PrintArea" localSheetId="21" hidden="1">#REF!</definedName>
    <definedName name="Z_7D5CD582_AF03_11D3_9DB4_00A0C9DF29FD_.wvu.PrintArea" localSheetId="22" hidden="1">#REF!</definedName>
    <definedName name="Z_7D5CD582_AF03_11D3_9DB4_00A0C9DF29FD_.wvu.PrintArea" localSheetId="23" hidden="1">#REF!</definedName>
    <definedName name="Z_7D5CD582_AF03_11D3_9DB4_00A0C9DF29FD_.wvu.PrintArea" localSheetId="1" hidden="1">#REF!</definedName>
    <definedName name="Z_7D5CD582_AF03_11D3_9DB4_00A0C9DF29FD_.wvu.PrintArea" localSheetId="16" hidden="1">#REF!</definedName>
    <definedName name="Z_7D5CD582_AF03_11D3_9DB4_00A0C9DF29FD_.wvu.PrintArea" localSheetId="0" hidden="1">#REF!</definedName>
    <definedName name="Z_7D5CD582_AF03_11D3_9DB4_00A0C9DF29FD_.wvu.PrintArea" hidden="1">#REF!</definedName>
    <definedName name="Z_7D5CD583_AF03_11D3_9DB4_00A0C9DF29FD_.wvu.PrintArea" localSheetId="17" hidden="1">#REF!</definedName>
    <definedName name="Z_7D5CD583_AF03_11D3_9DB4_00A0C9DF29FD_.wvu.PrintArea" localSheetId="18" hidden="1">#REF!</definedName>
    <definedName name="Z_7D5CD583_AF03_11D3_9DB4_00A0C9DF29FD_.wvu.PrintArea" localSheetId="19" hidden="1">#REF!</definedName>
    <definedName name="Z_7D5CD583_AF03_11D3_9DB4_00A0C9DF29FD_.wvu.PrintArea" localSheetId="20" hidden="1">#REF!</definedName>
    <definedName name="Z_7D5CD583_AF03_11D3_9DB4_00A0C9DF29FD_.wvu.PrintArea" localSheetId="21" hidden="1">#REF!</definedName>
    <definedName name="Z_7D5CD583_AF03_11D3_9DB4_00A0C9DF29FD_.wvu.PrintArea" localSheetId="22" hidden="1">#REF!</definedName>
    <definedName name="Z_7D5CD583_AF03_11D3_9DB4_00A0C9DF29FD_.wvu.PrintArea" localSheetId="23" hidden="1">#REF!</definedName>
    <definedName name="Z_7D5CD583_AF03_11D3_9DB4_00A0C9DF29FD_.wvu.PrintArea" localSheetId="1" hidden="1">#REF!</definedName>
    <definedName name="Z_7D5CD583_AF03_11D3_9DB4_00A0C9DF29FD_.wvu.PrintArea" localSheetId="16" hidden="1">#REF!</definedName>
    <definedName name="Z_7D5CD583_AF03_11D3_9DB4_00A0C9DF29FD_.wvu.PrintArea" localSheetId="0" hidden="1">#REF!</definedName>
    <definedName name="Z_7D5CD583_AF03_11D3_9DB4_00A0C9DF29FD_.wvu.PrintArea" hidden="1">#REF!</definedName>
    <definedName name="Z_7D5CD585_AF03_11D3_9DB4_00A0C9DF29FD_.wvu.PrintArea" localSheetId="17" hidden="1">#REF!</definedName>
    <definedName name="Z_7D5CD585_AF03_11D3_9DB4_00A0C9DF29FD_.wvu.PrintArea" localSheetId="18" hidden="1">#REF!</definedName>
    <definedName name="Z_7D5CD585_AF03_11D3_9DB4_00A0C9DF29FD_.wvu.PrintArea" localSheetId="19" hidden="1">#REF!</definedName>
    <definedName name="Z_7D5CD585_AF03_11D3_9DB4_00A0C9DF29FD_.wvu.PrintArea" localSheetId="20" hidden="1">#REF!</definedName>
    <definedName name="Z_7D5CD585_AF03_11D3_9DB4_00A0C9DF29FD_.wvu.PrintArea" localSheetId="21" hidden="1">#REF!</definedName>
    <definedName name="Z_7D5CD585_AF03_11D3_9DB4_00A0C9DF29FD_.wvu.PrintArea" localSheetId="22" hidden="1">#REF!</definedName>
    <definedName name="Z_7D5CD585_AF03_11D3_9DB4_00A0C9DF29FD_.wvu.PrintArea" localSheetId="23" hidden="1">#REF!</definedName>
    <definedName name="Z_7D5CD585_AF03_11D3_9DB4_00A0C9DF29FD_.wvu.PrintArea" localSheetId="1" hidden="1">#REF!</definedName>
    <definedName name="Z_7D5CD585_AF03_11D3_9DB4_00A0C9DF29FD_.wvu.PrintArea" localSheetId="16" hidden="1">#REF!</definedName>
    <definedName name="Z_7D5CD585_AF03_11D3_9DB4_00A0C9DF29FD_.wvu.PrintArea" localSheetId="0" hidden="1">#REF!</definedName>
    <definedName name="Z_7D5CD585_AF03_11D3_9DB4_00A0C9DF29FD_.wvu.PrintArea" hidden="1">#REF!</definedName>
    <definedName name="Z_7D5CD586_AF03_11D3_9DB4_00A0C9DF29FD_.wvu.PrintArea" localSheetId="17" hidden="1">#REF!</definedName>
    <definedName name="Z_7D5CD586_AF03_11D3_9DB4_00A0C9DF29FD_.wvu.PrintArea" localSheetId="18" hidden="1">#REF!</definedName>
    <definedName name="Z_7D5CD586_AF03_11D3_9DB4_00A0C9DF29FD_.wvu.PrintArea" localSheetId="19" hidden="1">#REF!</definedName>
    <definedName name="Z_7D5CD586_AF03_11D3_9DB4_00A0C9DF29FD_.wvu.PrintArea" localSheetId="20" hidden="1">#REF!</definedName>
    <definedName name="Z_7D5CD586_AF03_11D3_9DB4_00A0C9DF29FD_.wvu.PrintArea" localSheetId="21" hidden="1">#REF!</definedName>
    <definedName name="Z_7D5CD586_AF03_11D3_9DB4_00A0C9DF29FD_.wvu.PrintArea" localSheetId="22" hidden="1">#REF!</definedName>
    <definedName name="Z_7D5CD586_AF03_11D3_9DB4_00A0C9DF29FD_.wvu.PrintArea" localSheetId="23" hidden="1">#REF!</definedName>
    <definedName name="Z_7D5CD586_AF03_11D3_9DB4_00A0C9DF29FD_.wvu.PrintArea" localSheetId="1" hidden="1">#REF!</definedName>
    <definedName name="Z_7D5CD586_AF03_11D3_9DB4_00A0C9DF29FD_.wvu.PrintArea" localSheetId="16" hidden="1">#REF!</definedName>
    <definedName name="Z_7D5CD586_AF03_11D3_9DB4_00A0C9DF29FD_.wvu.PrintArea" localSheetId="0" hidden="1">#REF!</definedName>
    <definedName name="Z_7D5CD586_AF03_11D3_9DB4_00A0C9DF29FD_.wvu.PrintArea" hidden="1">#REF!</definedName>
    <definedName name="Z_7D5CD587_AF03_11D3_9DB4_00A0C9DF29FD_.wvu.PrintArea" localSheetId="17" hidden="1">#REF!</definedName>
    <definedName name="Z_7D5CD587_AF03_11D3_9DB4_00A0C9DF29FD_.wvu.PrintArea" localSheetId="18" hidden="1">#REF!</definedName>
    <definedName name="Z_7D5CD587_AF03_11D3_9DB4_00A0C9DF29FD_.wvu.PrintArea" localSheetId="19" hidden="1">#REF!</definedName>
    <definedName name="Z_7D5CD587_AF03_11D3_9DB4_00A0C9DF29FD_.wvu.PrintArea" localSheetId="20" hidden="1">#REF!</definedName>
    <definedName name="Z_7D5CD587_AF03_11D3_9DB4_00A0C9DF29FD_.wvu.PrintArea" localSheetId="21" hidden="1">#REF!</definedName>
    <definedName name="Z_7D5CD587_AF03_11D3_9DB4_00A0C9DF29FD_.wvu.PrintArea" localSheetId="22" hidden="1">#REF!</definedName>
    <definedName name="Z_7D5CD587_AF03_11D3_9DB4_00A0C9DF29FD_.wvu.PrintArea" localSheetId="23" hidden="1">#REF!</definedName>
    <definedName name="Z_7D5CD587_AF03_11D3_9DB4_00A0C9DF29FD_.wvu.PrintArea" localSheetId="1" hidden="1">#REF!</definedName>
    <definedName name="Z_7D5CD587_AF03_11D3_9DB4_00A0C9DF29FD_.wvu.PrintArea" localSheetId="16" hidden="1">#REF!</definedName>
    <definedName name="Z_7D5CD587_AF03_11D3_9DB4_00A0C9DF29FD_.wvu.PrintArea" localSheetId="0" hidden="1">#REF!</definedName>
    <definedName name="Z_7D5CD587_AF03_11D3_9DB4_00A0C9DF29FD_.wvu.PrintArea" hidden="1">#REF!</definedName>
    <definedName name="Z_7D5CD588_AF03_11D3_9DB4_00A0C9DF29FD_.wvu.PrintArea" localSheetId="17" hidden="1">#REF!</definedName>
    <definedName name="Z_7D5CD588_AF03_11D3_9DB4_00A0C9DF29FD_.wvu.PrintArea" localSheetId="18" hidden="1">#REF!</definedName>
    <definedName name="Z_7D5CD588_AF03_11D3_9DB4_00A0C9DF29FD_.wvu.PrintArea" localSheetId="19" hidden="1">#REF!</definedName>
    <definedName name="Z_7D5CD588_AF03_11D3_9DB4_00A0C9DF29FD_.wvu.PrintArea" localSheetId="20" hidden="1">#REF!</definedName>
    <definedName name="Z_7D5CD588_AF03_11D3_9DB4_00A0C9DF29FD_.wvu.PrintArea" localSheetId="21" hidden="1">#REF!</definedName>
    <definedName name="Z_7D5CD588_AF03_11D3_9DB4_00A0C9DF29FD_.wvu.PrintArea" localSheetId="22" hidden="1">#REF!</definedName>
    <definedName name="Z_7D5CD588_AF03_11D3_9DB4_00A0C9DF29FD_.wvu.PrintArea" localSheetId="23" hidden="1">#REF!</definedName>
    <definedName name="Z_7D5CD588_AF03_11D3_9DB4_00A0C9DF29FD_.wvu.PrintArea" localSheetId="1" hidden="1">#REF!</definedName>
    <definedName name="Z_7D5CD588_AF03_11D3_9DB4_00A0C9DF29FD_.wvu.PrintArea" localSheetId="16" hidden="1">#REF!</definedName>
    <definedName name="Z_7D5CD588_AF03_11D3_9DB4_00A0C9DF29FD_.wvu.PrintArea" localSheetId="0" hidden="1">#REF!</definedName>
    <definedName name="Z_7D5CD588_AF03_11D3_9DB4_00A0C9DF29FD_.wvu.PrintArea" hidden="1">#REF!</definedName>
    <definedName name="Z_7D5CD58A_AF03_11D3_9DB4_00A0C9DF29FD_.wvu.PrintArea" localSheetId="17" hidden="1">#REF!</definedName>
    <definedName name="Z_7D5CD58A_AF03_11D3_9DB4_00A0C9DF29FD_.wvu.PrintArea" localSheetId="18" hidden="1">#REF!</definedName>
    <definedName name="Z_7D5CD58A_AF03_11D3_9DB4_00A0C9DF29FD_.wvu.PrintArea" localSheetId="19" hidden="1">#REF!</definedName>
    <definedName name="Z_7D5CD58A_AF03_11D3_9DB4_00A0C9DF29FD_.wvu.PrintArea" localSheetId="20" hidden="1">#REF!</definedName>
    <definedName name="Z_7D5CD58A_AF03_11D3_9DB4_00A0C9DF29FD_.wvu.PrintArea" localSheetId="21" hidden="1">#REF!</definedName>
    <definedName name="Z_7D5CD58A_AF03_11D3_9DB4_00A0C9DF29FD_.wvu.PrintArea" localSheetId="22" hidden="1">#REF!</definedName>
    <definedName name="Z_7D5CD58A_AF03_11D3_9DB4_00A0C9DF29FD_.wvu.PrintArea" localSheetId="23" hidden="1">#REF!</definedName>
    <definedName name="Z_7D5CD58A_AF03_11D3_9DB4_00A0C9DF29FD_.wvu.PrintArea" localSheetId="1" hidden="1">#REF!</definedName>
    <definedName name="Z_7D5CD58A_AF03_11D3_9DB4_00A0C9DF29FD_.wvu.PrintArea" localSheetId="16" hidden="1">#REF!</definedName>
    <definedName name="Z_7D5CD58A_AF03_11D3_9DB4_00A0C9DF29FD_.wvu.PrintArea" localSheetId="0" hidden="1">#REF!</definedName>
    <definedName name="Z_7D5CD58A_AF03_11D3_9DB4_00A0C9DF29FD_.wvu.PrintArea" hidden="1">#REF!</definedName>
    <definedName name="Z_7D5CD58B_AF03_11D3_9DB4_00A0C9DF29FD_.wvu.PrintArea" localSheetId="17" hidden="1">#REF!</definedName>
    <definedName name="Z_7D5CD58B_AF03_11D3_9DB4_00A0C9DF29FD_.wvu.PrintArea" localSheetId="18" hidden="1">#REF!</definedName>
    <definedName name="Z_7D5CD58B_AF03_11D3_9DB4_00A0C9DF29FD_.wvu.PrintArea" localSheetId="19" hidden="1">#REF!</definedName>
    <definedName name="Z_7D5CD58B_AF03_11D3_9DB4_00A0C9DF29FD_.wvu.PrintArea" localSheetId="20" hidden="1">#REF!</definedName>
    <definedName name="Z_7D5CD58B_AF03_11D3_9DB4_00A0C9DF29FD_.wvu.PrintArea" localSheetId="21" hidden="1">#REF!</definedName>
    <definedName name="Z_7D5CD58B_AF03_11D3_9DB4_00A0C9DF29FD_.wvu.PrintArea" localSheetId="22" hidden="1">#REF!</definedName>
    <definedName name="Z_7D5CD58B_AF03_11D3_9DB4_00A0C9DF29FD_.wvu.PrintArea" localSheetId="23" hidden="1">#REF!</definedName>
    <definedName name="Z_7D5CD58B_AF03_11D3_9DB4_00A0C9DF29FD_.wvu.PrintArea" localSheetId="1" hidden="1">#REF!</definedName>
    <definedName name="Z_7D5CD58B_AF03_11D3_9DB4_00A0C9DF29FD_.wvu.PrintArea" localSheetId="16" hidden="1">#REF!</definedName>
    <definedName name="Z_7D5CD58B_AF03_11D3_9DB4_00A0C9DF29FD_.wvu.PrintArea" localSheetId="0" hidden="1">#REF!</definedName>
    <definedName name="Z_7D5CD58B_AF03_11D3_9DB4_00A0C9DF29FD_.wvu.PrintArea" hidden="1">#REF!</definedName>
    <definedName name="Z_7D5CD58C_AF03_11D3_9DB4_00A0C9DF29FD_.wvu.PrintArea" localSheetId="17" hidden="1">#REF!</definedName>
    <definedName name="Z_7D5CD58C_AF03_11D3_9DB4_00A0C9DF29FD_.wvu.PrintArea" localSheetId="18" hidden="1">#REF!</definedName>
    <definedName name="Z_7D5CD58C_AF03_11D3_9DB4_00A0C9DF29FD_.wvu.PrintArea" localSheetId="19" hidden="1">#REF!</definedName>
    <definedName name="Z_7D5CD58C_AF03_11D3_9DB4_00A0C9DF29FD_.wvu.PrintArea" localSheetId="20" hidden="1">#REF!</definedName>
    <definedName name="Z_7D5CD58C_AF03_11D3_9DB4_00A0C9DF29FD_.wvu.PrintArea" localSheetId="21" hidden="1">#REF!</definedName>
    <definedName name="Z_7D5CD58C_AF03_11D3_9DB4_00A0C9DF29FD_.wvu.PrintArea" localSheetId="22" hidden="1">#REF!</definedName>
    <definedName name="Z_7D5CD58C_AF03_11D3_9DB4_00A0C9DF29FD_.wvu.PrintArea" localSheetId="23" hidden="1">#REF!</definedName>
    <definedName name="Z_7D5CD58C_AF03_11D3_9DB4_00A0C9DF29FD_.wvu.PrintArea" localSheetId="1" hidden="1">#REF!</definedName>
    <definedName name="Z_7D5CD58C_AF03_11D3_9DB4_00A0C9DF29FD_.wvu.PrintArea" localSheetId="16" hidden="1">#REF!</definedName>
    <definedName name="Z_7D5CD58C_AF03_11D3_9DB4_00A0C9DF29FD_.wvu.PrintArea" localSheetId="0" hidden="1">#REF!</definedName>
    <definedName name="Z_7D5CD58C_AF03_11D3_9DB4_00A0C9DF29FD_.wvu.PrintArea" hidden="1">#REF!</definedName>
    <definedName name="Z_7D5CD58D_AF03_11D3_9DB4_00A0C9DF29FD_.wvu.PrintArea" localSheetId="17" hidden="1">#REF!</definedName>
    <definedName name="Z_7D5CD58D_AF03_11D3_9DB4_00A0C9DF29FD_.wvu.PrintArea" localSheetId="18" hidden="1">#REF!</definedName>
    <definedName name="Z_7D5CD58D_AF03_11D3_9DB4_00A0C9DF29FD_.wvu.PrintArea" localSheetId="19" hidden="1">#REF!</definedName>
    <definedName name="Z_7D5CD58D_AF03_11D3_9DB4_00A0C9DF29FD_.wvu.PrintArea" localSheetId="20" hidden="1">#REF!</definedName>
    <definedName name="Z_7D5CD58D_AF03_11D3_9DB4_00A0C9DF29FD_.wvu.PrintArea" localSheetId="21" hidden="1">#REF!</definedName>
    <definedName name="Z_7D5CD58D_AF03_11D3_9DB4_00A0C9DF29FD_.wvu.PrintArea" localSheetId="22" hidden="1">#REF!</definedName>
    <definedName name="Z_7D5CD58D_AF03_11D3_9DB4_00A0C9DF29FD_.wvu.PrintArea" localSheetId="23" hidden="1">#REF!</definedName>
    <definedName name="Z_7D5CD58D_AF03_11D3_9DB4_00A0C9DF29FD_.wvu.PrintArea" localSheetId="1" hidden="1">#REF!</definedName>
    <definedName name="Z_7D5CD58D_AF03_11D3_9DB4_00A0C9DF29FD_.wvu.PrintArea" localSheetId="16" hidden="1">#REF!</definedName>
    <definedName name="Z_7D5CD58D_AF03_11D3_9DB4_00A0C9DF29FD_.wvu.PrintArea" localSheetId="0" hidden="1">#REF!</definedName>
    <definedName name="Z_7D5CD58D_AF03_11D3_9DB4_00A0C9DF29FD_.wvu.PrintArea" hidden="1">#REF!</definedName>
    <definedName name="Z_7D5CD58F_AF03_11D3_9DB4_00A0C9DF29FD_.wvu.PrintArea" localSheetId="17" hidden="1">#REF!</definedName>
    <definedName name="Z_7D5CD58F_AF03_11D3_9DB4_00A0C9DF29FD_.wvu.PrintArea" localSheetId="18" hidden="1">#REF!</definedName>
    <definedName name="Z_7D5CD58F_AF03_11D3_9DB4_00A0C9DF29FD_.wvu.PrintArea" localSheetId="19" hidden="1">#REF!</definedName>
    <definedName name="Z_7D5CD58F_AF03_11D3_9DB4_00A0C9DF29FD_.wvu.PrintArea" localSheetId="20" hidden="1">#REF!</definedName>
    <definedName name="Z_7D5CD58F_AF03_11D3_9DB4_00A0C9DF29FD_.wvu.PrintArea" localSheetId="21" hidden="1">#REF!</definedName>
    <definedName name="Z_7D5CD58F_AF03_11D3_9DB4_00A0C9DF29FD_.wvu.PrintArea" localSheetId="22" hidden="1">#REF!</definedName>
    <definedName name="Z_7D5CD58F_AF03_11D3_9DB4_00A0C9DF29FD_.wvu.PrintArea" localSheetId="23" hidden="1">#REF!</definedName>
    <definedName name="Z_7D5CD58F_AF03_11D3_9DB4_00A0C9DF29FD_.wvu.PrintArea" localSheetId="1" hidden="1">#REF!</definedName>
    <definedName name="Z_7D5CD58F_AF03_11D3_9DB4_00A0C9DF29FD_.wvu.PrintArea" localSheetId="16" hidden="1">#REF!</definedName>
    <definedName name="Z_7D5CD58F_AF03_11D3_9DB4_00A0C9DF29FD_.wvu.PrintArea" localSheetId="0" hidden="1">#REF!</definedName>
    <definedName name="Z_7D5CD58F_AF03_11D3_9DB4_00A0C9DF29FD_.wvu.PrintArea" hidden="1">#REF!</definedName>
    <definedName name="Z_7D5CD590_AF03_11D3_9DB4_00A0C9DF29FD_.wvu.PrintArea" localSheetId="17" hidden="1">#REF!</definedName>
    <definedName name="Z_7D5CD590_AF03_11D3_9DB4_00A0C9DF29FD_.wvu.PrintArea" localSheetId="18" hidden="1">#REF!</definedName>
    <definedName name="Z_7D5CD590_AF03_11D3_9DB4_00A0C9DF29FD_.wvu.PrintArea" localSheetId="19" hidden="1">#REF!</definedName>
    <definedName name="Z_7D5CD590_AF03_11D3_9DB4_00A0C9DF29FD_.wvu.PrintArea" localSheetId="20" hidden="1">#REF!</definedName>
    <definedName name="Z_7D5CD590_AF03_11D3_9DB4_00A0C9DF29FD_.wvu.PrintArea" localSheetId="21" hidden="1">#REF!</definedName>
    <definedName name="Z_7D5CD590_AF03_11D3_9DB4_00A0C9DF29FD_.wvu.PrintArea" localSheetId="22" hidden="1">#REF!</definedName>
    <definedName name="Z_7D5CD590_AF03_11D3_9DB4_00A0C9DF29FD_.wvu.PrintArea" localSheetId="23" hidden="1">#REF!</definedName>
    <definedName name="Z_7D5CD590_AF03_11D3_9DB4_00A0C9DF29FD_.wvu.PrintArea" localSheetId="1" hidden="1">#REF!</definedName>
    <definedName name="Z_7D5CD590_AF03_11D3_9DB4_00A0C9DF29FD_.wvu.PrintArea" localSheetId="16" hidden="1">#REF!</definedName>
    <definedName name="Z_7D5CD590_AF03_11D3_9DB4_00A0C9DF29FD_.wvu.PrintArea" localSheetId="0" hidden="1">#REF!</definedName>
    <definedName name="Z_7D5CD590_AF03_11D3_9DB4_00A0C9DF29FD_.wvu.PrintArea" hidden="1">#REF!</definedName>
    <definedName name="Z_7D5CD592_AF03_11D3_9DB4_00A0C9DF29FD_.wvu.PrintArea" localSheetId="17" hidden="1">#REF!</definedName>
    <definedName name="Z_7D5CD592_AF03_11D3_9DB4_00A0C9DF29FD_.wvu.PrintArea" localSheetId="18" hidden="1">#REF!</definedName>
    <definedName name="Z_7D5CD592_AF03_11D3_9DB4_00A0C9DF29FD_.wvu.PrintArea" localSheetId="19" hidden="1">#REF!</definedName>
    <definedName name="Z_7D5CD592_AF03_11D3_9DB4_00A0C9DF29FD_.wvu.PrintArea" localSheetId="20" hidden="1">#REF!</definedName>
    <definedName name="Z_7D5CD592_AF03_11D3_9DB4_00A0C9DF29FD_.wvu.PrintArea" localSheetId="21" hidden="1">#REF!</definedName>
    <definedName name="Z_7D5CD592_AF03_11D3_9DB4_00A0C9DF29FD_.wvu.PrintArea" localSheetId="22" hidden="1">#REF!</definedName>
    <definedName name="Z_7D5CD592_AF03_11D3_9DB4_00A0C9DF29FD_.wvu.PrintArea" localSheetId="23" hidden="1">#REF!</definedName>
    <definedName name="Z_7D5CD592_AF03_11D3_9DB4_00A0C9DF29FD_.wvu.PrintArea" localSheetId="1" hidden="1">#REF!</definedName>
    <definedName name="Z_7D5CD592_AF03_11D3_9DB4_00A0C9DF29FD_.wvu.PrintArea" localSheetId="16" hidden="1">#REF!</definedName>
    <definedName name="Z_7D5CD592_AF03_11D3_9DB4_00A0C9DF29FD_.wvu.PrintArea" localSheetId="0" hidden="1">#REF!</definedName>
    <definedName name="Z_7D5CD592_AF03_11D3_9DB4_00A0C9DF29FD_.wvu.PrintArea" hidden="1">#REF!</definedName>
    <definedName name="Z_7D5CD593_AF03_11D3_9DB4_00A0C9DF29FD_.wvu.PrintArea" localSheetId="17" hidden="1">#REF!</definedName>
    <definedName name="Z_7D5CD593_AF03_11D3_9DB4_00A0C9DF29FD_.wvu.PrintArea" localSheetId="18" hidden="1">#REF!</definedName>
    <definedName name="Z_7D5CD593_AF03_11D3_9DB4_00A0C9DF29FD_.wvu.PrintArea" localSheetId="19" hidden="1">#REF!</definedName>
    <definedName name="Z_7D5CD593_AF03_11D3_9DB4_00A0C9DF29FD_.wvu.PrintArea" localSheetId="20" hidden="1">#REF!</definedName>
    <definedName name="Z_7D5CD593_AF03_11D3_9DB4_00A0C9DF29FD_.wvu.PrintArea" localSheetId="21" hidden="1">#REF!</definedName>
    <definedName name="Z_7D5CD593_AF03_11D3_9DB4_00A0C9DF29FD_.wvu.PrintArea" localSheetId="22" hidden="1">#REF!</definedName>
    <definedName name="Z_7D5CD593_AF03_11D3_9DB4_00A0C9DF29FD_.wvu.PrintArea" localSheetId="23" hidden="1">#REF!</definedName>
    <definedName name="Z_7D5CD593_AF03_11D3_9DB4_00A0C9DF29FD_.wvu.PrintArea" localSheetId="1" hidden="1">#REF!</definedName>
    <definedName name="Z_7D5CD593_AF03_11D3_9DB4_00A0C9DF29FD_.wvu.PrintArea" localSheetId="16" hidden="1">#REF!</definedName>
    <definedName name="Z_7D5CD593_AF03_11D3_9DB4_00A0C9DF29FD_.wvu.PrintArea" localSheetId="0" hidden="1">#REF!</definedName>
    <definedName name="Z_7D5CD593_AF03_11D3_9DB4_00A0C9DF29FD_.wvu.PrintArea" hidden="1">#REF!</definedName>
    <definedName name="Z_7D5CD595_AF03_11D3_9DB4_00A0C9DF29FD_.wvu.PrintArea" localSheetId="17" hidden="1">#REF!</definedName>
    <definedName name="Z_7D5CD595_AF03_11D3_9DB4_00A0C9DF29FD_.wvu.PrintArea" localSheetId="18" hidden="1">#REF!</definedName>
    <definedName name="Z_7D5CD595_AF03_11D3_9DB4_00A0C9DF29FD_.wvu.PrintArea" localSheetId="19" hidden="1">#REF!</definedName>
    <definedName name="Z_7D5CD595_AF03_11D3_9DB4_00A0C9DF29FD_.wvu.PrintArea" localSheetId="20" hidden="1">#REF!</definedName>
    <definedName name="Z_7D5CD595_AF03_11D3_9DB4_00A0C9DF29FD_.wvu.PrintArea" localSheetId="21" hidden="1">#REF!</definedName>
    <definedName name="Z_7D5CD595_AF03_11D3_9DB4_00A0C9DF29FD_.wvu.PrintArea" localSheetId="22" hidden="1">#REF!</definedName>
    <definedName name="Z_7D5CD595_AF03_11D3_9DB4_00A0C9DF29FD_.wvu.PrintArea" localSheetId="23" hidden="1">#REF!</definedName>
    <definedName name="Z_7D5CD595_AF03_11D3_9DB4_00A0C9DF29FD_.wvu.PrintArea" localSheetId="1" hidden="1">#REF!</definedName>
    <definedName name="Z_7D5CD595_AF03_11D3_9DB4_00A0C9DF29FD_.wvu.PrintArea" localSheetId="16" hidden="1">#REF!</definedName>
    <definedName name="Z_7D5CD595_AF03_11D3_9DB4_00A0C9DF29FD_.wvu.PrintArea" localSheetId="0" hidden="1">#REF!</definedName>
    <definedName name="Z_7D5CD595_AF03_11D3_9DB4_00A0C9DF29FD_.wvu.PrintArea" hidden="1">#REF!</definedName>
    <definedName name="Z_7D5CD596_AF03_11D3_9DB4_00A0C9DF29FD_.wvu.PrintArea" localSheetId="17" hidden="1">#REF!</definedName>
    <definedName name="Z_7D5CD596_AF03_11D3_9DB4_00A0C9DF29FD_.wvu.PrintArea" localSheetId="18" hidden="1">#REF!</definedName>
    <definedName name="Z_7D5CD596_AF03_11D3_9DB4_00A0C9DF29FD_.wvu.PrintArea" localSheetId="19" hidden="1">#REF!</definedName>
    <definedName name="Z_7D5CD596_AF03_11D3_9DB4_00A0C9DF29FD_.wvu.PrintArea" localSheetId="20" hidden="1">#REF!</definedName>
    <definedName name="Z_7D5CD596_AF03_11D3_9DB4_00A0C9DF29FD_.wvu.PrintArea" localSheetId="21" hidden="1">#REF!</definedName>
    <definedName name="Z_7D5CD596_AF03_11D3_9DB4_00A0C9DF29FD_.wvu.PrintArea" localSheetId="22" hidden="1">#REF!</definedName>
    <definedName name="Z_7D5CD596_AF03_11D3_9DB4_00A0C9DF29FD_.wvu.PrintArea" localSheetId="23" hidden="1">#REF!</definedName>
    <definedName name="Z_7D5CD596_AF03_11D3_9DB4_00A0C9DF29FD_.wvu.PrintArea" localSheetId="1" hidden="1">#REF!</definedName>
    <definedName name="Z_7D5CD596_AF03_11D3_9DB4_00A0C9DF29FD_.wvu.PrintArea" localSheetId="16" hidden="1">#REF!</definedName>
    <definedName name="Z_7D5CD596_AF03_11D3_9DB4_00A0C9DF29FD_.wvu.PrintArea" localSheetId="0" hidden="1">#REF!</definedName>
    <definedName name="Z_7D5CD596_AF03_11D3_9DB4_00A0C9DF29FD_.wvu.PrintArea" hidden="1">#REF!</definedName>
    <definedName name="Z_7D5CD597_AF03_11D3_9DB4_00A0C9DF29FD_.wvu.PrintArea" localSheetId="17" hidden="1">#REF!</definedName>
    <definedName name="Z_7D5CD597_AF03_11D3_9DB4_00A0C9DF29FD_.wvu.PrintArea" localSheetId="18" hidden="1">#REF!</definedName>
    <definedName name="Z_7D5CD597_AF03_11D3_9DB4_00A0C9DF29FD_.wvu.PrintArea" localSheetId="19" hidden="1">#REF!</definedName>
    <definedName name="Z_7D5CD597_AF03_11D3_9DB4_00A0C9DF29FD_.wvu.PrintArea" localSheetId="20" hidden="1">#REF!</definedName>
    <definedName name="Z_7D5CD597_AF03_11D3_9DB4_00A0C9DF29FD_.wvu.PrintArea" localSheetId="21" hidden="1">#REF!</definedName>
    <definedName name="Z_7D5CD597_AF03_11D3_9DB4_00A0C9DF29FD_.wvu.PrintArea" localSheetId="22" hidden="1">#REF!</definedName>
    <definedName name="Z_7D5CD597_AF03_11D3_9DB4_00A0C9DF29FD_.wvu.PrintArea" localSheetId="23" hidden="1">#REF!</definedName>
    <definedName name="Z_7D5CD597_AF03_11D3_9DB4_00A0C9DF29FD_.wvu.PrintArea" localSheetId="1" hidden="1">#REF!</definedName>
    <definedName name="Z_7D5CD597_AF03_11D3_9DB4_00A0C9DF29FD_.wvu.PrintArea" localSheetId="16" hidden="1">#REF!</definedName>
    <definedName name="Z_7D5CD597_AF03_11D3_9DB4_00A0C9DF29FD_.wvu.PrintArea" localSheetId="0" hidden="1">#REF!</definedName>
    <definedName name="Z_7D5CD597_AF03_11D3_9DB4_00A0C9DF29FD_.wvu.PrintArea" hidden="1">#REF!</definedName>
    <definedName name="Z_7D5CD598_AF03_11D3_9DB4_00A0C9DF29FD_.wvu.PrintArea" localSheetId="17" hidden="1">#REF!</definedName>
    <definedName name="Z_7D5CD598_AF03_11D3_9DB4_00A0C9DF29FD_.wvu.PrintArea" localSheetId="18" hidden="1">#REF!</definedName>
    <definedName name="Z_7D5CD598_AF03_11D3_9DB4_00A0C9DF29FD_.wvu.PrintArea" localSheetId="19" hidden="1">#REF!</definedName>
    <definedName name="Z_7D5CD598_AF03_11D3_9DB4_00A0C9DF29FD_.wvu.PrintArea" localSheetId="20" hidden="1">#REF!</definedName>
    <definedName name="Z_7D5CD598_AF03_11D3_9DB4_00A0C9DF29FD_.wvu.PrintArea" localSheetId="21" hidden="1">#REF!</definedName>
    <definedName name="Z_7D5CD598_AF03_11D3_9DB4_00A0C9DF29FD_.wvu.PrintArea" localSheetId="22" hidden="1">#REF!</definedName>
    <definedName name="Z_7D5CD598_AF03_11D3_9DB4_00A0C9DF29FD_.wvu.PrintArea" localSheetId="23" hidden="1">#REF!</definedName>
    <definedName name="Z_7D5CD598_AF03_11D3_9DB4_00A0C9DF29FD_.wvu.PrintArea" localSheetId="1" hidden="1">#REF!</definedName>
    <definedName name="Z_7D5CD598_AF03_11D3_9DB4_00A0C9DF29FD_.wvu.PrintArea" localSheetId="16" hidden="1">#REF!</definedName>
    <definedName name="Z_7D5CD598_AF03_11D3_9DB4_00A0C9DF29FD_.wvu.PrintArea" localSheetId="0" hidden="1">#REF!</definedName>
    <definedName name="Z_7D5CD598_AF03_11D3_9DB4_00A0C9DF29FD_.wvu.PrintArea" hidden="1">#REF!</definedName>
    <definedName name="Z_7D5CD59A_AF03_11D3_9DB4_00A0C9DF29FD_.wvu.PrintArea" localSheetId="17" hidden="1">#REF!</definedName>
    <definedName name="Z_7D5CD59A_AF03_11D3_9DB4_00A0C9DF29FD_.wvu.PrintArea" localSheetId="18" hidden="1">#REF!</definedName>
    <definedName name="Z_7D5CD59A_AF03_11D3_9DB4_00A0C9DF29FD_.wvu.PrintArea" localSheetId="19" hidden="1">#REF!</definedName>
    <definedName name="Z_7D5CD59A_AF03_11D3_9DB4_00A0C9DF29FD_.wvu.PrintArea" localSheetId="20" hidden="1">#REF!</definedName>
    <definedName name="Z_7D5CD59A_AF03_11D3_9DB4_00A0C9DF29FD_.wvu.PrintArea" localSheetId="21" hidden="1">#REF!</definedName>
    <definedName name="Z_7D5CD59A_AF03_11D3_9DB4_00A0C9DF29FD_.wvu.PrintArea" localSheetId="22" hidden="1">#REF!</definedName>
    <definedName name="Z_7D5CD59A_AF03_11D3_9DB4_00A0C9DF29FD_.wvu.PrintArea" localSheetId="23" hidden="1">#REF!</definedName>
    <definedName name="Z_7D5CD59A_AF03_11D3_9DB4_00A0C9DF29FD_.wvu.PrintArea" localSheetId="1" hidden="1">#REF!</definedName>
    <definedName name="Z_7D5CD59A_AF03_11D3_9DB4_00A0C9DF29FD_.wvu.PrintArea" localSheetId="16" hidden="1">#REF!</definedName>
    <definedName name="Z_7D5CD59A_AF03_11D3_9DB4_00A0C9DF29FD_.wvu.PrintArea" localSheetId="0" hidden="1">#REF!</definedName>
    <definedName name="Z_7D5CD59A_AF03_11D3_9DB4_00A0C9DF29FD_.wvu.PrintArea" hidden="1">#REF!</definedName>
    <definedName name="Z_7D5CD59B_AF03_11D3_9DB4_00A0C9DF29FD_.wvu.PrintArea" localSheetId="17" hidden="1">#REF!</definedName>
    <definedName name="Z_7D5CD59B_AF03_11D3_9DB4_00A0C9DF29FD_.wvu.PrintArea" localSheetId="18" hidden="1">#REF!</definedName>
    <definedName name="Z_7D5CD59B_AF03_11D3_9DB4_00A0C9DF29FD_.wvu.PrintArea" localSheetId="19" hidden="1">#REF!</definedName>
    <definedName name="Z_7D5CD59B_AF03_11D3_9DB4_00A0C9DF29FD_.wvu.PrintArea" localSheetId="20" hidden="1">#REF!</definedName>
    <definedName name="Z_7D5CD59B_AF03_11D3_9DB4_00A0C9DF29FD_.wvu.PrintArea" localSheetId="21" hidden="1">#REF!</definedName>
    <definedName name="Z_7D5CD59B_AF03_11D3_9DB4_00A0C9DF29FD_.wvu.PrintArea" localSheetId="22" hidden="1">#REF!</definedName>
    <definedName name="Z_7D5CD59B_AF03_11D3_9DB4_00A0C9DF29FD_.wvu.PrintArea" localSheetId="23" hidden="1">#REF!</definedName>
    <definedName name="Z_7D5CD59B_AF03_11D3_9DB4_00A0C9DF29FD_.wvu.PrintArea" localSheetId="1" hidden="1">#REF!</definedName>
    <definedName name="Z_7D5CD59B_AF03_11D3_9DB4_00A0C9DF29FD_.wvu.PrintArea" localSheetId="16" hidden="1">#REF!</definedName>
    <definedName name="Z_7D5CD59B_AF03_11D3_9DB4_00A0C9DF29FD_.wvu.PrintArea" localSheetId="0" hidden="1">#REF!</definedName>
    <definedName name="Z_7D5CD59B_AF03_11D3_9DB4_00A0C9DF29FD_.wvu.PrintArea" hidden="1">#REF!</definedName>
    <definedName name="Z_7D5CD59C_AF03_11D3_9DB4_00A0C9DF29FD_.wvu.PrintArea" localSheetId="17" hidden="1">#REF!</definedName>
    <definedName name="Z_7D5CD59C_AF03_11D3_9DB4_00A0C9DF29FD_.wvu.PrintArea" localSheetId="18" hidden="1">#REF!</definedName>
    <definedName name="Z_7D5CD59C_AF03_11D3_9DB4_00A0C9DF29FD_.wvu.PrintArea" localSheetId="19" hidden="1">#REF!</definedName>
    <definedName name="Z_7D5CD59C_AF03_11D3_9DB4_00A0C9DF29FD_.wvu.PrintArea" localSheetId="20" hidden="1">#REF!</definedName>
    <definedName name="Z_7D5CD59C_AF03_11D3_9DB4_00A0C9DF29FD_.wvu.PrintArea" localSheetId="21" hidden="1">#REF!</definedName>
    <definedName name="Z_7D5CD59C_AF03_11D3_9DB4_00A0C9DF29FD_.wvu.PrintArea" localSheetId="22" hidden="1">#REF!</definedName>
    <definedName name="Z_7D5CD59C_AF03_11D3_9DB4_00A0C9DF29FD_.wvu.PrintArea" localSheetId="23" hidden="1">#REF!</definedName>
    <definedName name="Z_7D5CD59C_AF03_11D3_9DB4_00A0C9DF29FD_.wvu.PrintArea" localSheetId="1" hidden="1">#REF!</definedName>
    <definedName name="Z_7D5CD59C_AF03_11D3_9DB4_00A0C9DF29FD_.wvu.PrintArea" localSheetId="16" hidden="1">#REF!</definedName>
    <definedName name="Z_7D5CD59C_AF03_11D3_9DB4_00A0C9DF29FD_.wvu.PrintArea" localSheetId="0" hidden="1">#REF!</definedName>
    <definedName name="Z_7D5CD59C_AF03_11D3_9DB4_00A0C9DF29FD_.wvu.PrintArea" hidden="1">#REF!</definedName>
    <definedName name="Z_7D5CD59D_AF03_11D3_9DB4_00A0C9DF29FD_.wvu.PrintArea" localSheetId="17" hidden="1">#REF!</definedName>
    <definedName name="Z_7D5CD59D_AF03_11D3_9DB4_00A0C9DF29FD_.wvu.PrintArea" localSheetId="18" hidden="1">#REF!</definedName>
    <definedName name="Z_7D5CD59D_AF03_11D3_9DB4_00A0C9DF29FD_.wvu.PrintArea" localSheetId="19" hidden="1">#REF!</definedName>
    <definedName name="Z_7D5CD59D_AF03_11D3_9DB4_00A0C9DF29FD_.wvu.PrintArea" localSheetId="20" hidden="1">#REF!</definedName>
    <definedName name="Z_7D5CD59D_AF03_11D3_9DB4_00A0C9DF29FD_.wvu.PrintArea" localSheetId="21" hidden="1">#REF!</definedName>
    <definedName name="Z_7D5CD59D_AF03_11D3_9DB4_00A0C9DF29FD_.wvu.PrintArea" localSheetId="22" hidden="1">#REF!</definedName>
    <definedName name="Z_7D5CD59D_AF03_11D3_9DB4_00A0C9DF29FD_.wvu.PrintArea" localSheetId="23" hidden="1">#REF!</definedName>
    <definedName name="Z_7D5CD59D_AF03_11D3_9DB4_00A0C9DF29FD_.wvu.PrintArea" localSheetId="1" hidden="1">#REF!</definedName>
    <definedName name="Z_7D5CD59D_AF03_11D3_9DB4_00A0C9DF29FD_.wvu.PrintArea" localSheetId="16" hidden="1">#REF!</definedName>
    <definedName name="Z_7D5CD59D_AF03_11D3_9DB4_00A0C9DF29FD_.wvu.PrintArea" localSheetId="0" hidden="1">#REF!</definedName>
    <definedName name="Z_7D5CD59D_AF03_11D3_9DB4_00A0C9DF29FD_.wvu.PrintArea" hidden="1">#REF!</definedName>
    <definedName name="Z_7D5CD59F_AF03_11D3_9DB4_00A0C9DF29FD_.wvu.PrintArea" localSheetId="17" hidden="1">#REF!</definedName>
    <definedName name="Z_7D5CD59F_AF03_11D3_9DB4_00A0C9DF29FD_.wvu.PrintArea" localSheetId="18" hidden="1">#REF!</definedName>
    <definedName name="Z_7D5CD59F_AF03_11D3_9DB4_00A0C9DF29FD_.wvu.PrintArea" localSheetId="19" hidden="1">#REF!</definedName>
    <definedName name="Z_7D5CD59F_AF03_11D3_9DB4_00A0C9DF29FD_.wvu.PrintArea" localSheetId="20" hidden="1">#REF!</definedName>
    <definedName name="Z_7D5CD59F_AF03_11D3_9DB4_00A0C9DF29FD_.wvu.PrintArea" localSheetId="21" hidden="1">#REF!</definedName>
    <definedName name="Z_7D5CD59F_AF03_11D3_9DB4_00A0C9DF29FD_.wvu.PrintArea" localSheetId="22" hidden="1">#REF!</definedName>
    <definedName name="Z_7D5CD59F_AF03_11D3_9DB4_00A0C9DF29FD_.wvu.PrintArea" localSheetId="23" hidden="1">#REF!</definedName>
    <definedName name="Z_7D5CD59F_AF03_11D3_9DB4_00A0C9DF29FD_.wvu.PrintArea" localSheetId="1" hidden="1">#REF!</definedName>
    <definedName name="Z_7D5CD59F_AF03_11D3_9DB4_00A0C9DF29FD_.wvu.PrintArea" localSheetId="16" hidden="1">#REF!</definedName>
    <definedName name="Z_7D5CD59F_AF03_11D3_9DB4_00A0C9DF29FD_.wvu.PrintArea" localSheetId="0" hidden="1">#REF!</definedName>
    <definedName name="Z_7D5CD59F_AF03_11D3_9DB4_00A0C9DF29FD_.wvu.PrintArea" hidden="1">#REF!</definedName>
    <definedName name="Z_7D5CD5A0_AF03_11D3_9DB4_00A0C9DF29FD_.wvu.PrintArea" localSheetId="17" hidden="1">#REF!</definedName>
    <definedName name="Z_7D5CD5A0_AF03_11D3_9DB4_00A0C9DF29FD_.wvu.PrintArea" localSheetId="18" hidden="1">#REF!</definedName>
    <definedName name="Z_7D5CD5A0_AF03_11D3_9DB4_00A0C9DF29FD_.wvu.PrintArea" localSheetId="19" hidden="1">#REF!</definedName>
    <definedName name="Z_7D5CD5A0_AF03_11D3_9DB4_00A0C9DF29FD_.wvu.PrintArea" localSheetId="20" hidden="1">#REF!</definedName>
    <definedName name="Z_7D5CD5A0_AF03_11D3_9DB4_00A0C9DF29FD_.wvu.PrintArea" localSheetId="21" hidden="1">#REF!</definedName>
    <definedName name="Z_7D5CD5A0_AF03_11D3_9DB4_00A0C9DF29FD_.wvu.PrintArea" localSheetId="22" hidden="1">#REF!</definedName>
    <definedName name="Z_7D5CD5A0_AF03_11D3_9DB4_00A0C9DF29FD_.wvu.PrintArea" localSheetId="23" hidden="1">#REF!</definedName>
    <definedName name="Z_7D5CD5A0_AF03_11D3_9DB4_00A0C9DF29FD_.wvu.PrintArea" localSheetId="1" hidden="1">#REF!</definedName>
    <definedName name="Z_7D5CD5A0_AF03_11D3_9DB4_00A0C9DF29FD_.wvu.PrintArea" localSheetId="16" hidden="1">#REF!</definedName>
    <definedName name="Z_7D5CD5A0_AF03_11D3_9DB4_00A0C9DF29FD_.wvu.PrintArea" localSheetId="0" hidden="1">#REF!</definedName>
    <definedName name="Z_7D5CD5A0_AF03_11D3_9DB4_00A0C9DF29FD_.wvu.PrintArea" hidden="1">#REF!</definedName>
    <definedName name="Z_81A955A2_B15B_11D3_8587_00A0C9DF1035_.wvu.PrintArea" localSheetId="17" hidden="1">#REF!</definedName>
    <definedName name="Z_81A955A2_B15B_11D3_8587_00A0C9DF1035_.wvu.PrintArea" localSheetId="18" hidden="1">#REF!</definedName>
    <definedName name="Z_81A955A2_B15B_11D3_8587_00A0C9DF1035_.wvu.PrintArea" localSheetId="19" hidden="1">#REF!</definedName>
    <definedName name="Z_81A955A2_B15B_11D3_8587_00A0C9DF1035_.wvu.PrintArea" localSheetId="20" hidden="1">#REF!</definedName>
    <definedName name="Z_81A955A2_B15B_11D3_8587_00A0C9DF1035_.wvu.PrintArea" localSheetId="21" hidden="1">#REF!</definedName>
    <definedName name="Z_81A955A2_B15B_11D3_8587_00A0C9DF1035_.wvu.PrintArea" localSheetId="22" hidden="1">#REF!</definedName>
    <definedName name="Z_81A955A2_B15B_11D3_8587_00A0C9DF1035_.wvu.PrintArea" localSheetId="23" hidden="1">#REF!</definedName>
    <definedName name="Z_81A955A2_B15B_11D3_8587_00A0C9DF1035_.wvu.PrintArea" localSheetId="1" hidden="1">#REF!</definedName>
    <definedName name="Z_81A955A2_B15B_11D3_8587_00A0C9DF1035_.wvu.PrintArea" localSheetId="16" hidden="1">#REF!</definedName>
    <definedName name="Z_81A955A2_B15B_11D3_8587_00A0C9DF1035_.wvu.PrintArea" localSheetId="0" hidden="1">#REF!</definedName>
    <definedName name="Z_81A955A2_B15B_11D3_8587_00A0C9DF1035_.wvu.PrintArea" hidden="1">#REF!</definedName>
    <definedName name="Z_81A955A3_B15B_11D3_8587_00A0C9DF1035_.wvu.PrintArea" localSheetId="17" hidden="1">#REF!</definedName>
    <definedName name="Z_81A955A3_B15B_11D3_8587_00A0C9DF1035_.wvu.PrintArea" localSheetId="18" hidden="1">#REF!</definedName>
    <definedName name="Z_81A955A3_B15B_11D3_8587_00A0C9DF1035_.wvu.PrintArea" localSheetId="19" hidden="1">#REF!</definedName>
    <definedName name="Z_81A955A3_B15B_11D3_8587_00A0C9DF1035_.wvu.PrintArea" localSheetId="20" hidden="1">#REF!</definedName>
    <definedName name="Z_81A955A3_B15B_11D3_8587_00A0C9DF1035_.wvu.PrintArea" localSheetId="21" hidden="1">#REF!</definedName>
    <definedName name="Z_81A955A3_B15B_11D3_8587_00A0C9DF1035_.wvu.PrintArea" localSheetId="22" hidden="1">#REF!</definedName>
    <definedName name="Z_81A955A3_B15B_11D3_8587_00A0C9DF1035_.wvu.PrintArea" localSheetId="23" hidden="1">#REF!</definedName>
    <definedName name="Z_81A955A3_B15B_11D3_8587_00A0C9DF1035_.wvu.PrintArea" localSheetId="1" hidden="1">#REF!</definedName>
    <definedName name="Z_81A955A3_B15B_11D3_8587_00A0C9DF1035_.wvu.PrintArea" localSheetId="16" hidden="1">#REF!</definedName>
    <definedName name="Z_81A955A3_B15B_11D3_8587_00A0C9DF1035_.wvu.PrintArea" localSheetId="0" hidden="1">#REF!</definedName>
    <definedName name="Z_81A955A3_B15B_11D3_8587_00A0C9DF1035_.wvu.PrintArea" hidden="1">#REF!</definedName>
    <definedName name="Z_81A955A5_B15B_11D3_8587_00A0C9DF1035_.wvu.PrintArea" localSheetId="17" hidden="1">#REF!</definedName>
    <definedName name="Z_81A955A5_B15B_11D3_8587_00A0C9DF1035_.wvu.PrintArea" localSheetId="18" hidden="1">#REF!</definedName>
    <definedName name="Z_81A955A5_B15B_11D3_8587_00A0C9DF1035_.wvu.PrintArea" localSheetId="19" hidden="1">#REF!</definedName>
    <definedName name="Z_81A955A5_B15B_11D3_8587_00A0C9DF1035_.wvu.PrintArea" localSheetId="20" hidden="1">#REF!</definedName>
    <definedName name="Z_81A955A5_B15B_11D3_8587_00A0C9DF1035_.wvu.PrintArea" localSheetId="21" hidden="1">#REF!</definedName>
    <definedName name="Z_81A955A5_B15B_11D3_8587_00A0C9DF1035_.wvu.PrintArea" localSheetId="22" hidden="1">#REF!</definedName>
    <definedName name="Z_81A955A5_B15B_11D3_8587_00A0C9DF1035_.wvu.PrintArea" localSheetId="23" hidden="1">#REF!</definedName>
    <definedName name="Z_81A955A5_B15B_11D3_8587_00A0C9DF1035_.wvu.PrintArea" localSheetId="1" hidden="1">#REF!</definedName>
    <definedName name="Z_81A955A5_B15B_11D3_8587_00A0C9DF1035_.wvu.PrintArea" localSheetId="16" hidden="1">#REF!</definedName>
    <definedName name="Z_81A955A5_B15B_11D3_8587_00A0C9DF1035_.wvu.PrintArea" localSheetId="0" hidden="1">#REF!</definedName>
    <definedName name="Z_81A955A5_B15B_11D3_8587_00A0C9DF1035_.wvu.PrintArea" hidden="1">#REF!</definedName>
    <definedName name="Z_81A955A6_B15B_11D3_8587_00A0C9DF1035_.wvu.PrintArea" localSheetId="17" hidden="1">#REF!</definedName>
    <definedName name="Z_81A955A6_B15B_11D3_8587_00A0C9DF1035_.wvu.PrintArea" localSheetId="18" hidden="1">#REF!</definedName>
    <definedName name="Z_81A955A6_B15B_11D3_8587_00A0C9DF1035_.wvu.PrintArea" localSheetId="19" hidden="1">#REF!</definedName>
    <definedName name="Z_81A955A6_B15B_11D3_8587_00A0C9DF1035_.wvu.PrintArea" localSheetId="20" hidden="1">#REF!</definedName>
    <definedName name="Z_81A955A6_B15B_11D3_8587_00A0C9DF1035_.wvu.PrintArea" localSheetId="21" hidden="1">#REF!</definedName>
    <definedName name="Z_81A955A6_B15B_11D3_8587_00A0C9DF1035_.wvu.PrintArea" localSheetId="22" hidden="1">#REF!</definedName>
    <definedName name="Z_81A955A6_B15B_11D3_8587_00A0C9DF1035_.wvu.PrintArea" localSheetId="23" hidden="1">#REF!</definedName>
    <definedName name="Z_81A955A6_B15B_11D3_8587_00A0C9DF1035_.wvu.PrintArea" localSheetId="1" hidden="1">#REF!</definedName>
    <definedName name="Z_81A955A6_B15B_11D3_8587_00A0C9DF1035_.wvu.PrintArea" localSheetId="16" hidden="1">#REF!</definedName>
    <definedName name="Z_81A955A6_B15B_11D3_8587_00A0C9DF1035_.wvu.PrintArea" localSheetId="0" hidden="1">#REF!</definedName>
    <definedName name="Z_81A955A6_B15B_11D3_8587_00A0C9DF1035_.wvu.PrintArea" hidden="1">#REF!</definedName>
    <definedName name="Z_81A955A7_B15B_11D3_8587_00A0C9DF1035_.wvu.PrintArea" localSheetId="17" hidden="1">#REF!</definedName>
    <definedName name="Z_81A955A7_B15B_11D3_8587_00A0C9DF1035_.wvu.PrintArea" localSheetId="18" hidden="1">#REF!</definedName>
    <definedName name="Z_81A955A7_B15B_11D3_8587_00A0C9DF1035_.wvu.PrintArea" localSheetId="19" hidden="1">#REF!</definedName>
    <definedName name="Z_81A955A7_B15B_11D3_8587_00A0C9DF1035_.wvu.PrintArea" localSheetId="20" hidden="1">#REF!</definedName>
    <definedName name="Z_81A955A7_B15B_11D3_8587_00A0C9DF1035_.wvu.PrintArea" localSheetId="21" hidden="1">#REF!</definedName>
    <definedName name="Z_81A955A7_B15B_11D3_8587_00A0C9DF1035_.wvu.PrintArea" localSheetId="22" hidden="1">#REF!</definedName>
    <definedName name="Z_81A955A7_B15B_11D3_8587_00A0C9DF1035_.wvu.PrintArea" localSheetId="23" hidden="1">#REF!</definedName>
    <definedName name="Z_81A955A7_B15B_11D3_8587_00A0C9DF1035_.wvu.PrintArea" localSheetId="1" hidden="1">#REF!</definedName>
    <definedName name="Z_81A955A7_B15B_11D3_8587_00A0C9DF1035_.wvu.PrintArea" localSheetId="16" hidden="1">#REF!</definedName>
    <definedName name="Z_81A955A7_B15B_11D3_8587_00A0C9DF1035_.wvu.PrintArea" localSheetId="0" hidden="1">#REF!</definedName>
    <definedName name="Z_81A955A7_B15B_11D3_8587_00A0C9DF1035_.wvu.PrintArea" hidden="1">#REF!</definedName>
    <definedName name="Z_81A955A8_B15B_11D3_8587_00A0C9DF1035_.wvu.PrintArea" localSheetId="17" hidden="1">#REF!</definedName>
    <definedName name="Z_81A955A8_B15B_11D3_8587_00A0C9DF1035_.wvu.PrintArea" localSheetId="18" hidden="1">#REF!</definedName>
    <definedName name="Z_81A955A8_B15B_11D3_8587_00A0C9DF1035_.wvu.PrintArea" localSheetId="19" hidden="1">#REF!</definedName>
    <definedName name="Z_81A955A8_B15B_11D3_8587_00A0C9DF1035_.wvu.PrintArea" localSheetId="20" hidden="1">#REF!</definedName>
    <definedName name="Z_81A955A8_B15B_11D3_8587_00A0C9DF1035_.wvu.PrintArea" localSheetId="21" hidden="1">#REF!</definedName>
    <definedName name="Z_81A955A8_B15B_11D3_8587_00A0C9DF1035_.wvu.PrintArea" localSheetId="22" hidden="1">#REF!</definedName>
    <definedName name="Z_81A955A8_B15B_11D3_8587_00A0C9DF1035_.wvu.PrintArea" localSheetId="23" hidden="1">#REF!</definedName>
    <definedName name="Z_81A955A8_B15B_11D3_8587_00A0C9DF1035_.wvu.PrintArea" localSheetId="1" hidden="1">#REF!</definedName>
    <definedName name="Z_81A955A8_B15B_11D3_8587_00A0C9DF1035_.wvu.PrintArea" localSheetId="16" hidden="1">#REF!</definedName>
    <definedName name="Z_81A955A8_B15B_11D3_8587_00A0C9DF1035_.wvu.PrintArea" localSheetId="0" hidden="1">#REF!</definedName>
    <definedName name="Z_81A955A8_B15B_11D3_8587_00A0C9DF1035_.wvu.PrintArea" hidden="1">#REF!</definedName>
    <definedName name="Z_81A955AA_B15B_11D3_8587_00A0C9DF1035_.wvu.PrintArea" localSheetId="17" hidden="1">#REF!</definedName>
    <definedName name="Z_81A955AA_B15B_11D3_8587_00A0C9DF1035_.wvu.PrintArea" localSheetId="18" hidden="1">#REF!</definedName>
    <definedName name="Z_81A955AA_B15B_11D3_8587_00A0C9DF1035_.wvu.PrintArea" localSheetId="19" hidden="1">#REF!</definedName>
    <definedName name="Z_81A955AA_B15B_11D3_8587_00A0C9DF1035_.wvu.PrintArea" localSheetId="20" hidden="1">#REF!</definedName>
    <definedName name="Z_81A955AA_B15B_11D3_8587_00A0C9DF1035_.wvu.PrintArea" localSheetId="21" hidden="1">#REF!</definedName>
    <definedName name="Z_81A955AA_B15B_11D3_8587_00A0C9DF1035_.wvu.PrintArea" localSheetId="22" hidden="1">#REF!</definedName>
    <definedName name="Z_81A955AA_B15B_11D3_8587_00A0C9DF1035_.wvu.PrintArea" localSheetId="23" hidden="1">#REF!</definedName>
    <definedName name="Z_81A955AA_B15B_11D3_8587_00A0C9DF1035_.wvu.PrintArea" localSheetId="1" hidden="1">#REF!</definedName>
    <definedName name="Z_81A955AA_B15B_11D3_8587_00A0C9DF1035_.wvu.PrintArea" localSheetId="16" hidden="1">#REF!</definedName>
    <definedName name="Z_81A955AA_B15B_11D3_8587_00A0C9DF1035_.wvu.PrintArea" localSheetId="0" hidden="1">#REF!</definedName>
    <definedName name="Z_81A955AA_B15B_11D3_8587_00A0C9DF1035_.wvu.PrintArea" hidden="1">#REF!</definedName>
    <definedName name="Z_81A955AB_B15B_11D3_8587_00A0C9DF1035_.wvu.PrintArea" localSheetId="17" hidden="1">#REF!</definedName>
    <definedName name="Z_81A955AB_B15B_11D3_8587_00A0C9DF1035_.wvu.PrintArea" localSheetId="18" hidden="1">#REF!</definedName>
    <definedName name="Z_81A955AB_B15B_11D3_8587_00A0C9DF1035_.wvu.PrintArea" localSheetId="19" hidden="1">#REF!</definedName>
    <definedName name="Z_81A955AB_B15B_11D3_8587_00A0C9DF1035_.wvu.PrintArea" localSheetId="20" hidden="1">#REF!</definedName>
    <definedName name="Z_81A955AB_B15B_11D3_8587_00A0C9DF1035_.wvu.PrintArea" localSheetId="21" hidden="1">#REF!</definedName>
    <definedName name="Z_81A955AB_B15B_11D3_8587_00A0C9DF1035_.wvu.PrintArea" localSheetId="22" hidden="1">#REF!</definedName>
    <definedName name="Z_81A955AB_B15B_11D3_8587_00A0C9DF1035_.wvu.PrintArea" localSheetId="23" hidden="1">#REF!</definedName>
    <definedName name="Z_81A955AB_B15B_11D3_8587_00A0C9DF1035_.wvu.PrintArea" localSheetId="1" hidden="1">#REF!</definedName>
    <definedName name="Z_81A955AB_B15B_11D3_8587_00A0C9DF1035_.wvu.PrintArea" localSheetId="16" hidden="1">#REF!</definedName>
    <definedName name="Z_81A955AB_B15B_11D3_8587_00A0C9DF1035_.wvu.PrintArea" localSheetId="0" hidden="1">#REF!</definedName>
    <definedName name="Z_81A955AB_B15B_11D3_8587_00A0C9DF1035_.wvu.PrintArea" hidden="1">#REF!</definedName>
    <definedName name="Z_81A955AC_B15B_11D3_8587_00A0C9DF1035_.wvu.PrintArea" localSheetId="17" hidden="1">#REF!</definedName>
    <definedName name="Z_81A955AC_B15B_11D3_8587_00A0C9DF1035_.wvu.PrintArea" localSheetId="18" hidden="1">#REF!</definedName>
    <definedName name="Z_81A955AC_B15B_11D3_8587_00A0C9DF1035_.wvu.PrintArea" localSheetId="19" hidden="1">#REF!</definedName>
    <definedName name="Z_81A955AC_B15B_11D3_8587_00A0C9DF1035_.wvu.PrintArea" localSheetId="20" hidden="1">#REF!</definedName>
    <definedName name="Z_81A955AC_B15B_11D3_8587_00A0C9DF1035_.wvu.PrintArea" localSheetId="21" hidden="1">#REF!</definedName>
    <definedName name="Z_81A955AC_B15B_11D3_8587_00A0C9DF1035_.wvu.PrintArea" localSheetId="22" hidden="1">#REF!</definedName>
    <definedName name="Z_81A955AC_B15B_11D3_8587_00A0C9DF1035_.wvu.PrintArea" localSheetId="23" hidden="1">#REF!</definedName>
    <definedName name="Z_81A955AC_B15B_11D3_8587_00A0C9DF1035_.wvu.PrintArea" localSheetId="1" hidden="1">#REF!</definedName>
    <definedName name="Z_81A955AC_B15B_11D3_8587_00A0C9DF1035_.wvu.PrintArea" localSheetId="16" hidden="1">#REF!</definedName>
    <definedName name="Z_81A955AC_B15B_11D3_8587_00A0C9DF1035_.wvu.PrintArea" localSheetId="0" hidden="1">#REF!</definedName>
    <definedName name="Z_81A955AC_B15B_11D3_8587_00A0C9DF1035_.wvu.PrintArea" hidden="1">#REF!</definedName>
    <definedName name="Z_81A955AD_B15B_11D3_8587_00A0C9DF1035_.wvu.PrintArea" localSheetId="17" hidden="1">#REF!</definedName>
    <definedName name="Z_81A955AD_B15B_11D3_8587_00A0C9DF1035_.wvu.PrintArea" localSheetId="18" hidden="1">#REF!</definedName>
    <definedName name="Z_81A955AD_B15B_11D3_8587_00A0C9DF1035_.wvu.PrintArea" localSheetId="19" hidden="1">#REF!</definedName>
    <definedName name="Z_81A955AD_B15B_11D3_8587_00A0C9DF1035_.wvu.PrintArea" localSheetId="20" hidden="1">#REF!</definedName>
    <definedName name="Z_81A955AD_B15B_11D3_8587_00A0C9DF1035_.wvu.PrintArea" localSheetId="21" hidden="1">#REF!</definedName>
    <definedName name="Z_81A955AD_B15B_11D3_8587_00A0C9DF1035_.wvu.PrintArea" localSheetId="22" hidden="1">#REF!</definedName>
    <definedName name="Z_81A955AD_B15B_11D3_8587_00A0C9DF1035_.wvu.PrintArea" localSheetId="23" hidden="1">#REF!</definedName>
    <definedName name="Z_81A955AD_B15B_11D3_8587_00A0C9DF1035_.wvu.PrintArea" localSheetId="1" hidden="1">#REF!</definedName>
    <definedName name="Z_81A955AD_B15B_11D3_8587_00A0C9DF1035_.wvu.PrintArea" localSheetId="16" hidden="1">#REF!</definedName>
    <definedName name="Z_81A955AD_B15B_11D3_8587_00A0C9DF1035_.wvu.PrintArea" localSheetId="0" hidden="1">#REF!</definedName>
    <definedName name="Z_81A955AD_B15B_11D3_8587_00A0C9DF1035_.wvu.PrintArea" hidden="1">#REF!</definedName>
    <definedName name="Z_81A955AF_B15B_11D3_8587_00A0C9DF1035_.wvu.PrintArea" localSheetId="17" hidden="1">#REF!</definedName>
    <definedName name="Z_81A955AF_B15B_11D3_8587_00A0C9DF1035_.wvu.PrintArea" localSheetId="18" hidden="1">#REF!</definedName>
    <definedName name="Z_81A955AF_B15B_11D3_8587_00A0C9DF1035_.wvu.PrintArea" localSheetId="19" hidden="1">#REF!</definedName>
    <definedName name="Z_81A955AF_B15B_11D3_8587_00A0C9DF1035_.wvu.PrintArea" localSheetId="20" hidden="1">#REF!</definedName>
    <definedName name="Z_81A955AF_B15B_11D3_8587_00A0C9DF1035_.wvu.PrintArea" localSheetId="21" hidden="1">#REF!</definedName>
    <definedName name="Z_81A955AF_B15B_11D3_8587_00A0C9DF1035_.wvu.PrintArea" localSheetId="22" hidden="1">#REF!</definedName>
    <definedName name="Z_81A955AF_B15B_11D3_8587_00A0C9DF1035_.wvu.PrintArea" localSheetId="23" hidden="1">#REF!</definedName>
    <definedName name="Z_81A955AF_B15B_11D3_8587_00A0C9DF1035_.wvu.PrintArea" localSheetId="1" hidden="1">#REF!</definedName>
    <definedName name="Z_81A955AF_B15B_11D3_8587_00A0C9DF1035_.wvu.PrintArea" localSheetId="16" hidden="1">#REF!</definedName>
    <definedName name="Z_81A955AF_B15B_11D3_8587_00A0C9DF1035_.wvu.PrintArea" localSheetId="0" hidden="1">#REF!</definedName>
    <definedName name="Z_81A955AF_B15B_11D3_8587_00A0C9DF1035_.wvu.PrintArea" hidden="1">#REF!</definedName>
    <definedName name="Z_81A955B0_B15B_11D3_8587_00A0C9DF1035_.wvu.PrintArea" localSheetId="17" hidden="1">#REF!</definedName>
    <definedName name="Z_81A955B0_B15B_11D3_8587_00A0C9DF1035_.wvu.PrintArea" localSheetId="18" hidden="1">#REF!</definedName>
    <definedName name="Z_81A955B0_B15B_11D3_8587_00A0C9DF1035_.wvu.PrintArea" localSheetId="19" hidden="1">#REF!</definedName>
    <definedName name="Z_81A955B0_B15B_11D3_8587_00A0C9DF1035_.wvu.PrintArea" localSheetId="20" hidden="1">#REF!</definedName>
    <definedName name="Z_81A955B0_B15B_11D3_8587_00A0C9DF1035_.wvu.PrintArea" localSheetId="21" hidden="1">#REF!</definedName>
    <definedName name="Z_81A955B0_B15B_11D3_8587_00A0C9DF1035_.wvu.PrintArea" localSheetId="22" hidden="1">#REF!</definedName>
    <definedName name="Z_81A955B0_B15B_11D3_8587_00A0C9DF1035_.wvu.PrintArea" localSheetId="23" hidden="1">#REF!</definedName>
    <definedName name="Z_81A955B0_B15B_11D3_8587_00A0C9DF1035_.wvu.PrintArea" localSheetId="1" hidden="1">#REF!</definedName>
    <definedName name="Z_81A955B0_B15B_11D3_8587_00A0C9DF1035_.wvu.PrintArea" localSheetId="16" hidden="1">#REF!</definedName>
    <definedName name="Z_81A955B0_B15B_11D3_8587_00A0C9DF1035_.wvu.PrintArea" localSheetId="0" hidden="1">#REF!</definedName>
    <definedName name="Z_81A955B0_B15B_11D3_8587_00A0C9DF1035_.wvu.PrintArea" hidden="1">#REF!</definedName>
    <definedName name="Z_81A955B2_B15B_11D3_8587_00A0C9DF1035_.wvu.PrintArea" localSheetId="17" hidden="1">#REF!</definedName>
    <definedName name="Z_81A955B2_B15B_11D3_8587_00A0C9DF1035_.wvu.PrintArea" localSheetId="18" hidden="1">#REF!</definedName>
    <definedName name="Z_81A955B2_B15B_11D3_8587_00A0C9DF1035_.wvu.PrintArea" localSheetId="19" hidden="1">#REF!</definedName>
    <definedName name="Z_81A955B2_B15B_11D3_8587_00A0C9DF1035_.wvu.PrintArea" localSheetId="20" hidden="1">#REF!</definedName>
    <definedName name="Z_81A955B2_B15B_11D3_8587_00A0C9DF1035_.wvu.PrintArea" localSheetId="21" hidden="1">#REF!</definedName>
    <definedName name="Z_81A955B2_B15B_11D3_8587_00A0C9DF1035_.wvu.PrintArea" localSheetId="22" hidden="1">#REF!</definedName>
    <definedName name="Z_81A955B2_B15B_11D3_8587_00A0C9DF1035_.wvu.PrintArea" localSheetId="23" hidden="1">#REF!</definedName>
    <definedName name="Z_81A955B2_B15B_11D3_8587_00A0C9DF1035_.wvu.PrintArea" localSheetId="1" hidden="1">#REF!</definedName>
    <definedName name="Z_81A955B2_B15B_11D3_8587_00A0C9DF1035_.wvu.PrintArea" localSheetId="16" hidden="1">#REF!</definedName>
    <definedName name="Z_81A955B2_B15B_11D3_8587_00A0C9DF1035_.wvu.PrintArea" localSheetId="0" hidden="1">#REF!</definedName>
    <definedName name="Z_81A955B2_B15B_11D3_8587_00A0C9DF1035_.wvu.PrintArea" hidden="1">#REF!</definedName>
    <definedName name="Z_81A955B3_B15B_11D3_8587_00A0C9DF1035_.wvu.PrintArea" localSheetId="17" hidden="1">#REF!</definedName>
    <definedName name="Z_81A955B3_B15B_11D3_8587_00A0C9DF1035_.wvu.PrintArea" localSheetId="18" hidden="1">#REF!</definedName>
    <definedName name="Z_81A955B3_B15B_11D3_8587_00A0C9DF1035_.wvu.PrintArea" localSheetId="19" hidden="1">#REF!</definedName>
    <definedName name="Z_81A955B3_B15B_11D3_8587_00A0C9DF1035_.wvu.PrintArea" localSheetId="20" hidden="1">#REF!</definedName>
    <definedName name="Z_81A955B3_B15B_11D3_8587_00A0C9DF1035_.wvu.PrintArea" localSheetId="21" hidden="1">#REF!</definedName>
    <definedName name="Z_81A955B3_B15B_11D3_8587_00A0C9DF1035_.wvu.PrintArea" localSheetId="22" hidden="1">#REF!</definedName>
    <definedName name="Z_81A955B3_B15B_11D3_8587_00A0C9DF1035_.wvu.PrintArea" localSheetId="23" hidden="1">#REF!</definedName>
    <definedName name="Z_81A955B3_B15B_11D3_8587_00A0C9DF1035_.wvu.PrintArea" localSheetId="1" hidden="1">#REF!</definedName>
    <definedName name="Z_81A955B3_B15B_11D3_8587_00A0C9DF1035_.wvu.PrintArea" localSheetId="16" hidden="1">#REF!</definedName>
    <definedName name="Z_81A955B3_B15B_11D3_8587_00A0C9DF1035_.wvu.PrintArea" localSheetId="0" hidden="1">#REF!</definedName>
    <definedName name="Z_81A955B3_B15B_11D3_8587_00A0C9DF1035_.wvu.PrintArea" hidden="1">#REF!</definedName>
    <definedName name="Z_81A955B5_B15B_11D3_8587_00A0C9DF1035_.wvu.PrintArea" localSheetId="17" hidden="1">#REF!</definedName>
    <definedName name="Z_81A955B5_B15B_11D3_8587_00A0C9DF1035_.wvu.PrintArea" localSheetId="18" hidden="1">#REF!</definedName>
    <definedName name="Z_81A955B5_B15B_11D3_8587_00A0C9DF1035_.wvu.PrintArea" localSheetId="19" hidden="1">#REF!</definedName>
    <definedName name="Z_81A955B5_B15B_11D3_8587_00A0C9DF1035_.wvu.PrintArea" localSheetId="20" hidden="1">#REF!</definedName>
    <definedName name="Z_81A955B5_B15B_11D3_8587_00A0C9DF1035_.wvu.PrintArea" localSheetId="21" hidden="1">#REF!</definedName>
    <definedName name="Z_81A955B5_B15B_11D3_8587_00A0C9DF1035_.wvu.PrintArea" localSheetId="22" hidden="1">#REF!</definedName>
    <definedName name="Z_81A955B5_B15B_11D3_8587_00A0C9DF1035_.wvu.PrintArea" localSheetId="23" hidden="1">#REF!</definedName>
    <definedName name="Z_81A955B5_B15B_11D3_8587_00A0C9DF1035_.wvu.PrintArea" localSheetId="1" hidden="1">#REF!</definedName>
    <definedName name="Z_81A955B5_B15B_11D3_8587_00A0C9DF1035_.wvu.PrintArea" localSheetId="16" hidden="1">#REF!</definedName>
    <definedName name="Z_81A955B5_B15B_11D3_8587_00A0C9DF1035_.wvu.PrintArea" localSheetId="0" hidden="1">#REF!</definedName>
    <definedName name="Z_81A955B5_B15B_11D3_8587_00A0C9DF1035_.wvu.PrintArea" hidden="1">#REF!</definedName>
    <definedName name="Z_81A955B6_B15B_11D3_8587_00A0C9DF1035_.wvu.PrintArea" localSheetId="17" hidden="1">#REF!</definedName>
    <definedName name="Z_81A955B6_B15B_11D3_8587_00A0C9DF1035_.wvu.PrintArea" localSheetId="18" hidden="1">#REF!</definedName>
    <definedName name="Z_81A955B6_B15B_11D3_8587_00A0C9DF1035_.wvu.PrintArea" localSheetId="19" hidden="1">#REF!</definedName>
    <definedName name="Z_81A955B6_B15B_11D3_8587_00A0C9DF1035_.wvu.PrintArea" localSheetId="20" hidden="1">#REF!</definedName>
    <definedName name="Z_81A955B6_B15B_11D3_8587_00A0C9DF1035_.wvu.PrintArea" localSheetId="21" hidden="1">#REF!</definedName>
    <definedName name="Z_81A955B6_B15B_11D3_8587_00A0C9DF1035_.wvu.PrintArea" localSheetId="22" hidden="1">#REF!</definedName>
    <definedName name="Z_81A955B6_B15B_11D3_8587_00A0C9DF1035_.wvu.PrintArea" localSheetId="23" hidden="1">#REF!</definedName>
    <definedName name="Z_81A955B6_B15B_11D3_8587_00A0C9DF1035_.wvu.PrintArea" localSheetId="1" hidden="1">#REF!</definedName>
    <definedName name="Z_81A955B6_B15B_11D3_8587_00A0C9DF1035_.wvu.PrintArea" localSheetId="16" hidden="1">#REF!</definedName>
    <definedName name="Z_81A955B6_B15B_11D3_8587_00A0C9DF1035_.wvu.PrintArea" localSheetId="0" hidden="1">#REF!</definedName>
    <definedName name="Z_81A955B6_B15B_11D3_8587_00A0C9DF1035_.wvu.PrintArea" hidden="1">#REF!</definedName>
    <definedName name="Z_81A955B7_B15B_11D3_8587_00A0C9DF1035_.wvu.PrintArea" localSheetId="17" hidden="1">#REF!</definedName>
    <definedName name="Z_81A955B7_B15B_11D3_8587_00A0C9DF1035_.wvu.PrintArea" localSheetId="18" hidden="1">#REF!</definedName>
    <definedName name="Z_81A955B7_B15B_11D3_8587_00A0C9DF1035_.wvu.PrintArea" localSheetId="19" hidden="1">#REF!</definedName>
    <definedName name="Z_81A955B7_B15B_11D3_8587_00A0C9DF1035_.wvu.PrintArea" localSheetId="20" hidden="1">#REF!</definedName>
    <definedName name="Z_81A955B7_B15B_11D3_8587_00A0C9DF1035_.wvu.PrintArea" localSheetId="21" hidden="1">#REF!</definedName>
    <definedName name="Z_81A955B7_B15B_11D3_8587_00A0C9DF1035_.wvu.PrintArea" localSheetId="22" hidden="1">#REF!</definedName>
    <definedName name="Z_81A955B7_B15B_11D3_8587_00A0C9DF1035_.wvu.PrintArea" localSheetId="23" hidden="1">#REF!</definedName>
    <definedName name="Z_81A955B7_B15B_11D3_8587_00A0C9DF1035_.wvu.PrintArea" localSheetId="1" hidden="1">#REF!</definedName>
    <definedName name="Z_81A955B7_B15B_11D3_8587_00A0C9DF1035_.wvu.PrintArea" localSheetId="16" hidden="1">#REF!</definedName>
    <definedName name="Z_81A955B7_B15B_11D3_8587_00A0C9DF1035_.wvu.PrintArea" localSheetId="0" hidden="1">#REF!</definedName>
    <definedName name="Z_81A955B7_B15B_11D3_8587_00A0C9DF1035_.wvu.PrintArea" hidden="1">#REF!</definedName>
    <definedName name="Z_81A955B8_B15B_11D3_8587_00A0C9DF1035_.wvu.PrintArea" localSheetId="17" hidden="1">#REF!</definedName>
    <definedName name="Z_81A955B8_B15B_11D3_8587_00A0C9DF1035_.wvu.PrintArea" localSheetId="18" hidden="1">#REF!</definedName>
    <definedName name="Z_81A955B8_B15B_11D3_8587_00A0C9DF1035_.wvu.PrintArea" localSheetId="19" hidden="1">#REF!</definedName>
    <definedName name="Z_81A955B8_B15B_11D3_8587_00A0C9DF1035_.wvu.PrintArea" localSheetId="20" hidden="1">#REF!</definedName>
    <definedName name="Z_81A955B8_B15B_11D3_8587_00A0C9DF1035_.wvu.PrintArea" localSheetId="21" hidden="1">#REF!</definedName>
    <definedName name="Z_81A955B8_B15B_11D3_8587_00A0C9DF1035_.wvu.PrintArea" localSheetId="22" hidden="1">#REF!</definedName>
    <definedName name="Z_81A955B8_B15B_11D3_8587_00A0C9DF1035_.wvu.PrintArea" localSheetId="23" hidden="1">#REF!</definedName>
    <definedName name="Z_81A955B8_B15B_11D3_8587_00A0C9DF1035_.wvu.PrintArea" localSheetId="1" hidden="1">#REF!</definedName>
    <definedName name="Z_81A955B8_B15B_11D3_8587_00A0C9DF1035_.wvu.PrintArea" localSheetId="16" hidden="1">#REF!</definedName>
    <definedName name="Z_81A955B8_B15B_11D3_8587_00A0C9DF1035_.wvu.PrintArea" localSheetId="0" hidden="1">#REF!</definedName>
    <definedName name="Z_81A955B8_B15B_11D3_8587_00A0C9DF1035_.wvu.PrintArea" hidden="1">#REF!</definedName>
    <definedName name="Z_81A955BA_B15B_11D3_8587_00A0C9DF1035_.wvu.PrintArea" localSheetId="17" hidden="1">#REF!</definedName>
    <definedName name="Z_81A955BA_B15B_11D3_8587_00A0C9DF1035_.wvu.PrintArea" localSheetId="18" hidden="1">#REF!</definedName>
    <definedName name="Z_81A955BA_B15B_11D3_8587_00A0C9DF1035_.wvu.PrintArea" localSheetId="19" hidden="1">#REF!</definedName>
    <definedName name="Z_81A955BA_B15B_11D3_8587_00A0C9DF1035_.wvu.PrintArea" localSheetId="20" hidden="1">#REF!</definedName>
    <definedName name="Z_81A955BA_B15B_11D3_8587_00A0C9DF1035_.wvu.PrintArea" localSheetId="21" hidden="1">#REF!</definedName>
    <definedName name="Z_81A955BA_B15B_11D3_8587_00A0C9DF1035_.wvu.PrintArea" localSheetId="22" hidden="1">#REF!</definedName>
    <definedName name="Z_81A955BA_B15B_11D3_8587_00A0C9DF1035_.wvu.PrintArea" localSheetId="23" hidden="1">#REF!</definedName>
    <definedName name="Z_81A955BA_B15B_11D3_8587_00A0C9DF1035_.wvu.PrintArea" localSheetId="1" hidden="1">#REF!</definedName>
    <definedName name="Z_81A955BA_B15B_11D3_8587_00A0C9DF1035_.wvu.PrintArea" localSheetId="16" hidden="1">#REF!</definedName>
    <definedName name="Z_81A955BA_B15B_11D3_8587_00A0C9DF1035_.wvu.PrintArea" localSheetId="0" hidden="1">#REF!</definedName>
    <definedName name="Z_81A955BA_B15B_11D3_8587_00A0C9DF1035_.wvu.PrintArea" hidden="1">#REF!</definedName>
    <definedName name="Z_81A955BB_B15B_11D3_8587_00A0C9DF1035_.wvu.PrintArea" localSheetId="17" hidden="1">#REF!</definedName>
    <definedName name="Z_81A955BB_B15B_11D3_8587_00A0C9DF1035_.wvu.PrintArea" localSheetId="18" hidden="1">#REF!</definedName>
    <definedName name="Z_81A955BB_B15B_11D3_8587_00A0C9DF1035_.wvu.PrintArea" localSheetId="19" hidden="1">#REF!</definedName>
    <definedName name="Z_81A955BB_B15B_11D3_8587_00A0C9DF1035_.wvu.PrintArea" localSheetId="20" hidden="1">#REF!</definedName>
    <definedName name="Z_81A955BB_B15B_11D3_8587_00A0C9DF1035_.wvu.PrintArea" localSheetId="21" hidden="1">#REF!</definedName>
    <definedName name="Z_81A955BB_B15B_11D3_8587_00A0C9DF1035_.wvu.PrintArea" localSheetId="22" hidden="1">#REF!</definedName>
    <definedName name="Z_81A955BB_B15B_11D3_8587_00A0C9DF1035_.wvu.PrintArea" localSheetId="23" hidden="1">#REF!</definedName>
    <definedName name="Z_81A955BB_B15B_11D3_8587_00A0C9DF1035_.wvu.PrintArea" localSheetId="1" hidden="1">#REF!</definedName>
    <definedName name="Z_81A955BB_B15B_11D3_8587_00A0C9DF1035_.wvu.PrintArea" localSheetId="16" hidden="1">#REF!</definedName>
    <definedName name="Z_81A955BB_B15B_11D3_8587_00A0C9DF1035_.wvu.PrintArea" localSheetId="0" hidden="1">#REF!</definedName>
    <definedName name="Z_81A955BB_B15B_11D3_8587_00A0C9DF1035_.wvu.PrintArea" hidden="1">#REF!</definedName>
    <definedName name="Z_81A955BC_B15B_11D3_8587_00A0C9DF1035_.wvu.PrintArea" localSheetId="17" hidden="1">#REF!</definedName>
    <definedName name="Z_81A955BC_B15B_11D3_8587_00A0C9DF1035_.wvu.PrintArea" localSheetId="18" hidden="1">#REF!</definedName>
    <definedName name="Z_81A955BC_B15B_11D3_8587_00A0C9DF1035_.wvu.PrintArea" localSheetId="19" hidden="1">#REF!</definedName>
    <definedName name="Z_81A955BC_B15B_11D3_8587_00A0C9DF1035_.wvu.PrintArea" localSheetId="20" hidden="1">#REF!</definedName>
    <definedName name="Z_81A955BC_B15B_11D3_8587_00A0C9DF1035_.wvu.PrintArea" localSheetId="21" hidden="1">#REF!</definedName>
    <definedName name="Z_81A955BC_B15B_11D3_8587_00A0C9DF1035_.wvu.PrintArea" localSheetId="22" hidden="1">#REF!</definedName>
    <definedName name="Z_81A955BC_B15B_11D3_8587_00A0C9DF1035_.wvu.PrintArea" localSheetId="23" hidden="1">#REF!</definedName>
    <definedName name="Z_81A955BC_B15B_11D3_8587_00A0C9DF1035_.wvu.PrintArea" localSheetId="1" hidden="1">#REF!</definedName>
    <definedName name="Z_81A955BC_B15B_11D3_8587_00A0C9DF1035_.wvu.PrintArea" localSheetId="16" hidden="1">#REF!</definedName>
    <definedName name="Z_81A955BC_B15B_11D3_8587_00A0C9DF1035_.wvu.PrintArea" localSheetId="0" hidden="1">#REF!</definedName>
    <definedName name="Z_81A955BC_B15B_11D3_8587_00A0C9DF1035_.wvu.PrintArea" hidden="1">#REF!</definedName>
    <definedName name="Z_81A955BD_B15B_11D3_8587_00A0C9DF1035_.wvu.PrintArea" localSheetId="17" hidden="1">#REF!</definedName>
    <definedName name="Z_81A955BD_B15B_11D3_8587_00A0C9DF1035_.wvu.PrintArea" localSheetId="18" hidden="1">#REF!</definedName>
    <definedName name="Z_81A955BD_B15B_11D3_8587_00A0C9DF1035_.wvu.PrintArea" localSheetId="19" hidden="1">#REF!</definedName>
    <definedName name="Z_81A955BD_B15B_11D3_8587_00A0C9DF1035_.wvu.PrintArea" localSheetId="20" hidden="1">#REF!</definedName>
    <definedName name="Z_81A955BD_B15B_11D3_8587_00A0C9DF1035_.wvu.PrintArea" localSheetId="21" hidden="1">#REF!</definedName>
    <definedName name="Z_81A955BD_B15B_11D3_8587_00A0C9DF1035_.wvu.PrintArea" localSheetId="22" hidden="1">#REF!</definedName>
    <definedName name="Z_81A955BD_B15B_11D3_8587_00A0C9DF1035_.wvu.PrintArea" localSheetId="23" hidden="1">#REF!</definedName>
    <definedName name="Z_81A955BD_B15B_11D3_8587_00A0C9DF1035_.wvu.PrintArea" localSheetId="1" hidden="1">#REF!</definedName>
    <definedName name="Z_81A955BD_B15B_11D3_8587_00A0C9DF1035_.wvu.PrintArea" localSheetId="16" hidden="1">#REF!</definedName>
    <definedName name="Z_81A955BD_B15B_11D3_8587_00A0C9DF1035_.wvu.PrintArea" localSheetId="0" hidden="1">#REF!</definedName>
    <definedName name="Z_81A955BD_B15B_11D3_8587_00A0C9DF1035_.wvu.PrintArea" hidden="1">#REF!</definedName>
    <definedName name="Z_81A955BF_B15B_11D3_8587_00A0C9DF1035_.wvu.PrintArea" localSheetId="17" hidden="1">#REF!</definedName>
    <definedName name="Z_81A955BF_B15B_11D3_8587_00A0C9DF1035_.wvu.PrintArea" localSheetId="18" hidden="1">#REF!</definedName>
    <definedName name="Z_81A955BF_B15B_11D3_8587_00A0C9DF1035_.wvu.PrintArea" localSheetId="19" hidden="1">#REF!</definedName>
    <definedName name="Z_81A955BF_B15B_11D3_8587_00A0C9DF1035_.wvu.PrintArea" localSheetId="20" hidden="1">#REF!</definedName>
    <definedName name="Z_81A955BF_B15B_11D3_8587_00A0C9DF1035_.wvu.PrintArea" localSheetId="21" hidden="1">#REF!</definedName>
    <definedName name="Z_81A955BF_B15B_11D3_8587_00A0C9DF1035_.wvu.PrintArea" localSheetId="22" hidden="1">#REF!</definedName>
    <definedName name="Z_81A955BF_B15B_11D3_8587_00A0C9DF1035_.wvu.PrintArea" localSheetId="23" hidden="1">#REF!</definedName>
    <definedName name="Z_81A955BF_B15B_11D3_8587_00A0C9DF1035_.wvu.PrintArea" localSheetId="1" hidden="1">#REF!</definedName>
    <definedName name="Z_81A955BF_B15B_11D3_8587_00A0C9DF1035_.wvu.PrintArea" localSheetId="16" hidden="1">#REF!</definedName>
    <definedName name="Z_81A955BF_B15B_11D3_8587_00A0C9DF1035_.wvu.PrintArea" localSheetId="0" hidden="1">#REF!</definedName>
    <definedName name="Z_81A955BF_B15B_11D3_8587_00A0C9DF1035_.wvu.PrintArea" hidden="1">#REF!</definedName>
    <definedName name="Z_81A955C0_B15B_11D3_8587_00A0C9DF1035_.wvu.PrintArea" localSheetId="17" hidden="1">#REF!</definedName>
    <definedName name="Z_81A955C0_B15B_11D3_8587_00A0C9DF1035_.wvu.PrintArea" localSheetId="18" hidden="1">#REF!</definedName>
    <definedName name="Z_81A955C0_B15B_11D3_8587_00A0C9DF1035_.wvu.PrintArea" localSheetId="19" hidden="1">#REF!</definedName>
    <definedName name="Z_81A955C0_B15B_11D3_8587_00A0C9DF1035_.wvu.PrintArea" localSheetId="20" hidden="1">#REF!</definedName>
    <definedName name="Z_81A955C0_B15B_11D3_8587_00A0C9DF1035_.wvu.PrintArea" localSheetId="21" hidden="1">#REF!</definedName>
    <definedName name="Z_81A955C0_B15B_11D3_8587_00A0C9DF1035_.wvu.PrintArea" localSheetId="22" hidden="1">#REF!</definedName>
    <definedName name="Z_81A955C0_B15B_11D3_8587_00A0C9DF1035_.wvu.PrintArea" localSheetId="23" hidden="1">#REF!</definedName>
    <definedName name="Z_81A955C0_B15B_11D3_8587_00A0C9DF1035_.wvu.PrintArea" localSheetId="1" hidden="1">#REF!</definedName>
    <definedName name="Z_81A955C0_B15B_11D3_8587_00A0C9DF1035_.wvu.PrintArea" localSheetId="16" hidden="1">#REF!</definedName>
    <definedName name="Z_81A955C0_B15B_11D3_8587_00A0C9DF1035_.wvu.PrintArea" localSheetId="0" hidden="1">#REF!</definedName>
    <definedName name="Z_81A955C0_B15B_11D3_8587_00A0C9DF1035_.wvu.PrintArea" hidden="1">#REF!</definedName>
    <definedName name="Z_85019DFF_A33B_11D3_9DB2_00A0C9DF29FD_.wvu.PrintArea" localSheetId="17" hidden="1">#REF!</definedName>
    <definedName name="Z_85019DFF_A33B_11D3_9DB2_00A0C9DF29FD_.wvu.PrintArea" localSheetId="18" hidden="1">#REF!</definedName>
    <definedName name="Z_85019DFF_A33B_11D3_9DB2_00A0C9DF29FD_.wvu.PrintArea" localSheetId="19" hidden="1">#REF!</definedName>
    <definedName name="Z_85019DFF_A33B_11D3_9DB2_00A0C9DF29FD_.wvu.PrintArea" localSheetId="20" hidden="1">#REF!</definedName>
    <definedName name="Z_85019DFF_A33B_11D3_9DB2_00A0C9DF29FD_.wvu.PrintArea" localSheetId="21" hidden="1">#REF!</definedName>
    <definedName name="Z_85019DFF_A33B_11D3_9DB2_00A0C9DF29FD_.wvu.PrintArea" localSheetId="22" hidden="1">#REF!</definedName>
    <definedName name="Z_85019DFF_A33B_11D3_9DB2_00A0C9DF29FD_.wvu.PrintArea" localSheetId="23" hidden="1">#REF!</definedName>
    <definedName name="Z_85019DFF_A33B_11D3_9DB2_00A0C9DF29FD_.wvu.PrintArea" localSheetId="1" hidden="1">#REF!</definedName>
    <definedName name="Z_85019DFF_A33B_11D3_9DB2_00A0C9DF29FD_.wvu.PrintArea" localSheetId="16" hidden="1">#REF!</definedName>
    <definedName name="Z_85019DFF_A33B_11D3_9DB2_00A0C9DF29FD_.wvu.PrintArea" localSheetId="0" hidden="1">#REF!</definedName>
    <definedName name="Z_85019DFF_A33B_11D3_9DB2_00A0C9DF29FD_.wvu.PrintArea" hidden="1">#REF!</definedName>
    <definedName name="Z_85019E00_A33B_11D3_9DB2_00A0C9DF29FD_.wvu.PrintArea" localSheetId="17" hidden="1">#REF!</definedName>
    <definedName name="Z_85019E00_A33B_11D3_9DB2_00A0C9DF29FD_.wvu.PrintArea" localSheetId="18" hidden="1">#REF!</definedName>
    <definedName name="Z_85019E00_A33B_11D3_9DB2_00A0C9DF29FD_.wvu.PrintArea" localSheetId="19" hidden="1">#REF!</definedName>
    <definedName name="Z_85019E00_A33B_11D3_9DB2_00A0C9DF29FD_.wvu.PrintArea" localSheetId="20" hidden="1">#REF!</definedName>
    <definedName name="Z_85019E00_A33B_11D3_9DB2_00A0C9DF29FD_.wvu.PrintArea" localSheetId="21" hidden="1">#REF!</definedName>
    <definedName name="Z_85019E00_A33B_11D3_9DB2_00A0C9DF29FD_.wvu.PrintArea" localSheetId="22" hidden="1">#REF!</definedName>
    <definedName name="Z_85019E00_A33B_11D3_9DB2_00A0C9DF29FD_.wvu.PrintArea" localSheetId="23" hidden="1">#REF!</definedName>
    <definedName name="Z_85019E00_A33B_11D3_9DB2_00A0C9DF29FD_.wvu.PrintArea" localSheetId="1" hidden="1">#REF!</definedName>
    <definedName name="Z_85019E00_A33B_11D3_9DB2_00A0C9DF29FD_.wvu.PrintArea" localSheetId="16" hidden="1">#REF!</definedName>
    <definedName name="Z_85019E00_A33B_11D3_9DB2_00A0C9DF29FD_.wvu.PrintArea" localSheetId="0" hidden="1">#REF!</definedName>
    <definedName name="Z_85019E00_A33B_11D3_9DB2_00A0C9DF29FD_.wvu.PrintArea" hidden="1">#REF!</definedName>
    <definedName name="Z_85019E02_A33B_11D3_9DB2_00A0C9DF29FD_.wvu.PrintArea" localSheetId="17" hidden="1">#REF!</definedName>
    <definedName name="Z_85019E02_A33B_11D3_9DB2_00A0C9DF29FD_.wvu.PrintArea" localSheetId="18" hidden="1">#REF!</definedName>
    <definedName name="Z_85019E02_A33B_11D3_9DB2_00A0C9DF29FD_.wvu.PrintArea" localSheetId="19" hidden="1">#REF!</definedName>
    <definedName name="Z_85019E02_A33B_11D3_9DB2_00A0C9DF29FD_.wvu.PrintArea" localSheetId="20" hidden="1">#REF!</definedName>
    <definedName name="Z_85019E02_A33B_11D3_9DB2_00A0C9DF29FD_.wvu.PrintArea" localSheetId="21" hidden="1">#REF!</definedName>
    <definedName name="Z_85019E02_A33B_11D3_9DB2_00A0C9DF29FD_.wvu.PrintArea" localSheetId="22" hidden="1">#REF!</definedName>
    <definedName name="Z_85019E02_A33B_11D3_9DB2_00A0C9DF29FD_.wvu.PrintArea" localSheetId="23" hidden="1">#REF!</definedName>
    <definedName name="Z_85019E02_A33B_11D3_9DB2_00A0C9DF29FD_.wvu.PrintArea" localSheetId="1" hidden="1">#REF!</definedName>
    <definedName name="Z_85019E02_A33B_11D3_9DB2_00A0C9DF29FD_.wvu.PrintArea" localSheetId="16" hidden="1">#REF!</definedName>
    <definedName name="Z_85019E02_A33B_11D3_9DB2_00A0C9DF29FD_.wvu.PrintArea" localSheetId="0" hidden="1">#REF!</definedName>
    <definedName name="Z_85019E02_A33B_11D3_9DB2_00A0C9DF29FD_.wvu.PrintArea" hidden="1">#REF!</definedName>
    <definedName name="Z_85019E03_A33B_11D3_9DB2_00A0C9DF29FD_.wvu.PrintArea" localSheetId="17" hidden="1">#REF!</definedName>
    <definedName name="Z_85019E03_A33B_11D3_9DB2_00A0C9DF29FD_.wvu.PrintArea" localSheetId="18" hidden="1">#REF!</definedName>
    <definedName name="Z_85019E03_A33B_11D3_9DB2_00A0C9DF29FD_.wvu.PrintArea" localSheetId="19" hidden="1">#REF!</definedName>
    <definedName name="Z_85019E03_A33B_11D3_9DB2_00A0C9DF29FD_.wvu.PrintArea" localSheetId="20" hidden="1">#REF!</definedName>
    <definedName name="Z_85019E03_A33B_11D3_9DB2_00A0C9DF29FD_.wvu.PrintArea" localSheetId="21" hidden="1">#REF!</definedName>
    <definedName name="Z_85019E03_A33B_11D3_9DB2_00A0C9DF29FD_.wvu.PrintArea" localSheetId="22" hidden="1">#REF!</definedName>
    <definedName name="Z_85019E03_A33B_11D3_9DB2_00A0C9DF29FD_.wvu.PrintArea" localSheetId="23" hidden="1">#REF!</definedName>
    <definedName name="Z_85019E03_A33B_11D3_9DB2_00A0C9DF29FD_.wvu.PrintArea" localSheetId="1" hidden="1">#REF!</definedName>
    <definedName name="Z_85019E03_A33B_11D3_9DB2_00A0C9DF29FD_.wvu.PrintArea" localSheetId="16" hidden="1">#REF!</definedName>
    <definedName name="Z_85019E03_A33B_11D3_9DB2_00A0C9DF29FD_.wvu.PrintArea" localSheetId="0" hidden="1">#REF!</definedName>
    <definedName name="Z_85019E03_A33B_11D3_9DB2_00A0C9DF29FD_.wvu.PrintArea" hidden="1">#REF!</definedName>
    <definedName name="Z_85019E04_A33B_11D3_9DB2_00A0C9DF29FD_.wvu.PrintArea" localSheetId="17" hidden="1">#REF!</definedName>
    <definedName name="Z_85019E04_A33B_11D3_9DB2_00A0C9DF29FD_.wvu.PrintArea" localSheetId="18" hidden="1">#REF!</definedName>
    <definedName name="Z_85019E04_A33B_11D3_9DB2_00A0C9DF29FD_.wvu.PrintArea" localSheetId="19" hidden="1">#REF!</definedName>
    <definedName name="Z_85019E04_A33B_11D3_9DB2_00A0C9DF29FD_.wvu.PrintArea" localSheetId="20" hidden="1">#REF!</definedName>
    <definedName name="Z_85019E04_A33B_11D3_9DB2_00A0C9DF29FD_.wvu.PrintArea" localSheetId="21" hidden="1">#REF!</definedName>
    <definedName name="Z_85019E04_A33B_11D3_9DB2_00A0C9DF29FD_.wvu.PrintArea" localSheetId="22" hidden="1">#REF!</definedName>
    <definedName name="Z_85019E04_A33B_11D3_9DB2_00A0C9DF29FD_.wvu.PrintArea" localSheetId="23" hidden="1">#REF!</definedName>
    <definedName name="Z_85019E04_A33B_11D3_9DB2_00A0C9DF29FD_.wvu.PrintArea" localSheetId="1" hidden="1">#REF!</definedName>
    <definedName name="Z_85019E04_A33B_11D3_9DB2_00A0C9DF29FD_.wvu.PrintArea" localSheetId="16" hidden="1">#REF!</definedName>
    <definedName name="Z_85019E04_A33B_11D3_9DB2_00A0C9DF29FD_.wvu.PrintArea" localSheetId="0" hidden="1">#REF!</definedName>
    <definedName name="Z_85019E04_A33B_11D3_9DB2_00A0C9DF29FD_.wvu.PrintArea" hidden="1">#REF!</definedName>
    <definedName name="Z_85019E05_A33B_11D3_9DB2_00A0C9DF29FD_.wvu.PrintArea" localSheetId="17" hidden="1">#REF!</definedName>
    <definedName name="Z_85019E05_A33B_11D3_9DB2_00A0C9DF29FD_.wvu.PrintArea" localSheetId="18" hidden="1">#REF!</definedName>
    <definedName name="Z_85019E05_A33B_11D3_9DB2_00A0C9DF29FD_.wvu.PrintArea" localSheetId="19" hidden="1">#REF!</definedName>
    <definedName name="Z_85019E05_A33B_11D3_9DB2_00A0C9DF29FD_.wvu.PrintArea" localSheetId="20" hidden="1">#REF!</definedName>
    <definedName name="Z_85019E05_A33B_11D3_9DB2_00A0C9DF29FD_.wvu.PrintArea" localSheetId="21" hidden="1">#REF!</definedName>
    <definedName name="Z_85019E05_A33B_11D3_9DB2_00A0C9DF29FD_.wvu.PrintArea" localSheetId="22" hidden="1">#REF!</definedName>
    <definedName name="Z_85019E05_A33B_11D3_9DB2_00A0C9DF29FD_.wvu.PrintArea" localSheetId="23" hidden="1">#REF!</definedName>
    <definedName name="Z_85019E05_A33B_11D3_9DB2_00A0C9DF29FD_.wvu.PrintArea" localSheetId="1" hidden="1">#REF!</definedName>
    <definedName name="Z_85019E05_A33B_11D3_9DB2_00A0C9DF29FD_.wvu.PrintArea" localSheetId="16" hidden="1">#REF!</definedName>
    <definedName name="Z_85019E05_A33B_11D3_9DB2_00A0C9DF29FD_.wvu.PrintArea" localSheetId="0" hidden="1">#REF!</definedName>
    <definedName name="Z_85019E05_A33B_11D3_9DB2_00A0C9DF29FD_.wvu.PrintArea" hidden="1">#REF!</definedName>
    <definedName name="Z_85019E07_A33B_11D3_9DB2_00A0C9DF29FD_.wvu.PrintArea" localSheetId="17" hidden="1">#REF!</definedName>
    <definedName name="Z_85019E07_A33B_11D3_9DB2_00A0C9DF29FD_.wvu.PrintArea" localSheetId="18" hidden="1">#REF!</definedName>
    <definedName name="Z_85019E07_A33B_11D3_9DB2_00A0C9DF29FD_.wvu.PrintArea" localSheetId="19" hidden="1">#REF!</definedName>
    <definedName name="Z_85019E07_A33B_11D3_9DB2_00A0C9DF29FD_.wvu.PrintArea" localSheetId="20" hidden="1">#REF!</definedName>
    <definedName name="Z_85019E07_A33B_11D3_9DB2_00A0C9DF29FD_.wvu.PrintArea" localSheetId="21" hidden="1">#REF!</definedName>
    <definedName name="Z_85019E07_A33B_11D3_9DB2_00A0C9DF29FD_.wvu.PrintArea" localSheetId="22" hidden="1">#REF!</definedName>
    <definedName name="Z_85019E07_A33B_11D3_9DB2_00A0C9DF29FD_.wvu.PrintArea" localSheetId="23" hidden="1">#REF!</definedName>
    <definedName name="Z_85019E07_A33B_11D3_9DB2_00A0C9DF29FD_.wvu.PrintArea" localSheetId="1" hidden="1">#REF!</definedName>
    <definedName name="Z_85019E07_A33B_11D3_9DB2_00A0C9DF29FD_.wvu.PrintArea" localSheetId="16" hidden="1">#REF!</definedName>
    <definedName name="Z_85019E07_A33B_11D3_9DB2_00A0C9DF29FD_.wvu.PrintArea" localSheetId="0" hidden="1">#REF!</definedName>
    <definedName name="Z_85019E07_A33B_11D3_9DB2_00A0C9DF29FD_.wvu.PrintArea" hidden="1">#REF!</definedName>
    <definedName name="Z_85019E08_A33B_11D3_9DB2_00A0C9DF29FD_.wvu.PrintArea" localSheetId="17" hidden="1">#REF!</definedName>
    <definedName name="Z_85019E08_A33B_11D3_9DB2_00A0C9DF29FD_.wvu.PrintArea" localSheetId="18" hidden="1">#REF!</definedName>
    <definedName name="Z_85019E08_A33B_11D3_9DB2_00A0C9DF29FD_.wvu.PrintArea" localSheetId="19" hidden="1">#REF!</definedName>
    <definedName name="Z_85019E08_A33B_11D3_9DB2_00A0C9DF29FD_.wvu.PrintArea" localSheetId="20" hidden="1">#REF!</definedName>
    <definedName name="Z_85019E08_A33B_11D3_9DB2_00A0C9DF29FD_.wvu.PrintArea" localSheetId="21" hidden="1">#REF!</definedName>
    <definedName name="Z_85019E08_A33B_11D3_9DB2_00A0C9DF29FD_.wvu.PrintArea" localSheetId="22" hidden="1">#REF!</definedName>
    <definedName name="Z_85019E08_A33B_11D3_9DB2_00A0C9DF29FD_.wvu.PrintArea" localSheetId="23" hidden="1">#REF!</definedName>
    <definedName name="Z_85019E08_A33B_11D3_9DB2_00A0C9DF29FD_.wvu.PrintArea" localSheetId="1" hidden="1">#REF!</definedName>
    <definedName name="Z_85019E08_A33B_11D3_9DB2_00A0C9DF29FD_.wvu.PrintArea" localSheetId="16" hidden="1">#REF!</definedName>
    <definedName name="Z_85019E08_A33B_11D3_9DB2_00A0C9DF29FD_.wvu.PrintArea" localSheetId="0" hidden="1">#REF!</definedName>
    <definedName name="Z_85019E08_A33B_11D3_9DB2_00A0C9DF29FD_.wvu.PrintArea" hidden="1">#REF!</definedName>
    <definedName name="Z_85019E09_A33B_11D3_9DB2_00A0C9DF29FD_.wvu.PrintArea" localSheetId="17" hidden="1">#REF!</definedName>
    <definedName name="Z_85019E09_A33B_11D3_9DB2_00A0C9DF29FD_.wvu.PrintArea" localSheetId="18" hidden="1">#REF!</definedName>
    <definedName name="Z_85019E09_A33B_11D3_9DB2_00A0C9DF29FD_.wvu.PrintArea" localSheetId="19" hidden="1">#REF!</definedName>
    <definedName name="Z_85019E09_A33B_11D3_9DB2_00A0C9DF29FD_.wvu.PrintArea" localSheetId="20" hidden="1">#REF!</definedName>
    <definedName name="Z_85019E09_A33B_11D3_9DB2_00A0C9DF29FD_.wvu.PrintArea" localSheetId="21" hidden="1">#REF!</definedName>
    <definedName name="Z_85019E09_A33B_11D3_9DB2_00A0C9DF29FD_.wvu.PrintArea" localSheetId="22" hidden="1">#REF!</definedName>
    <definedName name="Z_85019E09_A33B_11D3_9DB2_00A0C9DF29FD_.wvu.PrintArea" localSheetId="23" hidden="1">#REF!</definedName>
    <definedName name="Z_85019E09_A33B_11D3_9DB2_00A0C9DF29FD_.wvu.PrintArea" localSheetId="1" hidden="1">#REF!</definedName>
    <definedName name="Z_85019E09_A33B_11D3_9DB2_00A0C9DF29FD_.wvu.PrintArea" localSheetId="16" hidden="1">#REF!</definedName>
    <definedName name="Z_85019E09_A33B_11D3_9DB2_00A0C9DF29FD_.wvu.PrintArea" localSheetId="0" hidden="1">#REF!</definedName>
    <definedName name="Z_85019E09_A33B_11D3_9DB2_00A0C9DF29FD_.wvu.PrintArea" hidden="1">#REF!</definedName>
    <definedName name="Z_85019E0A_A33B_11D3_9DB2_00A0C9DF29FD_.wvu.PrintArea" localSheetId="17" hidden="1">#REF!</definedName>
    <definedName name="Z_85019E0A_A33B_11D3_9DB2_00A0C9DF29FD_.wvu.PrintArea" localSheetId="18" hidden="1">#REF!</definedName>
    <definedName name="Z_85019E0A_A33B_11D3_9DB2_00A0C9DF29FD_.wvu.PrintArea" localSheetId="19" hidden="1">#REF!</definedName>
    <definedName name="Z_85019E0A_A33B_11D3_9DB2_00A0C9DF29FD_.wvu.PrintArea" localSheetId="20" hidden="1">#REF!</definedName>
    <definedName name="Z_85019E0A_A33B_11D3_9DB2_00A0C9DF29FD_.wvu.PrintArea" localSheetId="21" hidden="1">#REF!</definedName>
    <definedName name="Z_85019E0A_A33B_11D3_9DB2_00A0C9DF29FD_.wvu.PrintArea" localSheetId="22" hidden="1">#REF!</definedName>
    <definedName name="Z_85019E0A_A33B_11D3_9DB2_00A0C9DF29FD_.wvu.PrintArea" localSheetId="23" hidden="1">#REF!</definedName>
    <definedName name="Z_85019E0A_A33B_11D3_9DB2_00A0C9DF29FD_.wvu.PrintArea" localSheetId="1" hidden="1">#REF!</definedName>
    <definedName name="Z_85019E0A_A33B_11D3_9DB2_00A0C9DF29FD_.wvu.PrintArea" localSheetId="16" hidden="1">#REF!</definedName>
    <definedName name="Z_85019E0A_A33B_11D3_9DB2_00A0C9DF29FD_.wvu.PrintArea" localSheetId="0" hidden="1">#REF!</definedName>
    <definedName name="Z_85019E0A_A33B_11D3_9DB2_00A0C9DF29FD_.wvu.PrintArea" hidden="1">#REF!</definedName>
    <definedName name="Z_85019E0C_A33B_11D3_9DB2_00A0C9DF29FD_.wvu.PrintArea" localSheetId="17" hidden="1">#REF!</definedName>
    <definedName name="Z_85019E0C_A33B_11D3_9DB2_00A0C9DF29FD_.wvu.PrintArea" localSheetId="18" hidden="1">#REF!</definedName>
    <definedName name="Z_85019E0C_A33B_11D3_9DB2_00A0C9DF29FD_.wvu.PrintArea" localSheetId="19" hidden="1">#REF!</definedName>
    <definedName name="Z_85019E0C_A33B_11D3_9DB2_00A0C9DF29FD_.wvu.PrintArea" localSheetId="20" hidden="1">#REF!</definedName>
    <definedName name="Z_85019E0C_A33B_11D3_9DB2_00A0C9DF29FD_.wvu.PrintArea" localSheetId="21" hidden="1">#REF!</definedName>
    <definedName name="Z_85019E0C_A33B_11D3_9DB2_00A0C9DF29FD_.wvu.PrintArea" localSheetId="22" hidden="1">#REF!</definedName>
    <definedName name="Z_85019E0C_A33B_11D3_9DB2_00A0C9DF29FD_.wvu.PrintArea" localSheetId="23" hidden="1">#REF!</definedName>
    <definedName name="Z_85019E0C_A33B_11D3_9DB2_00A0C9DF29FD_.wvu.PrintArea" localSheetId="1" hidden="1">#REF!</definedName>
    <definedName name="Z_85019E0C_A33B_11D3_9DB2_00A0C9DF29FD_.wvu.PrintArea" localSheetId="16" hidden="1">#REF!</definedName>
    <definedName name="Z_85019E0C_A33B_11D3_9DB2_00A0C9DF29FD_.wvu.PrintArea" localSheetId="0" hidden="1">#REF!</definedName>
    <definedName name="Z_85019E0C_A33B_11D3_9DB2_00A0C9DF29FD_.wvu.PrintArea" hidden="1">#REF!</definedName>
    <definedName name="Z_85019E0D_A33B_11D3_9DB2_00A0C9DF29FD_.wvu.PrintArea" localSheetId="17" hidden="1">#REF!</definedName>
    <definedName name="Z_85019E0D_A33B_11D3_9DB2_00A0C9DF29FD_.wvu.PrintArea" localSheetId="18" hidden="1">#REF!</definedName>
    <definedName name="Z_85019E0D_A33B_11D3_9DB2_00A0C9DF29FD_.wvu.PrintArea" localSheetId="19" hidden="1">#REF!</definedName>
    <definedName name="Z_85019E0D_A33B_11D3_9DB2_00A0C9DF29FD_.wvu.PrintArea" localSheetId="20" hidden="1">#REF!</definedName>
    <definedName name="Z_85019E0D_A33B_11D3_9DB2_00A0C9DF29FD_.wvu.PrintArea" localSheetId="21" hidden="1">#REF!</definedName>
    <definedName name="Z_85019E0D_A33B_11D3_9DB2_00A0C9DF29FD_.wvu.PrintArea" localSheetId="22" hidden="1">#REF!</definedName>
    <definedName name="Z_85019E0D_A33B_11D3_9DB2_00A0C9DF29FD_.wvu.PrintArea" localSheetId="23" hidden="1">#REF!</definedName>
    <definedName name="Z_85019E0D_A33B_11D3_9DB2_00A0C9DF29FD_.wvu.PrintArea" localSheetId="1" hidden="1">#REF!</definedName>
    <definedName name="Z_85019E0D_A33B_11D3_9DB2_00A0C9DF29FD_.wvu.PrintArea" localSheetId="16" hidden="1">#REF!</definedName>
    <definedName name="Z_85019E0D_A33B_11D3_9DB2_00A0C9DF29FD_.wvu.PrintArea" localSheetId="0" hidden="1">#REF!</definedName>
    <definedName name="Z_85019E0D_A33B_11D3_9DB2_00A0C9DF29FD_.wvu.PrintArea" hidden="1">#REF!</definedName>
    <definedName name="Z_85019E0F_A33B_11D3_9DB2_00A0C9DF29FD_.wvu.PrintArea" localSheetId="17" hidden="1">#REF!</definedName>
    <definedName name="Z_85019E0F_A33B_11D3_9DB2_00A0C9DF29FD_.wvu.PrintArea" localSheetId="18" hidden="1">#REF!</definedName>
    <definedName name="Z_85019E0F_A33B_11D3_9DB2_00A0C9DF29FD_.wvu.PrintArea" localSheetId="19" hidden="1">#REF!</definedName>
    <definedName name="Z_85019E0F_A33B_11D3_9DB2_00A0C9DF29FD_.wvu.PrintArea" localSheetId="20" hidden="1">#REF!</definedName>
    <definedName name="Z_85019E0F_A33B_11D3_9DB2_00A0C9DF29FD_.wvu.PrintArea" localSheetId="21" hidden="1">#REF!</definedName>
    <definedName name="Z_85019E0F_A33B_11D3_9DB2_00A0C9DF29FD_.wvu.PrintArea" localSheetId="22" hidden="1">#REF!</definedName>
    <definedName name="Z_85019E0F_A33B_11D3_9DB2_00A0C9DF29FD_.wvu.PrintArea" localSheetId="23" hidden="1">#REF!</definedName>
    <definedName name="Z_85019E0F_A33B_11D3_9DB2_00A0C9DF29FD_.wvu.PrintArea" localSheetId="1" hidden="1">#REF!</definedName>
    <definedName name="Z_85019E0F_A33B_11D3_9DB2_00A0C9DF29FD_.wvu.PrintArea" localSheetId="16" hidden="1">#REF!</definedName>
    <definedName name="Z_85019E0F_A33B_11D3_9DB2_00A0C9DF29FD_.wvu.PrintArea" localSheetId="0" hidden="1">#REF!</definedName>
    <definedName name="Z_85019E0F_A33B_11D3_9DB2_00A0C9DF29FD_.wvu.PrintArea" hidden="1">#REF!</definedName>
    <definedName name="Z_85019E10_A33B_11D3_9DB2_00A0C9DF29FD_.wvu.PrintArea" localSheetId="17" hidden="1">#REF!</definedName>
    <definedName name="Z_85019E10_A33B_11D3_9DB2_00A0C9DF29FD_.wvu.PrintArea" localSheetId="18" hidden="1">#REF!</definedName>
    <definedName name="Z_85019E10_A33B_11D3_9DB2_00A0C9DF29FD_.wvu.PrintArea" localSheetId="19" hidden="1">#REF!</definedName>
    <definedName name="Z_85019E10_A33B_11D3_9DB2_00A0C9DF29FD_.wvu.PrintArea" localSheetId="20" hidden="1">#REF!</definedName>
    <definedName name="Z_85019E10_A33B_11D3_9DB2_00A0C9DF29FD_.wvu.PrintArea" localSheetId="21" hidden="1">#REF!</definedName>
    <definedName name="Z_85019E10_A33B_11D3_9DB2_00A0C9DF29FD_.wvu.PrintArea" localSheetId="22" hidden="1">#REF!</definedName>
    <definedName name="Z_85019E10_A33B_11D3_9DB2_00A0C9DF29FD_.wvu.PrintArea" localSheetId="23" hidden="1">#REF!</definedName>
    <definedName name="Z_85019E10_A33B_11D3_9DB2_00A0C9DF29FD_.wvu.PrintArea" localSheetId="1" hidden="1">#REF!</definedName>
    <definedName name="Z_85019E10_A33B_11D3_9DB2_00A0C9DF29FD_.wvu.PrintArea" localSheetId="16" hidden="1">#REF!</definedName>
    <definedName name="Z_85019E10_A33B_11D3_9DB2_00A0C9DF29FD_.wvu.PrintArea" localSheetId="0" hidden="1">#REF!</definedName>
    <definedName name="Z_85019E10_A33B_11D3_9DB2_00A0C9DF29FD_.wvu.PrintArea" hidden="1">#REF!</definedName>
    <definedName name="Z_85019E12_A33B_11D3_9DB2_00A0C9DF29FD_.wvu.PrintArea" localSheetId="17" hidden="1">#REF!</definedName>
    <definedName name="Z_85019E12_A33B_11D3_9DB2_00A0C9DF29FD_.wvu.PrintArea" localSheetId="18" hidden="1">#REF!</definedName>
    <definedName name="Z_85019E12_A33B_11D3_9DB2_00A0C9DF29FD_.wvu.PrintArea" localSheetId="19" hidden="1">#REF!</definedName>
    <definedName name="Z_85019E12_A33B_11D3_9DB2_00A0C9DF29FD_.wvu.PrintArea" localSheetId="20" hidden="1">#REF!</definedName>
    <definedName name="Z_85019E12_A33B_11D3_9DB2_00A0C9DF29FD_.wvu.PrintArea" localSheetId="21" hidden="1">#REF!</definedName>
    <definedName name="Z_85019E12_A33B_11D3_9DB2_00A0C9DF29FD_.wvu.PrintArea" localSheetId="22" hidden="1">#REF!</definedName>
    <definedName name="Z_85019E12_A33B_11D3_9DB2_00A0C9DF29FD_.wvu.PrintArea" localSheetId="23" hidden="1">#REF!</definedName>
    <definedName name="Z_85019E12_A33B_11D3_9DB2_00A0C9DF29FD_.wvu.PrintArea" localSheetId="1" hidden="1">#REF!</definedName>
    <definedName name="Z_85019E12_A33B_11D3_9DB2_00A0C9DF29FD_.wvu.PrintArea" localSheetId="16" hidden="1">#REF!</definedName>
    <definedName name="Z_85019E12_A33B_11D3_9DB2_00A0C9DF29FD_.wvu.PrintArea" localSheetId="0" hidden="1">#REF!</definedName>
    <definedName name="Z_85019E12_A33B_11D3_9DB2_00A0C9DF29FD_.wvu.PrintArea" hidden="1">#REF!</definedName>
    <definedName name="Z_85019E13_A33B_11D3_9DB2_00A0C9DF29FD_.wvu.PrintArea" localSheetId="17" hidden="1">#REF!</definedName>
    <definedName name="Z_85019E13_A33B_11D3_9DB2_00A0C9DF29FD_.wvu.PrintArea" localSheetId="18" hidden="1">#REF!</definedName>
    <definedName name="Z_85019E13_A33B_11D3_9DB2_00A0C9DF29FD_.wvu.PrintArea" localSheetId="19" hidden="1">#REF!</definedName>
    <definedName name="Z_85019E13_A33B_11D3_9DB2_00A0C9DF29FD_.wvu.PrintArea" localSheetId="20" hidden="1">#REF!</definedName>
    <definedName name="Z_85019E13_A33B_11D3_9DB2_00A0C9DF29FD_.wvu.PrintArea" localSheetId="21" hidden="1">#REF!</definedName>
    <definedName name="Z_85019E13_A33B_11D3_9DB2_00A0C9DF29FD_.wvu.PrintArea" localSheetId="22" hidden="1">#REF!</definedName>
    <definedName name="Z_85019E13_A33B_11D3_9DB2_00A0C9DF29FD_.wvu.PrintArea" localSheetId="23" hidden="1">#REF!</definedName>
    <definedName name="Z_85019E13_A33B_11D3_9DB2_00A0C9DF29FD_.wvu.PrintArea" localSheetId="1" hidden="1">#REF!</definedName>
    <definedName name="Z_85019E13_A33B_11D3_9DB2_00A0C9DF29FD_.wvu.PrintArea" localSheetId="16" hidden="1">#REF!</definedName>
    <definedName name="Z_85019E13_A33B_11D3_9DB2_00A0C9DF29FD_.wvu.PrintArea" localSheetId="0" hidden="1">#REF!</definedName>
    <definedName name="Z_85019E13_A33B_11D3_9DB2_00A0C9DF29FD_.wvu.PrintArea" hidden="1">#REF!</definedName>
    <definedName name="Z_85019E14_A33B_11D3_9DB2_00A0C9DF29FD_.wvu.PrintArea" localSheetId="17" hidden="1">#REF!</definedName>
    <definedName name="Z_85019E14_A33B_11D3_9DB2_00A0C9DF29FD_.wvu.PrintArea" localSheetId="18" hidden="1">#REF!</definedName>
    <definedName name="Z_85019E14_A33B_11D3_9DB2_00A0C9DF29FD_.wvu.PrintArea" localSheetId="19" hidden="1">#REF!</definedName>
    <definedName name="Z_85019E14_A33B_11D3_9DB2_00A0C9DF29FD_.wvu.PrintArea" localSheetId="20" hidden="1">#REF!</definedName>
    <definedName name="Z_85019E14_A33B_11D3_9DB2_00A0C9DF29FD_.wvu.PrintArea" localSheetId="21" hidden="1">#REF!</definedName>
    <definedName name="Z_85019E14_A33B_11D3_9DB2_00A0C9DF29FD_.wvu.PrintArea" localSheetId="22" hidden="1">#REF!</definedName>
    <definedName name="Z_85019E14_A33B_11D3_9DB2_00A0C9DF29FD_.wvu.PrintArea" localSheetId="23" hidden="1">#REF!</definedName>
    <definedName name="Z_85019E14_A33B_11D3_9DB2_00A0C9DF29FD_.wvu.PrintArea" localSheetId="1" hidden="1">#REF!</definedName>
    <definedName name="Z_85019E14_A33B_11D3_9DB2_00A0C9DF29FD_.wvu.PrintArea" localSheetId="16" hidden="1">#REF!</definedName>
    <definedName name="Z_85019E14_A33B_11D3_9DB2_00A0C9DF29FD_.wvu.PrintArea" localSheetId="0" hidden="1">#REF!</definedName>
    <definedName name="Z_85019E14_A33B_11D3_9DB2_00A0C9DF29FD_.wvu.PrintArea" hidden="1">#REF!</definedName>
    <definedName name="Z_85019E15_A33B_11D3_9DB2_00A0C9DF29FD_.wvu.PrintArea" localSheetId="17" hidden="1">#REF!</definedName>
    <definedName name="Z_85019E15_A33B_11D3_9DB2_00A0C9DF29FD_.wvu.PrintArea" localSheetId="18" hidden="1">#REF!</definedName>
    <definedName name="Z_85019E15_A33B_11D3_9DB2_00A0C9DF29FD_.wvu.PrintArea" localSheetId="19" hidden="1">#REF!</definedName>
    <definedName name="Z_85019E15_A33B_11D3_9DB2_00A0C9DF29FD_.wvu.PrintArea" localSheetId="20" hidden="1">#REF!</definedName>
    <definedName name="Z_85019E15_A33B_11D3_9DB2_00A0C9DF29FD_.wvu.PrintArea" localSheetId="21" hidden="1">#REF!</definedName>
    <definedName name="Z_85019E15_A33B_11D3_9DB2_00A0C9DF29FD_.wvu.PrintArea" localSheetId="22" hidden="1">#REF!</definedName>
    <definedName name="Z_85019E15_A33B_11D3_9DB2_00A0C9DF29FD_.wvu.PrintArea" localSheetId="23" hidden="1">#REF!</definedName>
    <definedName name="Z_85019E15_A33B_11D3_9DB2_00A0C9DF29FD_.wvu.PrintArea" localSheetId="1" hidden="1">#REF!</definedName>
    <definedName name="Z_85019E15_A33B_11D3_9DB2_00A0C9DF29FD_.wvu.PrintArea" localSheetId="16" hidden="1">#REF!</definedName>
    <definedName name="Z_85019E15_A33B_11D3_9DB2_00A0C9DF29FD_.wvu.PrintArea" localSheetId="0" hidden="1">#REF!</definedName>
    <definedName name="Z_85019E15_A33B_11D3_9DB2_00A0C9DF29FD_.wvu.PrintArea" hidden="1">#REF!</definedName>
    <definedName name="Z_85019E17_A33B_11D3_9DB2_00A0C9DF29FD_.wvu.PrintArea" localSheetId="17" hidden="1">#REF!</definedName>
    <definedName name="Z_85019E17_A33B_11D3_9DB2_00A0C9DF29FD_.wvu.PrintArea" localSheetId="18" hidden="1">#REF!</definedName>
    <definedName name="Z_85019E17_A33B_11D3_9DB2_00A0C9DF29FD_.wvu.PrintArea" localSheetId="19" hidden="1">#REF!</definedName>
    <definedName name="Z_85019E17_A33B_11D3_9DB2_00A0C9DF29FD_.wvu.PrintArea" localSheetId="20" hidden="1">#REF!</definedName>
    <definedName name="Z_85019E17_A33B_11D3_9DB2_00A0C9DF29FD_.wvu.PrintArea" localSheetId="21" hidden="1">#REF!</definedName>
    <definedName name="Z_85019E17_A33B_11D3_9DB2_00A0C9DF29FD_.wvu.PrintArea" localSheetId="22" hidden="1">#REF!</definedName>
    <definedName name="Z_85019E17_A33B_11D3_9DB2_00A0C9DF29FD_.wvu.PrintArea" localSheetId="23" hidden="1">#REF!</definedName>
    <definedName name="Z_85019E17_A33B_11D3_9DB2_00A0C9DF29FD_.wvu.PrintArea" localSheetId="1" hidden="1">#REF!</definedName>
    <definedName name="Z_85019E17_A33B_11D3_9DB2_00A0C9DF29FD_.wvu.PrintArea" localSheetId="16" hidden="1">#REF!</definedName>
    <definedName name="Z_85019E17_A33B_11D3_9DB2_00A0C9DF29FD_.wvu.PrintArea" localSheetId="0" hidden="1">#REF!</definedName>
    <definedName name="Z_85019E17_A33B_11D3_9DB2_00A0C9DF29FD_.wvu.PrintArea" hidden="1">#REF!</definedName>
    <definedName name="Z_85019E18_A33B_11D3_9DB2_00A0C9DF29FD_.wvu.PrintArea" localSheetId="17" hidden="1">#REF!</definedName>
    <definedName name="Z_85019E18_A33B_11D3_9DB2_00A0C9DF29FD_.wvu.PrintArea" localSheetId="18" hidden="1">#REF!</definedName>
    <definedName name="Z_85019E18_A33B_11D3_9DB2_00A0C9DF29FD_.wvu.PrintArea" localSheetId="19" hidden="1">#REF!</definedName>
    <definedName name="Z_85019E18_A33B_11D3_9DB2_00A0C9DF29FD_.wvu.PrintArea" localSheetId="20" hidden="1">#REF!</definedName>
    <definedName name="Z_85019E18_A33B_11D3_9DB2_00A0C9DF29FD_.wvu.PrintArea" localSheetId="21" hidden="1">#REF!</definedName>
    <definedName name="Z_85019E18_A33B_11D3_9DB2_00A0C9DF29FD_.wvu.PrintArea" localSheetId="22" hidden="1">#REF!</definedName>
    <definedName name="Z_85019E18_A33B_11D3_9DB2_00A0C9DF29FD_.wvu.PrintArea" localSheetId="23" hidden="1">#REF!</definedName>
    <definedName name="Z_85019E18_A33B_11D3_9DB2_00A0C9DF29FD_.wvu.PrintArea" localSheetId="1" hidden="1">#REF!</definedName>
    <definedName name="Z_85019E18_A33B_11D3_9DB2_00A0C9DF29FD_.wvu.PrintArea" localSheetId="16" hidden="1">#REF!</definedName>
    <definedName name="Z_85019E18_A33B_11D3_9DB2_00A0C9DF29FD_.wvu.PrintArea" localSheetId="0" hidden="1">#REF!</definedName>
    <definedName name="Z_85019E18_A33B_11D3_9DB2_00A0C9DF29FD_.wvu.PrintArea" hidden="1">#REF!</definedName>
    <definedName name="Z_85019E19_A33B_11D3_9DB2_00A0C9DF29FD_.wvu.PrintArea" localSheetId="17" hidden="1">#REF!</definedName>
    <definedName name="Z_85019E19_A33B_11D3_9DB2_00A0C9DF29FD_.wvu.PrintArea" localSheetId="18" hidden="1">#REF!</definedName>
    <definedName name="Z_85019E19_A33B_11D3_9DB2_00A0C9DF29FD_.wvu.PrintArea" localSheetId="19" hidden="1">#REF!</definedName>
    <definedName name="Z_85019E19_A33B_11D3_9DB2_00A0C9DF29FD_.wvu.PrintArea" localSheetId="20" hidden="1">#REF!</definedName>
    <definedName name="Z_85019E19_A33B_11D3_9DB2_00A0C9DF29FD_.wvu.PrintArea" localSheetId="21" hidden="1">#REF!</definedName>
    <definedName name="Z_85019E19_A33B_11D3_9DB2_00A0C9DF29FD_.wvu.PrintArea" localSheetId="22" hidden="1">#REF!</definedName>
    <definedName name="Z_85019E19_A33B_11D3_9DB2_00A0C9DF29FD_.wvu.PrintArea" localSheetId="23" hidden="1">#REF!</definedName>
    <definedName name="Z_85019E19_A33B_11D3_9DB2_00A0C9DF29FD_.wvu.PrintArea" localSheetId="1" hidden="1">#REF!</definedName>
    <definedName name="Z_85019E19_A33B_11D3_9DB2_00A0C9DF29FD_.wvu.PrintArea" localSheetId="16" hidden="1">#REF!</definedName>
    <definedName name="Z_85019E19_A33B_11D3_9DB2_00A0C9DF29FD_.wvu.PrintArea" localSheetId="0" hidden="1">#REF!</definedName>
    <definedName name="Z_85019E19_A33B_11D3_9DB2_00A0C9DF29FD_.wvu.PrintArea" hidden="1">#REF!</definedName>
    <definedName name="Z_85019E1A_A33B_11D3_9DB2_00A0C9DF29FD_.wvu.PrintArea" localSheetId="17" hidden="1">#REF!</definedName>
    <definedName name="Z_85019E1A_A33B_11D3_9DB2_00A0C9DF29FD_.wvu.PrintArea" localSheetId="18" hidden="1">#REF!</definedName>
    <definedName name="Z_85019E1A_A33B_11D3_9DB2_00A0C9DF29FD_.wvu.PrintArea" localSheetId="19" hidden="1">#REF!</definedName>
    <definedName name="Z_85019E1A_A33B_11D3_9DB2_00A0C9DF29FD_.wvu.PrintArea" localSheetId="20" hidden="1">#REF!</definedName>
    <definedName name="Z_85019E1A_A33B_11D3_9DB2_00A0C9DF29FD_.wvu.PrintArea" localSheetId="21" hidden="1">#REF!</definedName>
    <definedName name="Z_85019E1A_A33B_11D3_9DB2_00A0C9DF29FD_.wvu.PrintArea" localSheetId="22" hidden="1">#REF!</definedName>
    <definedName name="Z_85019E1A_A33B_11D3_9DB2_00A0C9DF29FD_.wvu.PrintArea" localSheetId="23" hidden="1">#REF!</definedName>
    <definedName name="Z_85019E1A_A33B_11D3_9DB2_00A0C9DF29FD_.wvu.PrintArea" localSheetId="1" hidden="1">#REF!</definedName>
    <definedName name="Z_85019E1A_A33B_11D3_9DB2_00A0C9DF29FD_.wvu.PrintArea" localSheetId="16" hidden="1">#REF!</definedName>
    <definedName name="Z_85019E1A_A33B_11D3_9DB2_00A0C9DF29FD_.wvu.PrintArea" localSheetId="0" hidden="1">#REF!</definedName>
    <definedName name="Z_85019E1A_A33B_11D3_9DB2_00A0C9DF29FD_.wvu.PrintArea" hidden="1">#REF!</definedName>
    <definedName name="Z_85019E1C_A33B_11D3_9DB2_00A0C9DF29FD_.wvu.PrintArea" localSheetId="17" hidden="1">#REF!</definedName>
    <definedName name="Z_85019E1C_A33B_11D3_9DB2_00A0C9DF29FD_.wvu.PrintArea" localSheetId="18" hidden="1">#REF!</definedName>
    <definedName name="Z_85019E1C_A33B_11D3_9DB2_00A0C9DF29FD_.wvu.PrintArea" localSheetId="19" hidden="1">#REF!</definedName>
    <definedName name="Z_85019E1C_A33B_11D3_9DB2_00A0C9DF29FD_.wvu.PrintArea" localSheetId="20" hidden="1">#REF!</definedName>
    <definedName name="Z_85019E1C_A33B_11D3_9DB2_00A0C9DF29FD_.wvu.PrintArea" localSheetId="21" hidden="1">#REF!</definedName>
    <definedName name="Z_85019E1C_A33B_11D3_9DB2_00A0C9DF29FD_.wvu.PrintArea" localSheetId="22" hidden="1">#REF!</definedName>
    <definedName name="Z_85019E1C_A33B_11D3_9DB2_00A0C9DF29FD_.wvu.PrintArea" localSheetId="23" hidden="1">#REF!</definedName>
    <definedName name="Z_85019E1C_A33B_11D3_9DB2_00A0C9DF29FD_.wvu.PrintArea" localSheetId="1" hidden="1">#REF!</definedName>
    <definedName name="Z_85019E1C_A33B_11D3_9DB2_00A0C9DF29FD_.wvu.PrintArea" localSheetId="16" hidden="1">#REF!</definedName>
    <definedName name="Z_85019E1C_A33B_11D3_9DB2_00A0C9DF29FD_.wvu.PrintArea" localSheetId="0" hidden="1">#REF!</definedName>
    <definedName name="Z_85019E1C_A33B_11D3_9DB2_00A0C9DF29FD_.wvu.PrintArea" hidden="1">#REF!</definedName>
    <definedName name="Z_85019E1D_A33B_11D3_9DB2_00A0C9DF29FD_.wvu.PrintArea" localSheetId="17" hidden="1">#REF!</definedName>
    <definedName name="Z_85019E1D_A33B_11D3_9DB2_00A0C9DF29FD_.wvu.PrintArea" localSheetId="18" hidden="1">#REF!</definedName>
    <definedName name="Z_85019E1D_A33B_11D3_9DB2_00A0C9DF29FD_.wvu.PrintArea" localSheetId="19" hidden="1">#REF!</definedName>
    <definedName name="Z_85019E1D_A33B_11D3_9DB2_00A0C9DF29FD_.wvu.PrintArea" localSheetId="20" hidden="1">#REF!</definedName>
    <definedName name="Z_85019E1D_A33B_11D3_9DB2_00A0C9DF29FD_.wvu.PrintArea" localSheetId="21" hidden="1">#REF!</definedName>
    <definedName name="Z_85019E1D_A33B_11D3_9DB2_00A0C9DF29FD_.wvu.PrintArea" localSheetId="22" hidden="1">#REF!</definedName>
    <definedName name="Z_85019E1D_A33B_11D3_9DB2_00A0C9DF29FD_.wvu.PrintArea" localSheetId="23" hidden="1">#REF!</definedName>
    <definedName name="Z_85019E1D_A33B_11D3_9DB2_00A0C9DF29FD_.wvu.PrintArea" localSheetId="1" hidden="1">#REF!</definedName>
    <definedName name="Z_85019E1D_A33B_11D3_9DB2_00A0C9DF29FD_.wvu.PrintArea" localSheetId="16" hidden="1">#REF!</definedName>
    <definedName name="Z_85019E1D_A33B_11D3_9DB2_00A0C9DF29FD_.wvu.PrintArea" localSheetId="0" hidden="1">#REF!</definedName>
    <definedName name="Z_85019E1D_A33B_11D3_9DB2_00A0C9DF29FD_.wvu.PrintArea" hidden="1">#REF!</definedName>
    <definedName name="Z_895A36AF_C501_11D3_9810_00A0C9DF29C4_.wvu.PrintArea" localSheetId="17" hidden="1">#REF!</definedName>
    <definedName name="Z_895A36AF_C501_11D3_9810_00A0C9DF29C4_.wvu.PrintArea" localSheetId="18" hidden="1">#REF!</definedName>
    <definedName name="Z_895A36AF_C501_11D3_9810_00A0C9DF29C4_.wvu.PrintArea" localSheetId="19" hidden="1">#REF!</definedName>
    <definedName name="Z_895A36AF_C501_11D3_9810_00A0C9DF29C4_.wvu.PrintArea" localSheetId="20" hidden="1">#REF!</definedName>
    <definedName name="Z_895A36AF_C501_11D3_9810_00A0C9DF29C4_.wvu.PrintArea" localSheetId="21" hidden="1">#REF!</definedName>
    <definedName name="Z_895A36AF_C501_11D3_9810_00A0C9DF29C4_.wvu.PrintArea" localSheetId="22" hidden="1">#REF!</definedName>
    <definedName name="Z_895A36AF_C501_11D3_9810_00A0C9DF29C4_.wvu.PrintArea" localSheetId="23" hidden="1">#REF!</definedName>
    <definedName name="Z_895A36AF_C501_11D3_9810_00A0C9DF29C4_.wvu.PrintArea" localSheetId="1" hidden="1">#REF!</definedName>
    <definedName name="Z_895A36AF_C501_11D3_9810_00A0C9DF29C4_.wvu.PrintArea" localSheetId="16" hidden="1">#REF!</definedName>
    <definedName name="Z_895A36AF_C501_11D3_9810_00A0C9DF29C4_.wvu.PrintArea" localSheetId="0" hidden="1">#REF!</definedName>
    <definedName name="Z_895A36AF_C501_11D3_9810_00A0C9DF29C4_.wvu.PrintArea" hidden="1">#REF!</definedName>
    <definedName name="Z_895A36B0_C501_11D3_9810_00A0C9DF29C4_.wvu.PrintArea" localSheetId="17" hidden="1">#REF!</definedName>
    <definedName name="Z_895A36B0_C501_11D3_9810_00A0C9DF29C4_.wvu.PrintArea" localSheetId="18" hidden="1">#REF!</definedName>
    <definedName name="Z_895A36B0_C501_11D3_9810_00A0C9DF29C4_.wvu.PrintArea" localSheetId="19" hidden="1">#REF!</definedName>
    <definedName name="Z_895A36B0_C501_11D3_9810_00A0C9DF29C4_.wvu.PrintArea" localSheetId="20" hidden="1">#REF!</definedName>
    <definedName name="Z_895A36B0_C501_11D3_9810_00A0C9DF29C4_.wvu.PrintArea" localSheetId="21" hidden="1">#REF!</definedName>
    <definedName name="Z_895A36B0_C501_11D3_9810_00A0C9DF29C4_.wvu.PrintArea" localSheetId="22" hidden="1">#REF!</definedName>
    <definedName name="Z_895A36B0_C501_11D3_9810_00A0C9DF29C4_.wvu.PrintArea" localSheetId="23" hidden="1">#REF!</definedName>
    <definedName name="Z_895A36B0_C501_11D3_9810_00A0C9DF29C4_.wvu.PrintArea" localSheetId="1" hidden="1">#REF!</definedName>
    <definedName name="Z_895A36B0_C501_11D3_9810_00A0C9DF29C4_.wvu.PrintArea" localSheetId="16" hidden="1">#REF!</definedName>
    <definedName name="Z_895A36B0_C501_11D3_9810_00A0C9DF29C4_.wvu.PrintArea" localSheetId="0" hidden="1">#REF!</definedName>
    <definedName name="Z_895A36B0_C501_11D3_9810_00A0C9DF29C4_.wvu.PrintArea" hidden="1">#REF!</definedName>
    <definedName name="Z_895A36B2_C501_11D3_9810_00A0C9DF29C4_.wvu.PrintArea" localSheetId="17" hidden="1">#REF!</definedName>
    <definedName name="Z_895A36B2_C501_11D3_9810_00A0C9DF29C4_.wvu.PrintArea" localSheetId="18" hidden="1">#REF!</definedName>
    <definedName name="Z_895A36B2_C501_11D3_9810_00A0C9DF29C4_.wvu.PrintArea" localSheetId="19" hidden="1">#REF!</definedName>
    <definedName name="Z_895A36B2_C501_11D3_9810_00A0C9DF29C4_.wvu.PrintArea" localSheetId="20" hidden="1">#REF!</definedName>
    <definedName name="Z_895A36B2_C501_11D3_9810_00A0C9DF29C4_.wvu.PrintArea" localSheetId="21" hidden="1">#REF!</definedName>
    <definedName name="Z_895A36B2_C501_11D3_9810_00A0C9DF29C4_.wvu.PrintArea" localSheetId="22" hidden="1">#REF!</definedName>
    <definedName name="Z_895A36B2_C501_11D3_9810_00A0C9DF29C4_.wvu.PrintArea" localSheetId="23" hidden="1">#REF!</definedName>
    <definedName name="Z_895A36B2_C501_11D3_9810_00A0C9DF29C4_.wvu.PrintArea" localSheetId="1" hidden="1">#REF!</definedName>
    <definedName name="Z_895A36B2_C501_11D3_9810_00A0C9DF29C4_.wvu.PrintArea" localSheetId="16" hidden="1">#REF!</definedName>
    <definedName name="Z_895A36B2_C501_11D3_9810_00A0C9DF29C4_.wvu.PrintArea" localSheetId="0" hidden="1">#REF!</definedName>
    <definedName name="Z_895A36B2_C501_11D3_9810_00A0C9DF29C4_.wvu.PrintArea" hidden="1">#REF!</definedName>
    <definedName name="Z_895A36B3_C501_11D3_9810_00A0C9DF29C4_.wvu.PrintArea" localSheetId="17" hidden="1">#REF!</definedName>
    <definedName name="Z_895A36B3_C501_11D3_9810_00A0C9DF29C4_.wvu.PrintArea" localSheetId="18" hidden="1">#REF!</definedName>
    <definedName name="Z_895A36B3_C501_11D3_9810_00A0C9DF29C4_.wvu.PrintArea" localSheetId="19" hidden="1">#REF!</definedName>
    <definedName name="Z_895A36B3_C501_11D3_9810_00A0C9DF29C4_.wvu.PrintArea" localSheetId="20" hidden="1">#REF!</definedName>
    <definedName name="Z_895A36B3_C501_11D3_9810_00A0C9DF29C4_.wvu.PrintArea" localSheetId="21" hidden="1">#REF!</definedName>
    <definedName name="Z_895A36B3_C501_11D3_9810_00A0C9DF29C4_.wvu.PrintArea" localSheetId="22" hidden="1">#REF!</definedName>
    <definedName name="Z_895A36B3_C501_11D3_9810_00A0C9DF29C4_.wvu.PrintArea" localSheetId="23" hidden="1">#REF!</definedName>
    <definedName name="Z_895A36B3_C501_11D3_9810_00A0C9DF29C4_.wvu.PrintArea" localSheetId="1" hidden="1">#REF!</definedName>
    <definedName name="Z_895A36B3_C501_11D3_9810_00A0C9DF29C4_.wvu.PrintArea" localSheetId="16" hidden="1">#REF!</definedName>
    <definedName name="Z_895A36B3_C501_11D3_9810_00A0C9DF29C4_.wvu.PrintArea" localSheetId="0" hidden="1">#REF!</definedName>
    <definedName name="Z_895A36B3_C501_11D3_9810_00A0C9DF29C4_.wvu.PrintArea" hidden="1">#REF!</definedName>
    <definedName name="Z_895A36B4_C501_11D3_9810_00A0C9DF29C4_.wvu.PrintArea" localSheetId="17" hidden="1">#REF!</definedName>
    <definedName name="Z_895A36B4_C501_11D3_9810_00A0C9DF29C4_.wvu.PrintArea" localSheetId="18" hidden="1">#REF!</definedName>
    <definedName name="Z_895A36B4_C501_11D3_9810_00A0C9DF29C4_.wvu.PrintArea" localSheetId="19" hidden="1">#REF!</definedName>
    <definedName name="Z_895A36B4_C501_11D3_9810_00A0C9DF29C4_.wvu.PrintArea" localSheetId="20" hidden="1">#REF!</definedName>
    <definedName name="Z_895A36B4_C501_11D3_9810_00A0C9DF29C4_.wvu.PrintArea" localSheetId="21" hidden="1">#REF!</definedName>
    <definedName name="Z_895A36B4_C501_11D3_9810_00A0C9DF29C4_.wvu.PrintArea" localSheetId="22" hidden="1">#REF!</definedName>
    <definedName name="Z_895A36B4_C501_11D3_9810_00A0C9DF29C4_.wvu.PrintArea" localSheetId="23" hidden="1">#REF!</definedName>
    <definedName name="Z_895A36B4_C501_11D3_9810_00A0C9DF29C4_.wvu.PrintArea" localSheetId="1" hidden="1">#REF!</definedName>
    <definedName name="Z_895A36B4_C501_11D3_9810_00A0C9DF29C4_.wvu.PrintArea" localSheetId="16" hidden="1">#REF!</definedName>
    <definedName name="Z_895A36B4_C501_11D3_9810_00A0C9DF29C4_.wvu.PrintArea" localSheetId="0" hidden="1">#REF!</definedName>
    <definedName name="Z_895A36B4_C501_11D3_9810_00A0C9DF29C4_.wvu.PrintArea" hidden="1">#REF!</definedName>
    <definedName name="Z_895A36B5_C501_11D3_9810_00A0C9DF29C4_.wvu.PrintArea" localSheetId="17" hidden="1">#REF!</definedName>
    <definedName name="Z_895A36B5_C501_11D3_9810_00A0C9DF29C4_.wvu.PrintArea" localSheetId="18" hidden="1">#REF!</definedName>
    <definedName name="Z_895A36B5_C501_11D3_9810_00A0C9DF29C4_.wvu.PrintArea" localSheetId="19" hidden="1">#REF!</definedName>
    <definedName name="Z_895A36B5_C501_11D3_9810_00A0C9DF29C4_.wvu.PrintArea" localSheetId="20" hidden="1">#REF!</definedName>
    <definedName name="Z_895A36B5_C501_11D3_9810_00A0C9DF29C4_.wvu.PrintArea" localSheetId="21" hidden="1">#REF!</definedName>
    <definedName name="Z_895A36B5_C501_11D3_9810_00A0C9DF29C4_.wvu.PrintArea" localSheetId="22" hidden="1">#REF!</definedName>
    <definedName name="Z_895A36B5_C501_11D3_9810_00A0C9DF29C4_.wvu.PrintArea" localSheetId="23" hidden="1">#REF!</definedName>
    <definedName name="Z_895A36B5_C501_11D3_9810_00A0C9DF29C4_.wvu.PrintArea" localSheetId="1" hidden="1">#REF!</definedName>
    <definedName name="Z_895A36B5_C501_11D3_9810_00A0C9DF29C4_.wvu.PrintArea" localSheetId="16" hidden="1">#REF!</definedName>
    <definedName name="Z_895A36B5_C501_11D3_9810_00A0C9DF29C4_.wvu.PrintArea" localSheetId="0" hidden="1">#REF!</definedName>
    <definedName name="Z_895A36B5_C501_11D3_9810_00A0C9DF29C4_.wvu.PrintArea" hidden="1">#REF!</definedName>
    <definedName name="Z_895A36B7_C501_11D3_9810_00A0C9DF29C4_.wvu.PrintArea" localSheetId="17" hidden="1">#REF!</definedName>
    <definedName name="Z_895A36B7_C501_11D3_9810_00A0C9DF29C4_.wvu.PrintArea" localSheetId="18" hidden="1">#REF!</definedName>
    <definedName name="Z_895A36B7_C501_11D3_9810_00A0C9DF29C4_.wvu.PrintArea" localSheetId="19" hidden="1">#REF!</definedName>
    <definedName name="Z_895A36B7_C501_11D3_9810_00A0C9DF29C4_.wvu.PrintArea" localSheetId="20" hidden="1">#REF!</definedName>
    <definedName name="Z_895A36B7_C501_11D3_9810_00A0C9DF29C4_.wvu.PrintArea" localSheetId="21" hidden="1">#REF!</definedName>
    <definedName name="Z_895A36B7_C501_11D3_9810_00A0C9DF29C4_.wvu.PrintArea" localSheetId="22" hidden="1">#REF!</definedName>
    <definedName name="Z_895A36B7_C501_11D3_9810_00A0C9DF29C4_.wvu.PrintArea" localSheetId="23" hidden="1">#REF!</definedName>
    <definedName name="Z_895A36B7_C501_11D3_9810_00A0C9DF29C4_.wvu.PrintArea" localSheetId="1" hidden="1">#REF!</definedName>
    <definedName name="Z_895A36B7_C501_11D3_9810_00A0C9DF29C4_.wvu.PrintArea" localSheetId="16" hidden="1">#REF!</definedName>
    <definedName name="Z_895A36B7_C501_11D3_9810_00A0C9DF29C4_.wvu.PrintArea" localSheetId="0" hidden="1">#REF!</definedName>
    <definedName name="Z_895A36B7_C501_11D3_9810_00A0C9DF29C4_.wvu.PrintArea" hidden="1">#REF!</definedName>
    <definedName name="Z_895A36B8_C501_11D3_9810_00A0C9DF29C4_.wvu.PrintArea" localSheetId="17" hidden="1">#REF!</definedName>
    <definedName name="Z_895A36B8_C501_11D3_9810_00A0C9DF29C4_.wvu.PrintArea" localSheetId="18" hidden="1">#REF!</definedName>
    <definedName name="Z_895A36B8_C501_11D3_9810_00A0C9DF29C4_.wvu.PrintArea" localSheetId="19" hidden="1">#REF!</definedName>
    <definedName name="Z_895A36B8_C501_11D3_9810_00A0C9DF29C4_.wvu.PrintArea" localSheetId="20" hidden="1">#REF!</definedName>
    <definedName name="Z_895A36B8_C501_11D3_9810_00A0C9DF29C4_.wvu.PrintArea" localSheetId="21" hidden="1">#REF!</definedName>
    <definedName name="Z_895A36B8_C501_11D3_9810_00A0C9DF29C4_.wvu.PrintArea" localSheetId="22" hidden="1">#REF!</definedName>
    <definedName name="Z_895A36B8_C501_11D3_9810_00A0C9DF29C4_.wvu.PrintArea" localSheetId="23" hidden="1">#REF!</definedName>
    <definedName name="Z_895A36B8_C501_11D3_9810_00A0C9DF29C4_.wvu.PrintArea" localSheetId="1" hidden="1">#REF!</definedName>
    <definedName name="Z_895A36B8_C501_11D3_9810_00A0C9DF29C4_.wvu.PrintArea" localSheetId="16" hidden="1">#REF!</definedName>
    <definedName name="Z_895A36B8_C501_11D3_9810_00A0C9DF29C4_.wvu.PrintArea" localSheetId="0" hidden="1">#REF!</definedName>
    <definedName name="Z_895A36B8_C501_11D3_9810_00A0C9DF29C4_.wvu.PrintArea" hidden="1">#REF!</definedName>
    <definedName name="Z_895A36B9_C501_11D3_9810_00A0C9DF29C4_.wvu.PrintArea" localSheetId="17" hidden="1">#REF!</definedName>
    <definedName name="Z_895A36B9_C501_11D3_9810_00A0C9DF29C4_.wvu.PrintArea" localSheetId="18" hidden="1">#REF!</definedName>
    <definedName name="Z_895A36B9_C501_11D3_9810_00A0C9DF29C4_.wvu.PrintArea" localSheetId="19" hidden="1">#REF!</definedName>
    <definedName name="Z_895A36B9_C501_11D3_9810_00A0C9DF29C4_.wvu.PrintArea" localSheetId="20" hidden="1">#REF!</definedName>
    <definedName name="Z_895A36B9_C501_11D3_9810_00A0C9DF29C4_.wvu.PrintArea" localSheetId="21" hidden="1">#REF!</definedName>
    <definedName name="Z_895A36B9_C501_11D3_9810_00A0C9DF29C4_.wvu.PrintArea" localSheetId="22" hidden="1">#REF!</definedName>
    <definedName name="Z_895A36B9_C501_11D3_9810_00A0C9DF29C4_.wvu.PrintArea" localSheetId="23" hidden="1">#REF!</definedName>
    <definedName name="Z_895A36B9_C501_11D3_9810_00A0C9DF29C4_.wvu.PrintArea" localSheetId="1" hidden="1">#REF!</definedName>
    <definedName name="Z_895A36B9_C501_11D3_9810_00A0C9DF29C4_.wvu.PrintArea" localSheetId="16" hidden="1">#REF!</definedName>
    <definedName name="Z_895A36B9_C501_11D3_9810_00A0C9DF29C4_.wvu.PrintArea" localSheetId="0" hidden="1">#REF!</definedName>
    <definedName name="Z_895A36B9_C501_11D3_9810_00A0C9DF29C4_.wvu.PrintArea" hidden="1">#REF!</definedName>
    <definedName name="Z_895A36BA_C501_11D3_9810_00A0C9DF29C4_.wvu.PrintArea" localSheetId="17" hidden="1">#REF!</definedName>
    <definedName name="Z_895A36BA_C501_11D3_9810_00A0C9DF29C4_.wvu.PrintArea" localSheetId="18" hidden="1">#REF!</definedName>
    <definedName name="Z_895A36BA_C501_11D3_9810_00A0C9DF29C4_.wvu.PrintArea" localSheetId="19" hidden="1">#REF!</definedName>
    <definedName name="Z_895A36BA_C501_11D3_9810_00A0C9DF29C4_.wvu.PrintArea" localSheetId="20" hidden="1">#REF!</definedName>
    <definedName name="Z_895A36BA_C501_11D3_9810_00A0C9DF29C4_.wvu.PrintArea" localSheetId="21" hidden="1">#REF!</definedName>
    <definedName name="Z_895A36BA_C501_11D3_9810_00A0C9DF29C4_.wvu.PrintArea" localSheetId="22" hidden="1">#REF!</definedName>
    <definedName name="Z_895A36BA_C501_11D3_9810_00A0C9DF29C4_.wvu.PrintArea" localSheetId="23" hidden="1">#REF!</definedName>
    <definedName name="Z_895A36BA_C501_11D3_9810_00A0C9DF29C4_.wvu.PrintArea" localSheetId="1" hidden="1">#REF!</definedName>
    <definedName name="Z_895A36BA_C501_11D3_9810_00A0C9DF29C4_.wvu.PrintArea" localSheetId="16" hidden="1">#REF!</definedName>
    <definedName name="Z_895A36BA_C501_11D3_9810_00A0C9DF29C4_.wvu.PrintArea" localSheetId="0" hidden="1">#REF!</definedName>
    <definedName name="Z_895A36BA_C501_11D3_9810_00A0C9DF29C4_.wvu.PrintArea" hidden="1">#REF!</definedName>
    <definedName name="Z_895A36BC_C501_11D3_9810_00A0C9DF29C4_.wvu.PrintArea" localSheetId="17" hidden="1">#REF!</definedName>
    <definedName name="Z_895A36BC_C501_11D3_9810_00A0C9DF29C4_.wvu.PrintArea" localSheetId="18" hidden="1">#REF!</definedName>
    <definedName name="Z_895A36BC_C501_11D3_9810_00A0C9DF29C4_.wvu.PrintArea" localSheetId="19" hidden="1">#REF!</definedName>
    <definedName name="Z_895A36BC_C501_11D3_9810_00A0C9DF29C4_.wvu.PrintArea" localSheetId="20" hidden="1">#REF!</definedName>
    <definedName name="Z_895A36BC_C501_11D3_9810_00A0C9DF29C4_.wvu.PrintArea" localSheetId="21" hidden="1">#REF!</definedName>
    <definedName name="Z_895A36BC_C501_11D3_9810_00A0C9DF29C4_.wvu.PrintArea" localSheetId="22" hidden="1">#REF!</definedName>
    <definedName name="Z_895A36BC_C501_11D3_9810_00A0C9DF29C4_.wvu.PrintArea" localSheetId="23" hidden="1">#REF!</definedName>
    <definedName name="Z_895A36BC_C501_11D3_9810_00A0C9DF29C4_.wvu.PrintArea" localSheetId="1" hidden="1">#REF!</definedName>
    <definedName name="Z_895A36BC_C501_11D3_9810_00A0C9DF29C4_.wvu.PrintArea" localSheetId="16" hidden="1">#REF!</definedName>
    <definedName name="Z_895A36BC_C501_11D3_9810_00A0C9DF29C4_.wvu.PrintArea" localSheetId="0" hidden="1">#REF!</definedName>
    <definedName name="Z_895A36BC_C501_11D3_9810_00A0C9DF29C4_.wvu.PrintArea" hidden="1">#REF!</definedName>
    <definedName name="Z_895A36BD_C501_11D3_9810_00A0C9DF29C4_.wvu.PrintArea" localSheetId="17" hidden="1">#REF!</definedName>
    <definedName name="Z_895A36BD_C501_11D3_9810_00A0C9DF29C4_.wvu.PrintArea" localSheetId="18" hidden="1">#REF!</definedName>
    <definedName name="Z_895A36BD_C501_11D3_9810_00A0C9DF29C4_.wvu.PrintArea" localSheetId="19" hidden="1">#REF!</definedName>
    <definedName name="Z_895A36BD_C501_11D3_9810_00A0C9DF29C4_.wvu.PrintArea" localSheetId="20" hidden="1">#REF!</definedName>
    <definedName name="Z_895A36BD_C501_11D3_9810_00A0C9DF29C4_.wvu.PrintArea" localSheetId="21" hidden="1">#REF!</definedName>
    <definedName name="Z_895A36BD_C501_11D3_9810_00A0C9DF29C4_.wvu.PrintArea" localSheetId="22" hidden="1">#REF!</definedName>
    <definedName name="Z_895A36BD_C501_11D3_9810_00A0C9DF29C4_.wvu.PrintArea" localSheetId="23" hidden="1">#REF!</definedName>
    <definedName name="Z_895A36BD_C501_11D3_9810_00A0C9DF29C4_.wvu.PrintArea" localSheetId="1" hidden="1">#REF!</definedName>
    <definedName name="Z_895A36BD_C501_11D3_9810_00A0C9DF29C4_.wvu.PrintArea" localSheetId="16" hidden="1">#REF!</definedName>
    <definedName name="Z_895A36BD_C501_11D3_9810_00A0C9DF29C4_.wvu.PrintArea" localSheetId="0" hidden="1">#REF!</definedName>
    <definedName name="Z_895A36BD_C501_11D3_9810_00A0C9DF29C4_.wvu.PrintArea" hidden="1">#REF!</definedName>
    <definedName name="Z_895A36BF_C501_11D3_9810_00A0C9DF29C4_.wvu.PrintArea" localSheetId="17" hidden="1">#REF!</definedName>
    <definedName name="Z_895A36BF_C501_11D3_9810_00A0C9DF29C4_.wvu.PrintArea" localSheetId="18" hidden="1">#REF!</definedName>
    <definedName name="Z_895A36BF_C501_11D3_9810_00A0C9DF29C4_.wvu.PrintArea" localSheetId="19" hidden="1">#REF!</definedName>
    <definedName name="Z_895A36BF_C501_11D3_9810_00A0C9DF29C4_.wvu.PrintArea" localSheetId="20" hidden="1">#REF!</definedName>
    <definedName name="Z_895A36BF_C501_11D3_9810_00A0C9DF29C4_.wvu.PrintArea" localSheetId="21" hidden="1">#REF!</definedName>
    <definedName name="Z_895A36BF_C501_11D3_9810_00A0C9DF29C4_.wvu.PrintArea" localSheetId="22" hidden="1">#REF!</definedName>
    <definedName name="Z_895A36BF_C501_11D3_9810_00A0C9DF29C4_.wvu.PrintArea" localSheetId="23" hidden="1">#REF!</definedName>
    <definedName name="Z_895A36BF_C501_11D3_9810_00A0C9DF29C4_.wvu.PrintArea" localSheetId="1" hidden="1">#REF!</definedName>
    <definedName name="Z_895A36BF_C501_11D3_9810_00A0C9DF29C4_.wvu.PrintArea" localSheetId="16" hidden="1">#REF!</definedName>
    <definedName name="Z_895A36BF_C501_11D3_9810_00A0C9DF29C4_.wvu.PrintArea" localSheetId="0" hidden="1">#REF!</definedName>
    <definedName name="Z_895A36BF_C501_11D3_9810_00A0C9DF29C4_.wvu.PrintArea" hidden="1">#REF!</definedName>
    <definedName name="Z_895A36C0_C501_11D3_9810_00A0C9DF29C4_.wvu.PrintArea" localSheetId="17" hidden="1">#REF!</definedName>
    <definedName name="Z_895A36C0_C501_11D3_9810_00A0C9DF29C4_.wvu.PrintArea" localSheetId="18" hidden="1">#REF!</definedName>
    <definedName name="Z_895A36C0_C501_11D3_9810_00A0C9DF29C4_.wvu.PrintArea" localSheetId="19" hidden="1">#REF!</definedName>
    <definedName name="Z_895A36C0_C501_11D3_9810_00A0C9DF29C4_.wvu.PrintArea" localSheetId="20" hidden="1">#REF!</definedName>
    <definedName name="Z_895A36C0_C501_11D3_9810_00A0C9DF29C4_.wvu.PrintArea" localSheetId="21" hidden="1">#REF!</definedName>
    <definedName name="Z_895A36C0_C501_11D3_9810_00A0C9DF29C4_.wvu.PrintArea" localSheetId="22" hidden="1">#REF!</definedName>
    <definedName name="Z_895A36C0_C501_11D3_9810_00A0C9DF29C4_.wvu.PrintArea" localSheetId="23" hidden="1">#REF!</definedName>
    <definedName name="Z_895A36C0_C501_11D3_9810_00A0C9DF29C4_.wvu.PrintArea" localSheetId="1" hidden="1">#REF!</definedName>
    <definedName name="Z_895A36C0_C501_11D3_9810_00A0C9DF29C4_.wvu.PrintArea" localSheetId="16" hidden="1">#REF!</definedName>
    <definedName name="Z_895A36C0_C501_11D3_9810_00A0C9DF29C4_.wvu.PrintArea" localSheetId="0" hidden="1">#REF!</definedName>
    <definedName name="Z_895A36C0_C501_11D3_9810_00A0C9DF29C4_.wvu.PrintArea" hidden="1">#REF!</definedName>
    <definedName name="Z_895A36C2_C501_11D3_9810_00A0C9DF29C4_.wvu.PrintArea" localSheetId="17" hidden="1">#REF!</definedName>
    <definedName name="Z_895A36C2_C501_11D3_9810_00A0C9DF29C4_.wvu.PrintArea" localSheetId="18" hidden="1">#REF!</definedName>
    <definedName name="Z_895A36C2_C501_11D3_9810_00A0C9DF29C4_.wvu.PrintArea" localSheetId="19" hidden="1">#REF!</definedName>
    <definedName name="Z_895A36C2_C501_11D3_9810_00A0C9DF29C4_.wvu.PrintArea" localSheetId="20" hidden="1">#REF!</definedName>
    <definedName name="Z_895A36C2_C501_11D3_9810_00A0C9DF29C4_.wvu.PrintArea" localSheetId="21" hidden="1">#REF!</definedName>
    <definedName name="Z_895A36C2_C501_11D3_9810_00A0C9DF29C4_.wvu.PrintArea" localSheetId="22" hidden="1">#REF!</definedName>
    <definedName name="Z_895A36C2_C501_11D3_9810_00A0C9DF29C4_.wvu.PrintArea" localSheetId="23" hidden="1">#REF!</definedName>
    <definedName name="Z_895A36C2_C501_11D3_9810_00A0C9DF29C4_.wvu.PrintArea" localSheetId="1" hidden="1">#REF!</definedName>
    <definedName name="Z_895A36C2_C501_11D3_9810_00A0C9DF29C4_.wvu.PrintArea" localSheetId="16" hidden="1">#REF!</definedName>
    <definedName name="Z_895A36C2_C501_11D3_9810_00A0C9DF29C4_.wvu.PrintArea" localSheetId="0" hidden="1">#REF!</definedName>
    <definedName name="Z_895A36C2_C501_11D3_9810_00A0C9DF29C4_.wvu.PrintArea" hidden="1">#REF!</definedName>
    <definedName name="Z_895A36C3_C501_11D3_9810_00A0C9DF29C4_.wvu.PrintArea" localSheetId="17" hidden="1">#REF!</definedName>
    <definedName name="Z_895A36C3_C501_11D3_9810_00A0C9DF29C4_.wvu.PrintArea" localSheetId="18" hidden="1">#REF!</definedName>
    <definedName name="Z_895A36C3_C501_11D3_9810_00A0C9DF29C4_.wvu.PrintArea" localSheetId="19" hidden="1">#REF!</definedName>
    <definedName name="Z_895A36C3_C501_11D3_9810_00A0C9DF29C4_.wvu.PrintArea" localSheetId="20" hidden="1">#REF!</definedName>
    <definedName name="Z_895A36C3_C501_11D3_9810_00A0C9DF29C4_.wvu.PrintArea" localSheetId="21" hidden="1">#REF!</definedName>
    <definedName name="Z_895A36C3_C501_11D3_9810_00A0C9DF29C4_.wvu.PrintArea" localSheetId="22" hidden="1">#REF!</definedName>
    <definedName name="Z_895A36C3_C501_11D3_9810_00A0C9DF29C4_.wvu.PrintArea" localSheetId="23" hidden="1">#REF!</definedName>
    <definedName name="Z_895A36C3_C501_11D3_9810_00A0C9DF29C4_.wvu.PrintArea" localSheetId="1" hidden="1">#REF!</definedName>
    <definedName name="Z_895A36C3_C501_11D3_9810_00A0C9DF29C4_.wvu.PrintArea" localSheetId="16" hidden="1">#REF!</definedName>
    <definedName name="Z_895A36C3_C501_11D3_9810_00A0C9DF29C4_.wvu.PrintArea" localSheetId="0" hidden="1">#REF!</definedName>
    <definedName name="Z_895A36C3_C501_11D3_9810_00A0C9DF29C4_.wvu.PrintArea" hidden="1">#REF!</definedName>
    <definedName name="Z_895A36C4_C501_11D3_9810_00A0C9DF29C4_.wvu.PrintArea" localSheetId="17" hidden="1">#REF!</definedName>
    <definedName name="Z_895A36C4_C501_11D3_9810_00A0C9DF29C4_.wvu.PrintArea" localSheetId="18" hidden="1">#REF!</definedName>
    <definedName name="Z_895A36C4_C501_11D3_9810_00A0C9DF29C4_.wvu.PrintArea" localSheetId="19" hidden="1">#REF!</definedName>
    <definedName name="Z_895A36C4_C501_11D3_9810_00A0C9DF29C4_.wvu.PrintArea" localSheetId="20" hidden="1">#REF!</definedName>
    <definedName name="Z_895A36C4_C501_11D3_9810_00A0C9DF29C4_.wvu.PrintArea" localSheetId="21" hidden="1">#REF!</definedName>
    <definedName name="Z_895A36C4_C501_11D3_9810_00A0C9DF29C4_.wvu.PrintArea" localSheetId="22" hidden="1">#REF!</definedName>
    <definedName name="Z_895A36C4_C501_11D3_9810_00A0C9DF29C4_.wvu.PrintArea" localSheetId="23" hidden="1">#REF!</definedName>
    <definedName name="Z_895A36C4_C501_11D3_9810_00A0C9DF29C4_.wvu.PrintArea" localSheetId="1" hidden="1">#REF!</definedName>
    <definedName name="Z_895A36C4_C501_11D3_9810_00A0C9DF29C4_.wvu.PrintArea" localSheetId="16" hidden="1">#REF!</definedName>
    <definedName name="Z_895A36C4_C501_11D3_9810_00A0C9DF29C4_.wvu.PrintArea" localSheetId="0" hidden="1">#REF!</definedName>
    <definedName name="Z_895A36C4_C501_11D3_9810_00A0C9DF29C4_.wvu.PrintArea" hidden="1">#REF!</definedName>
    <definedName name="Z_895A36C5_C501_11D3_9810_00A0C9DF29C4_.wvu.PrintArea" localSheetId="17" hidden="1">#REF!</definedName>
    <definedName name="Z_895A36C5_C501_11D3_9810_00A0C9DF29C4_.wvu.PrintArea" localSheetId="18" hidden="1">#REF!</definedName>
    <definedName name="Z_895A36C5_C501_11D3_9810_00A0C9DF29C4_.wvu.PrintArea" localSheetId="19" hidden="1">#REF!</definedName>
    <definedName name="Z_895A36C5_C501_11D3_9810_00A0C9DF29C4_.wvu.PrintArea" localSheetId="20" hidden="1">#REF!</definedName>
    <definedName name="Z_895A36C5_C501_11D3_9810_00A0C9DF29C4_.wvu.PrintArea" localSheetId="21" hidden="1">#REF!</definedName>
    <definedName name="Z_895A36C5_C501_11D3_9810_00A0C9DF29C4_.wvu.PrintArea" localSheetId="22" hidden="1">#REF!</definedName>
    <definedName name="Z_895A36C5_C501_11D3_9810_00A0C9DF29C4_.wvu.PrintArea" localSheetId="23" hidden="1">#REF!</definedName>
    <definedName name="Z_895A36C5_C501_11D3_9810_00A0C9DF29C4_.wvu.PrintArea" localSheetId="1" hidden="1">#REF!</definedName>
    <definedName name="Z_895A36C5_C501_11D3_9810_00A0C9DF29C4_.wvu.PrintArea" localSheetId="16" hidden="1">#REF!</definedName>
    <definedName name="Z_895A36C5_C501_11D3_9810_00A0C9DF29C4_.wvu.PrintArea" localSheetId="0" hidden="1">#REF!</definedName>
    <definedName name="Z_895A36C5_C501_11D3_9810_00A0C9DF29C4_.wvu.PrintArea" hidden="1">#REF!</definedName>
    <definedName name="Z_895A36C7_C501_11D3_9810_00A0C9DF29C4_.wvu.PrintArea" localSheetId="17" hidden="1">#REF!</definedName>
    <definedName name="Z_895A36C7_C501_11D3_9810_00A0C9DF29C4_.wvu.PrintArea" localSheetId="18" hidden="1">#REF!</definedName>
    <definedName name="Z_895A36C7_C501_11D3_9810_00A0C9DF29C4_.wvu.PrintArea" localSheetId="19" hidden="1">#REF!</definedName>
    <definedName name="Z_895A36C7_C501_11D3_9810_00A0C9DF29C4_.wvu.PrintArea" localSheetId="20" hidden="1">#REF!</definedName>
    <definedName name="Z_895A36C7_C501_11D3_9810_00A0C9DF29C4_.wvu.PrintArea" localSheetId="21" hidden="1">#REF!</definedName>
    <definedName name="Z_895A36C7_C501_11D3_9810_00A0C9DF29C4_.wvu.PrintArea" localSheetId="22" hidden="1">#REF!</definedName>
    <definedName name="Z_895A36C7_C501_11D3_9810_00A0C9DF29C4_.wvu.PrintArea" localSheetId="23" hidden="1">#REF!</definedName>
    <definedName name="Z_895A36C7_C501_11D3_9810_00A0C9DF29C4_.wvu.PrintArea" localSheetId="1" hidden="1">#REF!</definedName>
    <definedName name="Z_895A36C7_C501_11D3_9810_00A0C9DF29C4_.wvu.PrintArea" localSheetId="16" hidden="1">#REF!</definedName>
    <definedName name="Z_895A36C7_C501_11D3_9810_00A0C9DF29C4_.wvu.PrintArea" localSheetId="0" hidden="1">#REF!</definedName>
    <definedName name="Z_895A36C7_C501_11D3_9810_00A0C9DF29C4_.wvu.PrintArea" hidden="1">#REF!</definedName>
    <definedName name="Z_895A36C8_C501_11D3_9810_00A0C9DF29C4_.wvu.PrintArea" localSheetId="17" hidden="1">#REF!</definedName>
    <definedName name="Z_895A36C8_C501_11D3_9810_00A0C9DF29C4_.wvu.PrintArea" localSheetId="18" hidden="1">#REF!</definedName>
    <definedName name="Z_895A36C8_C501_11D3_9810_00A0C9DF29C4_.wvu.PrintArea" localSheetId="19" hidden="1">#REF!</definedName>
    <definedName name="Z_895A36C8_C501_11D3_9810_00A0C9DF29C4_.wvu.PrintArea" localSheetId="20" hidden="1">#REF!</definedName>
    <definedName name="Z_895A36C8_C501_11D3_9810_00A0C9DF29C4_.wvu.PrintArea" localSheetId="21" hidden="1">#REF!</definedName>
    <definedName name="Z_895A36C8_C501_11D3_9810_00A0C9DF29C4_.wvu.PrintArea" localSheetId="22" hidden="1">#REF!</definedName>
    <definedName name="Z_895A36C8_C501_11D3_9810_00A0C9DF29C4_.wvu.PrintArea" localSheetId="23" hidden="1">#REF!</definedName>
    <definedName name="Z_895A36C8_C501_11D3_9810_00A0C9DF29C4_.wvu.PrintArea" localSheetId="1" hidden="1">#REF!</definedName>
    <definedName name="Z_895A36C8_C501_11D3_9810_00A0C9DF29C4_.wvu.PrintArea" localSheetId="16" hidden="1">#REF!</definedName>
    <definedName name="Z_895A36C8_C501_11D3_9810_00A0C9DF29C4_.wvu.PrintArea" localSheetId="0" hidden="1">#REF!</definedName>
    <definedName name="Z_895A36C8_C501_11D3_9810_00A0C9DF29C4_.wvu.PrintArea" hidden="1">#REF!</definedName>
    <definedName name="Z_895A36C9_C501_11D3_9810_00A0C9DF29C4_.wvu.PrintArea" localSheetId="17" hidden="1">#REF!</definedName>
    <definedName name="Z_895A36C9_C501_11D3_9810_00A0C9DF29C4_.wvu.PrintArea" localSheetId="18" hidden="1">#REF!</definedName>
    <definedName name="Z_895A36C9_C501_11D3_9810_00A0C9DF29C4_.wvu.PrintArea" localSheetId="19" hidden="1">#REF!</definedName>
    <definedName name="Z_895A36C9_C501_11D3_9810_00A0C9DF29C4_.wvu.PrintArea" localSheetId="20" hidden="1">#REF!</definedName>
    <definedName name="Z_895A36C9_C501_11D3_9810_00A0C9DF29C4_.wvu.PrintArea" localSheetId="21" hidden="1">#REF!</definedName>
    <definedName name="Z_895A36C9_C501_11D3_9810_00A0C9DF29C4_.wvu.PrintArea" localSheetId="22" hidden="1">#REF!</definedName>
    <definedName name="Z_895A36C9_C501_11D3_9810_00A0C9DF29C4_.wvu.PrintArea" localSheetId="23" hidden="1">#REF!</definedName>
    <definedName name="Z_895A36C9_C501_11D3_9810_00A0C9DF29C4_.wvu.PrintArea" localSheetId="1" hidden="1">#REF!</definedName>
    <definedName name="Z_895A36C9_C501_11D3_9810_00A0C9DF29C4_.wvu.PrintArea" localSheetId="16" hidden="1">#REF!</definedName>
    <definedName name="Z_895A36C9_C501_11D3_9810_00A0C9DF29C4_.wvu.PrintArea" localSheetId="0" hidden="1">#REF!</definedName>
    <definedName name="Z_895A36C9_C501_11D3_9810_00A0C9DF29C4_.wvu.PrintArea" hidden="1">#REF!</definedName>
    <definedName name="Z_895A36CA_C501_11D3_9810_00A0C9DF29C4_.wvu.PrintArea" localSheetId="17" hidden="1">#REF!</definedName>
    <definedName name="Z_895A36CA_C501_11D3_9810_00A0C9DF29C4_.wvu.PrintArea" localSheetId="18" hidden="1">#REF!</definedName>
    <definedName name="Z_895A36CA_C501_11D3_9810_00A0C9DF29C4_.wvu.PrintArea" localSheetId="19" hidden="1">#REF!</definedName>
    <definedName name="Z_895A36CA_C501_11D3_9810_00A0C9DF29C4_.wvu.PrintArea" localSheetId="20" hidden="1">#REF!</definedName>
    <definedName name="Z_895A36CA_C501_11D3_9810_00A0C9DF29C4_.wvu.PrintArea" localSheetId="21" hidden="1">#REF!</definedName>
    <definedName name="Z_895A36CA_C501_11D3_9810_00A0C9DF29C4_.wvu.PrintArea" localSheetId="22" hidden="1">#REF!</definedName>
    <definedName name="Z_895A36CA_C501_11D3_9810_00A0C9DF29C4_.wvu.PrintArea" localSheetId="23" hidden="1">#REF!</definedName>
    <definedName name="Z_895A36CA_C501_11D3_9810_00A0C9DF29C4_.wvu.PrintArea" localSheetId="1" hidden="1">#REF!</definedName>
    <definedName name="Z_895A36CA_C501_11D3_9810_00A0C9DF29C4_.wvu.PrintArea" localSheetId="16" hidden="1">#REF!</definedName>
    <definedName name="Z_895A36CA_C501_11D3_9810_00A0C9DF29C4_.wvu.PrintArea" localSheetId="0" hidden="1">#REF!</definedName>
    <definedName name="Z_895A36CA_C501_11D3_9810_00A0C9DF29C4_.wvu.PrintArea" hidden="1">#REF!</definedName>
    <definedName name="Z_895A36CC_C501_11D3_9810_00A0C9DF29C4_.wvu.PrintArea" localSheetId="17" hidden="1">#REF!</definedName>
    <definedName name="Z_895A36CC_C501_11D3_9810_00A0C9DF29C4_.wvu.PrintArea" localSheetId="18" hidden="1">#REF!</definedName>
    <definedName name="Z_895A36CC_C501_11D3_9810_00A0C9DF29C4_.wvu.PrintArea" localSheetId="19" hidden="1">#REF!</definedName>
    <definedName name="Z_895A36CC_C501_11D3_9810_00A0C9DF29C4_.wvu.PrintArea" localSheetId="20" hidden="1">#REF!</definedName>
    <definedName name="Z_895A36CC_C501_11D3_9810_00A0C9DF29C4_.wvu.PrintArea" localSheetId="21" hidden="1">#REF!</definedName>
    <definedName name="Z_895A36CC_C501_11D3_9810_00A0C9DF29C4_.wvu.PrintArea" localSheetId="22" hidden="1">#REF!</definedName>
    <definedName name="Z_895A36CC_C501_11D3_9810_00A0C9DF29C4_.wvu.PrintArea" localSheetId="23" hidden="1">#REF!</definedName>
    <definedName name="Z_895A36CC_C501_11D3_9810_00A0C9DF29C4_.wvu.PrintArea" localSheetId="1" hidden="1">#REF!</definedName>
    <definedName name="Z_895A36CC_C501_11D3_9810_00A0C9DF29C4_.wvu.PrintArea" localSheetId="16" hidden="1">#REF!</definedName>
    <definedName name="Z_895A36CC_C501_11D3_9810_00A0C9DF29C4_.wvu.PrintArea" localSheetId="0" hidden="1">#REF!</definedName>
    <definedName name="Z_895A36CC_C501_11D3_9810_00A0C9DF29C4_.wvu.PrintArea" hidden="1">#REF!</definedName>
    <definedName name="Z_895A36CD_C501_11D3_9810_00A0C9DF29C4_.wvu.PrintArea" localSheetId="17" hidden="1">#REF!</definedName>
    <definedName name="Z_895A36CD_C501_11D3_9810_00A0C9DF29C4_.wvu.PrintArea" localSheetId="18" hidden="1">#REF!</definedName>
    <definedName name="Z_895A36CD_C501_11D3_9810_00A0C9DF29C4_.wvu.PrintArea" localSheetId="19" hidden="1">#REF!</definedName>
    <definedName name="Z_895A36CD_C501_11D3_9810_00A0C9DF29C4_.wvu.PrintArea" localSheetId="20" hidden="1">#REF!</definedName>
    <definedName name="Z_895A36CD_C501_11D3_9810_00A0C9DF29C4_.wvu.PrintArea" localSheetId="21" hidden="1">#REF!</definedName>
    <definedName name="Z_895A36CD_C501_11D3_9810_00A0C9DF29C4_.wvu.PrintArea" localSheetId="22" hidden="1">#REF!</definedName>
    <definedName name="Z_895A36CD_C501_11D3_9810_00A0C9DF29C4_.wvu.PrintArea" localSheetId="23" hidden="1">#REF!</definedName>
    <definedName name="Z_895A36CD_C501_11D3_9810_00A0C9DF29C4_.wvu.PrintArea" localSheetId="1" hidden="1">#REF!</definedName>
    <definedName name="Z_895A36CD_C501_11D3_9810_00A0C9DF29C4_.wvu.PrintArea" localSheetId="16" hidden="1">#REF!</definedName>
    <definedName name="Z_895A36CD_C501_11D3_9810_00A0C9DF29C4_.wvu.PrintArea" localSheetId="0" hidden="1">#REF!</definedName>
    <definedName name="Z_895A36CD_C501_11D3_9810_00A0C9DF29C4_.wvu.PrintArea" hidden="1">#REF!</definedName>
    <definedName name="Z_8EBA90B0_77F8_11D3_9805_00A0C9DF29C4_.wvu.PrintArea" localSheetId="17" hidden="1">#REF!</definedName>
    <definedName name="Z_8EBA90B0_77F8_11D3_9805_00A0C9DF29C4_.wvu.PrintArea" localSheetId="18" hidden="1">#REF!</definedName>
    <definedName name="Z_8EBA90B0_77F8_11D3_9805_00A0C9DF29C4_.wvu.PrintArea" localSheetId="19" hidden="1">#REF!</definedName>
    <definedName name="Z_8EBA90B0_77F8_11D3_9805_00A0C9DF29C4_.wvu.PrintArea" localSheetId="20" hidden="1">#REF!</definedName>
    <definedName name="Z_8EBA90B0_77F8_11D3_9805_00A0C9DF29C4_.wvu.PrintArea" localSheetId="21" hidden="1">#REF!</definedName>
    <definedName name="Z_8EBA90B0_77F8_11D3_9805_00A0C9DF29C4_.wvu.PrintArea" localSheetId="22" hidden="1">#REF!</definedName>
    <definedName name="Z_8EBA90B0_77F8_11D3_9805_00A0C9DF29C4_.wvu.PrintArea" localSheetId="23" hidden="1">#REF!</definedName>
    <definedName name="Z_8EBA90B0_77F8_11D3_9805_00A0C9DF29C4_.wvu.PrintArea" localSheetId="1" hidden="1">#REF!</definedName>
    <definedName name="Z_8EBA90B0_77F8_11D3_9805_00A0C9DF29C4_.wvu.PrintArea" localSheetId="16" hidden="1">#REF!</definedName>
    <definedName name="Z_8EBA90B0_77F8_11D3_9805_00A0C9DF29C4_.wvu.PrintArea" localSheetId="0" hidden="1">#REF!</definedName>
    <definedName name="Z_8EBA90B0_77F8_11D3_9805_00A0C9DF29C4_.wvu.PrintArea" hidden="1">#REF!</definedName>
    <definedName name="Z_8EBA90B1_77F8_11D3_9805_00A0C9DF29C4_.wvu.PrintArea" localSheetId="17" hidden="1">#REF!</definedName>
    <definedName name="Z_8EBA90B1_77F8_11D3_9805_00A0C9DF29C4_.wvu.PrintArea" localSheetId="18" hidden="1">#REF!</definedName>
    <definedName name="Z_8EBA90B1_77F8_11D3_9805_00A0C9DF29C4_.wvu.PrintArea" localSheetId="19" hidden="1">#REF!</definedName>
    <definedName name="Z_8EBA90B1_77F8_11D3_9805_00A0C9DF29C4_.wvu.PrintArea" localSheetId="20" hidden="1">#REF!</definedName>
    <definedName name="Z_8EBA90B1_77F8_11D3_9805_00A0C9DF29C4_.wvu.PrintArea" localSheetId="21" hidden="1">#REF!</definedName>
    <definedName name="Z_8EBA90B1_77F8_11D3_9805_00A0C9DF29C4_.wvu.PrintArea" localSheetId="22" hidden="1">#REF!</definedName>
    <definedName name="Z_8EBA90B1_77F8_11D3_9805_00A0C9DF29C4_.wvu.PrintArea" localSheetId="23" hidden="1">#REF!</definedName>
    <definedName name="Z_8EBA90B1_77F8_11D3_9805_00A0C9DF29C4_.wvu.PrintArea" localSheetId="1" hidden="1">#REF!</definedName>
    <definedName name="Z_8EBA90B1_77F8_11D3_9805_00A0C9DF29C4_.wvu.PrintArea" localSheetId="16" hidden="1">#REF!</definedName>
    <definedName name="Z_8EBA90B1_77F8_11D3_9805_00A0C9DF29C4_.wvu.PrintArea" localSheetId="0" hidden="1">#REF!</definedName>
    <definedName name="Z_8EBA90B1_77F8_11D3_9805_00A0C9DF29C4_.wvu.PrintArea" hidden="1">#REF!</definedName>
    <definedName name="Z_8EBA90B3_77F8_11D3_9805_00A0C9DF29C4_.wvu.PrintArea" localSheetId="17" hidden="1">#REF!</definedName>
    <definedName name="Z_8EBA90B3_77F8_11D3_9805_00A0C9DF29C4_.wvu.PrintArea" localSheetId="18" hidden="1">#REF!</definedName>
    <definedName name="Z_8EBA90B3_77F8_11D3_9805_00A0C9DF29C4_.wvu.PrintArea" localSheetId="19" hidden="1">#REF!</definedName>
    <definedName name="Z_8EBA90B3_77F8_11D3_9805_00A0C9DF29C4_.wvu.PrintArea" localSheetId="20" hidden="1">#REF!</definedName>
    <definedName name="Z_8EBA90B3_77F8_11D3_9805_00A0C9DF29C4_.wvu.PrintArea" localSheetId="21" hidden="1">#REF!</definedName>
    <definedName name="Z_8EBA90B3_77F8_11D3_9805_00A0C9DF29C4_.wvu.PrintArea" localSheetId="22" hidden="1">#REF!</definedName>
    <definedName name="Z_8EBA90B3_77F8_11D3_9805_00A0C9DF29C4_.wvu.PrintArea" localSheetId="23" hidden="1">#REF!</definedName>
    <definedName name="Z_8EBA90B3_77F8_11D3_9805_00A0C9DF29C4_.wvu.PrintArea" localSheetId="1" hidden="1">#REF!</definedName>
    <definedName name="Z_8EBA90B3_77F8_11D3_9805_00A0C9DF29C4_.wvu.PrintArea" localSheetId="16" hidden="1">#REF!</definedName>
    <definedName name="Z_8EBA90B3_77F8_11D3_9805_00A0C9DF29C4_.wvu.PrintArea" localSheetId="0" hidden="1">#REF!</definedName>
    <definedName name="Z_8EBA90B3_77F8_11D3_9805_00A0C9DF29C4_.wvu.PrintArea" hidden="1">#REF!</definedName>
    <definedName name="Z_8EBA90B4_77F8_11D3_9805_00A0C9DF29C4_.wvu.PrintArea" localSheetId="17" hidden="1">#REF!</definedName>
    <definedName name="Z_8EBA90B4_77F8_11D3_9805_00A0C9DF29C4_.wvu.PrintArea" localSheetId="18" hidden="1">#REF!</definedName>
    <definedName name="Z_8EBA90B4_77F8_11D3_9805_00A0C9DF29C4_.wvu.PrintArea" localSheetId="19" hidden="1">#REF!</definedName>
    <definedName name="Z_8EBA90B4_77F8_11D3_9805_00A0C9DF29C4_.wvu.PrintArea" localSheetId="20" hidden="1">#REF!</definedName>
    <definedName name="Z_8EBA90B4_77F8_11D3_9805_00A0C9DF29C4_.wvu.PrintArea" localSheetId="21" hidden="1">#REF!</definedName>
    <definedName name="Z_8EBA90B4_77F8_11D3_9805_00A0C9DF29C4_.wvu.PrintArea" localSheetId="22" hidden="1">#REF!</definedName>
    <definedName name="Z_8EBA90B4_77F8_11D3_9805_00A0C9DF29C4_.wvu.PrintArea" localSheetId="23" hidden="1">#REF!</definedName>
    <definedName name="Z_8EBA90B4_77F8_11D3_9805_00A0C9DF29C4_.wvu.PrintArea" localSheetId="1" hidden="1">#REF!</definedName>
    <definedName name="Z_8EBA90B4_77F8_11D3_9805_00A0C9DF29C4_.wvu.PrintArea" localSheetId="16" hidden="1">#REF!</definedName>
    <definedName name="Z_8EBA90B4_77F8_11D3_9805_00A0C9DF29C4_.wvu.PrintArea" localSheetId="0" hidden="1">#REF!</definedName>
    <definedName name="Z_8EBA90B4_77F8_11D3_9805_00A0C9DF29C4_.wvu.PrintArea" hidden="1">#REF!</definedName>
    <definedName name="Z_8EBA90B5_77F8_11D3_9805_00A0C9DF29C4_.wvu.PrintArea" localSheetId="17" hidden="1">#REF!</definedName>
    <definedName name="Z_8EBA90B5_77F8_11D3_9805_00A0C9DF29C4_.wvu.PrintArea" localSheetId="18" hidden="1">#REF!</definedName>
    <definedName name="Z_8EBA90B5_77F8_11D3_9805_00A0C9DF29C4_.wvu.PrintArea" localSheetId="19" hidden="1">#REF!</definedName>
    <definedName name="Z_8EBA90B5_77F8_11D3_9805_00A0C9DF29C4_.wvu.PrintArea" localSheetId="20" hidden="1">#REF!</definedName>
    <definedName name="Z_8EBA90B5_77F8_11D3_9805_00A0C9DF29C4_.wvu.PrintArea" localSheetId="21" hidden="1">#REF!</definedName>
    <definedName name="Z_8EBA90B5_77F8_11D3_9805_00A0C9DF29C4_.wvu.PrintArea" localSheetId="22" hidden="1">#REF!</definedName>
    <definedName name="Z_8EBA90B5_77F8_11D3_9805_00A0C9DF29C4_.wvu.PrintArea" localSheetId="23" hidden="1">#REF!</definedName>
    <definedName name="Z_8EBA90B5_77F8_11D3_9805_00A0C9DF29C4_.wvu.PrintArea" localSheetId="1" hidden="1">#REF!</definedName>
    <definedName name="Z_8EBA90B5_77F8_11D3_9805_00A0C9DF29C4_.wvu.PrintArea" localSheetId="16" hidden="1">#REF!</definedName>
    <definedName name="Z_8EBA90B5_77F8_11D3_9805_00A0C9DF29C4_.wvu.PrintArea" localSheetId="0" hidden="1">#REF!</definedName>
    <definedName name="Z_8EBA90B5_77F8_11D3_9805_00A0C9DF29C4_.wvu.PrintArea" hidden="1">#REF!</definedName>
    <definedName name="Z_8EBA90B6_77F8_11D3_9805_00A0C9DF29C4_.wvu.PrintArea" localSheetId="17" hidden="1">#REF!</definedName>
    <definedName name="Z_8EBA90B6_77F8_11D3_9805_00A0C9DF29C4_.wvu.PrintArea" localSheetId="18" hidden="1">#REF!</definedName>
    <definedName name="Z_8EBA90B6_77F8_11D3_9805_00A0C9DF29C4_.wvu.PrintArea" localSheetId="19" hidden="1">#REF!</definedName>
    <definedName name="Z_8EBA90B6_77F8_11D3_9805_00A0C9DF29C4_.wvu.PrintArea" localSheetId="20" hidden="1">#REF!</definedName>
    <definedName name="Z_8EBA90B6_77F8_11D3_9805_00A0C9DF29C4_.wvu.PrintArea" localSheetId="21" hidden="1">#REF!</definedName>
    <definedName name="Z_8EBA90B6_77F8_11D3_9805_00A0C9DF29C4_.wvu.PrintArea" localSheetId="22" hidden="1">#REF!</definedName>
    <definedName name="Z_8EBA90B6_77F8_11D3_9805_00A0C9DF29C4_.wvu.PrintArea" localSheetId="23" hidden="1">#REF!</definedName>
    <definedName name="Z_8EBA90B6_77F8_11D3_9805_00A0C9DF29C4_.wvu.PrintArea" localSheetId="1" hidden="1">#REF!</definedName>
    <definedName name="Z_8EBA90B6_77F8_11D3_9805_00A0C9DF29C4_.wvu.PrintArea" localSheetId="16" hidden="1">#REF!</definedName>
    <definedName name="Z_8EBA90B6_77F8_11D3_9805_00A0C9DF29C4_.wvu.PrintArea" localSheetId="0" hidden="1">#REF!</definedName>
    <definedName name="Z_8EBA90B6_77F8_11D3_9805_00A0C9DF29C4_.wvu.PrintArea" hidden="1">#REF!</definedName>
    <definedName name="Z_8EBA90B8_77F8_11D3_9805_00A0C9DF29C4_.wvu.PrintArea" localSheetId="17" hidden="1">#REF!</definedName>
    <definedName name="Z_8EBA90B8_77F8_11D3_9805_00A0C9DF29C4_.wvu.PrintArea" localSheetId="18" hidden="1">#REF!</definedName>
    <definedName name="Z_8EBA90B8_77F8_11D3_9805_00A0C9DF29C4_.wvu.PrintArea" localSheetId="19" hidden="1">#REF!</definedName>
    <definedName name="Z_8EBA90B8_77F8_11D3_9805_00A0C9DF29C4_.wvu.PrintArea" localSheetId="20" hidden="1">#REF!</definedName>
    <definedName name="Z_8EBA90B8_77F8_11D3_9805_00A0C9DF29C4_.wvu.PrintArea" localSheetId="21" hidden="1">#REF!</definedName>
    <definedName name="Z_8EBA90B8_77F8_11D3_9805_00A0C9DF29C4_.wvu.PrintArea" localSheetId="22" hidden="1">#REF!</definedName>
    <definedName name="Z_8EBA90B8_77F8_11D3_9805_00A0C9DF29C4_.wvu.PrintArea" localSheetId="23" hidden="1">#REF!</definedName>
    <definedName name="Z_8EBA90B8_77F8_11D3_9805_00A0C9DF29C4_.wvu.PrintArea" localSheetId="1" hidden="1">#REF!</definedName>
    <definedName name="Z_8EBA90B8_77F8_11D3_9805_00A0C9DF29C4_.wvu.PrintArea" localSheetId="16" hidden="1">#REF!</definedName>
    <definedName name="Z_8EBA90B8_77F8_11D3_9805_00A0C9DF29C4_.wvu.PrintArea" localSheetId="0" hidden="1">#REF!</definedName>
    <definedName name="Z_8EBA90B8_77F8_11D3_9805_00A0C9DF29C4_.wvu.PrintArea" hidden="1">#REF!</definedName>
    <definedName name="Z_8EBA90B9_77F8_11D3_9805_00A0C9DF29C4_.wvu.PrintArea" localSheetId="17" hidden="1">#REF!</definedName>
    <definedName name="Z_8EBA90B9_77F8_11D3_9805_00A0C9DF29C4_.wvu.PrintArea" localSheetId="18" hidden="1">#REF!</definedName>
    <definedName name="Z_8EBA90B9_77F8_11D3_9805_00A0C9DF29C4_.wvu.PrintArea" localSheetId="19" hidden="1">#REF!</definedName>
    <definedName name="Z_8EBA90B9_77F8_11D3_9805_00A0C9DF29C4_.wvu.PrintArea" localSheetId="20" hidden="1">#REF!</definedName>
    <definedName name="Z_8EBA90B9_77F8_11D3_9805_00A0C9DF29C4_.wvu.PrintArea" localSheetId="21" hidden="1">#REF!</definedName>
    <definedName name="Z_8EBA90B9_77F8_11D3_9805_00A0C9DF29C4_.wvu.PrintArea" localSheetId="22" hidden="1">#REF!</definedName>
    <definedName name="Z_8EBA90B9_77F8_11D3_9805_00A0C9DF29C4_.wvu.PrintArea" localSheetId="23" hidden="1">#REF!</definedName>
    <definedName name="Z_8EBA90B9_77F8_11D3_9805_00A0C9DF29C4_.wvu.PrintArea" localSheetId="1" hidden="1">#REF!</definedName>
    <definedName name="Z_8EBA90B9_77F8_11D3_9805_00A0C9DF29C4_.wvu.PrintArea" localSheetId="16" hidden="1">#REF!</definedName>
    <definedName name="Z_8EBA90B9_77F8_11D3_9805_00A0C9DF29C4_.wvu.PrintArea" localSheetId="0" hidden="1">#REF!</definedName>
    <definedName name="Z_8EBA90B9_77F8_11D3_9805_00A0C9DF29C4_.wvu.PrintArea" hidden="1">#REF!</definedName>
    <definedName name="Z_8EBA90BA_77F8_11D3_9805_00A0C9DF29C4_.wvu.PrintArea" localSheetId="17" hidden="1">#REF!</definedName>
    <definedName name="Z_8EBA90BA_77F8_11D3_9805_00A0C9DF29C4_.wvu.PrintArea" localSheetId="18" hidden="1">#REF!</definedName>
    <definedName name="Z_8EBA90BA_77F8_11D3_9805_00A0C9DF29C4_.wvu.PrintArea" localSheetId="19" hidden="1">#REF!</definedName>
    <definedName name="Z_8EBA90BA_77F8_11D3_9805_00A0C9DF29C4_.wvu.PrintArea" localSheetId="20" hidden="1">#REF!</definedName>
    <definedName name="Z_8EBA90BA_77F8_11D3_9805_00A0C9DF29C4_.wvu.PrintArea" localSheetId="21" hidden="1">#REF!</definedName>
    <definedName name="Z_8EBA90BA_77F8_11D3_9805_00A0C9DF29C4_.wvu.PrintArea" localSheetId="22" hidden="1">#REF!</definedName>
    <definedName name="Z_8EBA90BA_77F8_11D3_9805_00A0C9DF29C4_.wvu.PrintArea" localSheetId="23" hidden="1">#REF!</definedName>
    <definedName name="Z_8EBA90BA_77F8_11D3_9805_00A0C9DF29C4_.wvu.PrintArea" localSheetId="1" hidden="1">#REF!</definedName>
    <definedName name="Z_8EBA90BA_77F8_11D3_9805_00A0C9DF29C4_.wvu.PrintArea" localSheetId="16" hidden="1">#REF!</definedName>
    <definedName name="Z_8EBA90BA_77F8_11D3_9805_00A0C9DF29C4_.wvu.PrintArea" localSheetId="0" hidden="1">#REF!</definedName>
    <definedName name="Z_8EBA90BA_77F8_11D3_9805_00A0C9DF29C4_.wvu.PrintArea" hidden="1">#REF!</definedName>
    <definedName name="Z_8EBA90BB_77F8_11D3_9805_00A0C9DF29C4_.wvu.PrintArea" localSheetId="17" hidden="1">#REF!</definedName>
    <definedName name="Z_8EBA90BB_77F8_11D3_9805_00A0C9DF29C4_.wvu.PrintArea" localSheetId="18" hidden="1">#REF!</definedName>
    <definedName name="Z_8EBA90BB_77F8_11D3_9805_00A0C9DF29C4_.wvu.PrintArea" localSheetId="19" hidden="1">#REF!</definedName>
    <definedName name="Z_8EBA90BB_77F8_11D3_9805_00A0C9DF29C4_.wvu.PrintArea" localSheetId="20" hidden="1">#REF!</definedName>
    <definedName name="Z_8EBA90BB_77F8_11D3_9805_00A0C9DF29C4_.wvu.PrintArea" localSheetId="21" hidden="1">#REF!</definedName>
    <definedName name="Z_8EBA90BB_77F8_11D3_9805_00A0C9DF29C4_.wvu.PrintArea" localSheetId="22" hidden="1">#REF!</definedName>
    <definedName name="Z_8EBA90BB_77F8_11D3_9805_00A0C9DF29C4_.wvu.PrintArea" localSheetId="23" hidden="1">#REF!</definedName>
    <definedName name="Z_8EBA90BB_77F8_11D3_9805_00A0C9DF29C4_.wvu.PrintArea" localSheetId="1" hidden="1">#REF!</definedName>
    <definedName name="Z_8EBA90BB_77F8_11D3_9805_00A0C9DF29C4_.wvu.PrintArea" localSheetId="16" hidden="1">#REF!</definedName>
    <definedName name="Z_8EBA90BB_77F8_11D3_9805_00A0C9DF29C4_.wvu.PrintArea" localSheetId="0" hidden="1">#REF!</definedName>
    <definedName name="Z_8EBA90BB_77F8_11D3_9805_00A0C9DF29C4_.wvu.PrintArea" hidden="1">#REF!</definedName>
    <definedName name="Z_8EBA90BD_77F8_11D3_9805_00A0C9DF29C4_.wvu.PrintArea" localSheetId="17" hidden="1">#REF!</definedName>
    <definedName name="Z_8EBA90BD_77F8_11D3_9805_00A0C9DF29C4_.wvu.PrintArea" localSheetId="18" hidden="1">#REF!</definedName>
    <definedName name="Z_8EBA90BD_77F8_11D3_9805_00A0C9DF29C4_.wvu.PrintArea" localSheetId="19" hidden="1">#REF!</definedName>
    <definedName name="Z_8EBA90BD_77F8_11D3_9805_00A0C9DF29C4_.wvu.PrintArea" localSheetId="20" hidden="1">#REF!</definedName>
    <definedName name="Z_8EBA90BD_77F8_11D3_9805_00A0C9DF29C4_.wvu.PrintArea" localSheetId="21" hidden="1">#REF!</definedName>
    <definedName name="Z_8EBA90BD_77F8_11D3_9805_00A0C9DF29C4_.wvu.PrintArea" localSheetId="22" hidden="1">#REF!</definedName>
    <definedName name="Z_8EBA90BD_77F8_11D3_9805_00A0C9DF29C4_.wvu.PrintArea" localSheetId="23" hidden="1">#REF!</definedName>
    <definedName name="Z_8EBA90BD_77F8_11D3_9805_00A0C9DF29C4_.wvu.PrintArea" localSheetId="1" hidden="1">#REF!</definedName>
    <definedName name="Z_8EBA90BD_77F8_11D3_9805_00A0C9DF29C4_.wvu.PrintArea" localSheetId="16" hidden="1">#REF!</definedName>
    <definedName name="Z_8EBA90BD_77F8_11D3_9805_00A0C9DF29C4_.wvu.PrintArea" localSheetId="0" hidden="1">#REF!</definedName>
    <definedName name="Z_8EBA90BD_77F8_11D3_9805_00A0C9DF29C4_.wvu.PrintArea" hidden="1">#REF!</definedName>
    <definedName name="Z_8EBA90BE_77F8_11D3_9805_00A0C9DF29C4_.wvu.PrintArea" localSheetId="17" hidden="1">#REF!</definedName>
    <definedName name="Z_8EBA90BE_77F8_11D3_9805_00A0C9DF29C4_.wvu.PrintArea" localSheetId="18" hidden="1">#REF!</definedName>
    <definedName name="Z_8EBA90BE_77F8_11D3_9805_00A0C9DF29C4_.wvu.PrintArea" localSheetId="19" hidden="1">#REF!</definedName>
    <definedName name="Z_8EBA90BE_77F8_11D3_9805_00A0C9DF29C4_.wvu.PrintArea" localSheetId="20" hidden="1">#REF!</definedName>
    <definedName name="Z_8EBA90BE_77F8_11D3_9805_00A0C9DF29C4_.wvu.PrintArea" localSheetId="21" hidden="1">#REF!</definedName>
    <definedName name="Z_8EBA90BE_77F8_11D3_9805_00A0C9DF29C4_.wvu.PrintArea" localSheetId="22" hidden="1">#REF!</definedName>
    <definedName name="Z_8EBA90BE_77F8_11D3_9805_00A0C9DF29C4_.wvu.PrintArea" localSheetId="23" hidden="1">#REF!</definedName>
    <definedName name="Z_8EBA90BE_77F8_11D3_9805_00A0C9DF29C4_.wvu.PrintArea" localSheetId="1" hidden="1">#REF!</definedName>
    <definedName name="Z_8EBA90BE_77F8_11D3_9805_00A0C9DF29C4_.wvu.PrintArea" localSheetId="16" hidden="1">#REF!</definedName>
    <definedName name="Z_8EBA90BE_77F8_11D3_9805_00A0C9DF29C4_.wvu.PrintArea" localSheetId="0" hidden="1">#REF!</definedName>
    <definedName name="Z_8EBA90BE_77F8_11D3_9805_00A0C9DF29C4_.wvu.PrintArea" hidden="1">#REF!</definedName>
    <definedName name="Z_8EBA90C0_77F8_11D3_9805_00A0C9DF29C4_.wvu.PrintArea" localSheetId="17" hidden="1">#REF!</definedName>
    <definedName name="Z_8EBA90C0_77F8_11D3_9805_00A0C9DF29C4_.wvu.PrintArea" localSheetId="18" hidden="1">#REF!</definedName>
    <definedName name="Z_8EBA90C0_77F8_11D3_9805_00A0C9DF29C4_.wvu.PrintArea" localSheetId="19" hidden="1">#REF!</definedName>
    <definedName name="Z_8EBA90C0_77F8_11D3_9805_00A0C9DF29C4_.wvu.PrintArea" localSheetId="20" hidden="1">#REF!</definedName>
    <definedName name="Z_8EBA90C0_77F8_11D3_9805_00A0C9DF29C4_.wvu.PrintArea" localSheetId="21" hidden="1">#REF!</definedName>
    <definedName name="Z_8EBA90C0_77F8_11D3_9805_00A0C9DF29C4_.wvu.PrintArea" localSheetId="22" hidden="1">#REF!</definedName>
    <definedName name="Z_8EBA90C0_77F8_11D3_9805_00A0C9DF29C4_.wvu.PrintArea" localSheetId="23" hidden="1">#REF!</definedName>
    <definedName name="Z_8EBA90C0_77F8_11D3_9805_00A0C9DF29C4_.wvu.PrintArea" localSheetId="1" hidden="1">#REF!</definedName>
    <definedName name="Z_8EBA90C0_77F8_11D3_9805_00A0C9DF29C4_.wvu.PrintArea" localSheetId="16" hidden="1">#REF!</definedName>
    <definedName name="Z_8EBA90C0_77F8_11D3_9805_00A0C9DF29C4_.wvu.PrintArea" localSheetId="0" hidden="1">#REF!</definedName>
    <definedName name="Z_8EBA90C0_77F8_11D3_9805_00A0C9DF29C4_.wvu.PrintArea" hidden="1">#REF!</definedName>
    <definedName name="Z_8EBA90C1_77F8_11D3_9805_00A0C9DF29C4_.wvu.PrintArea" localSheetId="17" hidden="1">#REF!</definedName>
    <definedName name="Z_8EBA90C1_77F8_11D3_9805_00A0C9DF29C4_.wvu.PrintArea" localSheetId="18" hidden="1">#REF!</definedName>
    <definedName name="Z_8EBA90C1_77F8_11D3_9805_00A0C9DF29C4_.wvu.PrintArea" localSheetId="19" hidden="1">#REF!</definedName>
    <definedName name="Z_8EBA90C1_77F8_11D3_9805_00A0C9DF29C4_.wvu.PrintArea" localSheetId="20" hidden="1">#REF!</definedName>
    <definedName name="Z_8EBA90C1_77F8_11D3_9805_00A0C9DF29C4_.wvu.PrintArea" localSheetId="21" hidden="1">#REF!</definedName>
    <definedName name="Z_8EBA90C1_77F8_11D3_9805_00A0C9DF29C4_.wvu.PrintArea" localSheetId="22" hidden="1">#REF!</definedName>
    <definedName name="Z_8EBA90C1_77F8_11D3_9805_00A0C9DF29C4_.wvu.PrintArea" localSheetId="23" hidden="1">#REF!</definedName>
    <definedName name="Z_8EBA90C1_77F8_11D3_9805_00A0C9DF29C4_.wvu.PrintArea" localSheetId="1" hidden="1">#REF!</definedName>
    <definedName name="Z_8EBA90C1_77F8_11D3_9805_00A0C9DF29C4_.wvu.PrintArea" localSheetId="16" hidden="1">#REF!</definedName>
    <definedName name="Z_8EBA90C1_77F8_11D3_9805_00A0C9DF29C4_.wvu.PrintArea" localSheetId="0" hidden="1">#REF!</definedName>
    <definedName name="Z_8EBA90C1_77F8_11D3_9805_00A0C9DF29C4_.wvu.PrintArea" hidden="1">#REF!</definedName>
    <definedName name="Z_8EBA90C3_77F8_11D3_9805_00A0C9DF29C4_.wvu.PrintArea" localSheetId="17" hidden="1">#REF!</definedName>
    <definedName name="Z_8EBA90C3_77F8_11D3_9805_00A0C9DF29C4_.wvu.PrintArea" localSheetId="18" hidden="1">#REF!</definedName>
    <definedName name="Z_8EBA90C3_77F8_11D3_9805_00A0C9DF29C4_.wvu.PrintArea" localSheetId="19" hidden="1">#REF!</definedName>
    <definedName name="Z_8EBA90C3_77F8_11D3_9805_00A0C9DF29C4_.wvu.PrintArea" localSheetId="20" hidden="1">#REF!</definedName>
    <definedName name="Z_8EBA90C3_77F8_11D3_9805_00A0C9DF29C4_.wvu.PrintArea" localSheetId="21" hidden="1">#REF!</definedName>
    <definedName name="Z_8EBA90C3_77F8_11D3_9805_00A0C9DF29C4_.wvu.PrintArea" localSheetId="22" hidden="1">#REF!</definedName>
    <definedName name="Z_8EBA90C3_77F8_11D3_9805_00A0C9DF29C4_.wvu.PrintArea" localSheetId="23" hidden="1">#REF!</definedName>
    <definedName name="Z_8EBA90C3_77F8_11D3_9805_00A0C9DF29C4_.wvu.PrintArea" localSheetId="1" hidden="1">#REF!</definedName>
    <definedName name="Z_8EBA90C3_77F8_11D3_9805_00A0C9DF29C4_.wvu.PrintArea" localSheetId="16" hidden="1">#REF!</definedName>
    <definedName name="Z_8EBA90C3_77F8_11D3_9805_00A0C9DF29C4_.wvu.PrintArea" localSheetId="0" hidden="1">#REF!</definedName>
    <definedName name="Z_8EBA90C3_77F8_11D3_9805_00A0C9DF29C4_.wvu.PrintArea" hidden="1">#REF!</definedName>
    <definedName name="Z_8EBA90C4_77F8_11D3_9805_00A0C9DF29C4_.wvu.PrintArea" localSheetId="17" hidden="1">#REF!</definedName>
    <definedName name="Z_8EBA90C4_77F8_11D3_9805_00A0C9DF29C4_.wvu.PrintArea" localSheetId="18" hidden="1">#REF!</definedName>
    <definedName name="Z_8EBA90C4_77F8_11D3_9805_00A0C9DF29C4_.wvu.PrintArea" localSheetId="19" hidden="1">#REF!</definedName>
    <definedName name="Z_8EBA90C4_77F8_11D3_9805_00A0C9DF29C4_.wvu.PrintArea" localSheetId="20" hidden="1">#REF!</definedName>
    <definedName name="Z_8EBA90C4_77F8_11D3_9805_00A0C9DF29C4_.wvu.PrintArea" localSheetId="21" hidden="1">#REF!</definedName>
    <definedName name="Z_8EBA90C4_77F8_11D3_9805_00A0C9DF29C4_.wvu.PrintArea" localSheetId="22" hidden="1">#REF!</definedName>
    <definedName name="Z_8EBA90C4_77F8_11D3_9805_00A0C9DF29C4_.wvu.PrintArea" localSheetId="23" hidden="1">#REF!</definedName>
    <definedName name="Z_8EBA90C4_77F8_11D3_9805_00A0C9DF29C4_.wvu.PrintArea" localSheetId="1" hidden="1">#REF!</definedName>
    <definedName name="Z_8EBA90C4_77F8_11D3_9805_00A0C9DF29C4_.wvu.PrintArea" localSheetId="16" hidden="1">#REF!</definedName>
    <definedName name="Z_8EBA90C4_77F8_11D3_9805_00A0C9DF29C4_.wvu.PrintArea" localSheetId="0" hidden="1">#REF!</definedName>
    <definedName name="Z_8EBA90C4_77F8_11D3_9805_00A0C9DF29C4_.wvu.PrintArea" hidden="1">#REF!</definedName>
    <definedName name="Z_8EBA90C5_77F8_11D3_9805_00A0C9DF29C4_.wvu.PrintArea" localSheetId="17" hidden="1">#REF!</definedName>
    <definedName name="Z_8EBA90C5_77F8_11D3_9805_00A0C9DF29C4_.wvu.PrintArea" localSheetId="18" hidden="1">#REF!</definedName>
    <definedName name="Z_8EBA90C5_77F8_11D3_9805_00A0C9DF29C4_.wvu.PrintArea" localSheetId="19" hidden="1">#REF!</definedName>
    <definedName name="Z_8EBA90C5_77F8_11D3_9805_00A0C9DF29C4_.wvu.PrintArea" localSheetId="20" hidden="1">#REF!</definedName>
    <definedName name="Z_8EBA90C5_77F8_11D3_9805_00A0C9DF29C4_.wvu.PrintArea" localSheetId="21" hidden="1">#REF!</definedName>
    <definedName name="Z_8EBA90C5_77F8_11D3_9805_00A0C9DF29C4_.wvu.PrintArea" localSheetId="22" hidden="1">#REF!</definedName>
    <definedName name="Z_8EBA90C5_77F8_11D3_9805_00A0C9DF29C4_.wvu.PrintArea" localSheetId="23" hidden="1">#REF!</definedName>
    <definedName name="Z_8EBA90C5_77F8_11D3_9805_00A0C9DF29C4_.wvu.PrintArea" localSheetId="1" hidden="1">#REF!</definedName>
    <definedName name="Z_8EBA90C5_77F8_11D3_9805_00A0C9DF29C4_.wvu.PrintArea" localSheetId="16" hidden="1">#REF!</definedName>
    <definedName name="Z_8EBA90C5_77F8_11D3_9805_00A0C9DF29C4_.wvu.PrintArea" localSheetId="0" hidden="1">#REF!</definedName>
    <definedName name="Z_8EBA90C5_77F8_11D3_9805_00A0C9DF29C4_.wvu.PrintArea" hidden="1">#REF!</definedName>
    <definedName name="Z_8EBA90C6_77F8_11D3_9805_00A0C9DF29C4_.wvu.PrintArea" localSheetId="17" hidden="1">#REF!</definedName>
    <definedName name="Z_8EBA90C6_77F8_11D3_9805_00A0C9DF29C4_.wvu.PrintArea" localSheetId="18" hidden="1">#REF!</definedName>
    <definedName name="Z_8EBA90C6_77F8_11D3_9805_00A0C9DF29C4_.wvu.PrintArea" localSheetId="19" hidden="1">#REF!</definedName>
    <definedName name="Z_8EBA90C6_77F8_11D3_9805_00A0C9DF29C4_.wvu.PrintArea" localSheetId="20" hidden="1">#REF!</definedName>
    <definedName name="Z_8EBA90C6_77F8_11D3_9805_00A0C9DF29C4_.wvu.PrintArea" localSheetId="21" hidden="1">#REF!</definedName>
    <definedName name="Z_8EBA90C6_77F8_11D3_9805_00A0C9DF29C4_.wvu.PrintArea" localSheetId="22" hidden="1">#REF!</definedName>
    <definedName name="Z_8EBA90C6_77F8_11D3_9805_00A0C9DF29C4_.wvu.PrintArea" localSheetId="23" hidden="1">#REF!</definedName>
    <definedName name="Z_8EBA90C6_77F8_11D3_9805_00A0C9DF29C4_.wvu.PrintArea" localSheetId="1" hidden="1">#REF!</definedName>
    <definedName name="Z_8EBA90C6_77F8_11D3_9805_00A0C9DF29C4_.wvu.PrintArea" localSheetId="16" hidden="1">#REF!</definedName>
    <definedName name="Z_8EBA90C6_77F8_11D3_9805_00A0C9DF29C4_.wvu.PrintArea" localSheetId="0" hidden="1">#REF!</definedName>
    <definedName name="Z_8EBA90C6_77F8_11D3_9805_00A0C9DF29C4_.wvu.PrintArea" hidden="1">#REF!</definedName>
    <definedName name="Z_8EBA90C8_77F8_11D3_9805_00A0C9DF29C4_.wvu.PrintArea" localSheetId="17" hidden="1">#REF!</definedName>
    <definedName name="Z_8EBA90C8_77F8_11D3_9805_00A0C9DF29C4_.wvu.PrintArea" localSheetId="18" hidden="1">#REF!</definedName>
    <definedName name="Z_8EBA90C8_77F8_11D3_9805_00A0C9DF29C4_.wvu.PrintArea" localSheetId="19" hidden="1">#REF!</definedName>
    <definedName name="Z_8EBA90C8_77F8_11D3_9805_00A0C9DF29C4_.wvu.PrintArea" localSheetId="20" hidden="1">#REF!</definedName>
    <definedName name="Z_8EBA90C8_77F8_11D3_9805_00A0C9DF29C4_.wvu.PrintArea" localSheetId="21" hidden="1">#REF!</definedName>
    <definedName name="Z_8EBA90C8_77F8_11D3_9805_00A0C9DF29C4_.wvu.PrintArea" localSheetId="22" hidden="1">#REF!</definedName>
    <definedName name="Z_8EBA90C8_77F8_11D3_9805_00A0C9DF29C4_.wvu.PrintArea" localSheetId="23" hidden="1">#REF!</definedName>
    <definedName name="Z_8EBA90C8_77F8_11D3_9805_00A0C9DF29C4_.wvu.PrintArea" localSheetId="1" hidden="1">#REF!</definedName>
    <definedName name="Z_8EBA90C8_77F8_11D3_9805_00A0C9DF29C4_.wvu.PrintArea" localSheetId="16" hidden="1">#REF!</definedName>
    <definedName name="Z_8EBA90C8_77F8_11D3_9805_00A0C9DF29C4_.wvu.PrintArea" localSheetId="0" hidden="1">#REF!</definedName>
    <definedName name="Z_8EBA90C8_77F8_11D3_9805_00A0C9DF29C4_.wvu.PrintArea" hidden="1">#REF!</definedName>
    <definedName name="Z_8EBA90C9_77F8_11D3_9805_00A0C9DF29C4_.wvu.PrintArea" localSheetId="17" hidden="1">#REF!</definedName>
    <definedName name="Z_8EBA90C9_77F8_11D3_9805_00A0C9DF29C4_.wvu.PrintArea" localSheetId="18" hidden="1">#REF!</definedName>
    <definedName name="Z_8EBA90C9_77F8_11D3_9805_00A0C9DF29C4_.wvu.PrintArea" localSheetId="19" hidden="1">#REF!</definedName>
    <definedName name="Z_8EBA90C9_77F8_11D3_9805_00A0C9DF29C4_.wvu.PrintArea" localSheetId="20" hidden="1">#REF!</definedName>
    <definedName name="Z_8EBA90C9_77F8_11D3_9805_00A0C9DF29C4_.wvu.PrintArea" localSheetId="21" hidden="1">#REF!</definedName>
    <definedName name="Z_8EBA90C9_77F8_11D3_9805_00A0C9DF29C4_.wvu.PrintArea" localSheetId="22" hidden="1">#REF!</definedName>
    <definedName name="Z_8EBA90C9_77F8_11D3_9805_00A0C9DF29C4_.wvu.PrintArea" localSheetId="23" hidden="1">#REF!</definedName>
    <definedName name="Z_8EBA90C9_77F8_11D3_9805_00A0C9DF29C4_.wvu.PrintArea" localSheetId="1" hidden="1">#REF!</definedName>
    <definedName name="Z_8EBA90C9_77F8_11D3_9805_00A0C9DF29C4_.wvu.PrintArea" localSheetId="16" hidden="1">#REF!</definedName>
    <definedName name="Z_8EBA90C9_77F8_11D3_9805_00A0C9DF29C4_.wvu.PrintArea" localSheetId="0" hidden="1">#REF!</definedName>
    <definedName name="Z_8EBA90C9_77F8_11D3_9805_00A0C9DF29C4_.wvu.PrintArea" hidden="1">#REF!</definedName>
    <definedName name="Z_8EBA90CA_77F8_11D3_9805_00A0C9DF29C4_.wvu.PrintArea" localSheetId="17" hidden="1">#REF!</definedName>
    <definedName name="Z_8EBA90CA_77F8_11D3_9805_00A0C9DF29C4_.wvu.PrintArea" localSheetId="18" hidden="1">#REF!</definedName>
    <definedName name="Z_8EBA90CA_77F8_11D3_9805_00A0C9DF29C4_.wvu.PrintArea" localSheetId="19" hidden="1">#REF!</definedName>
    <definedName name="Z_8EBA90CA_77F8_11D3_9805_00A0C9DF29C4_.wvu.PrintArea" localSheetId="20" hidden="1">#REF!</definedName>
    <definedName name="Z_8EBA90CA_77F8_11D3_9805_00A0C9DF29C4_.wvu.PrintArea" localSheetId="21" hidden="1">#REF!</definedName>
    <definedName name="Z_8EBA90CA_77F8_11D3_9805_00A0C9DF29C4_.wvu.PrintArea" localSheetId="22" hidden="1">#REF!</definedName>
    <definedName name="Z_8EBA90CA_77F8_11D3_9805_00A0C9DF29C4_.wvu.PrintArea" localSheetId="23" hidden="1">#REF!</definedName>
    <definedName name="Z_8EBA90CA_77F8_11D3_9805_00A0C9DF29C4_.wvu.PrintArea" localSheetId="1" hidden="1">#REF!</definedName>
    <definedName name="Z_8EBA90CA_77F8_11D3_9805_00A0C9DF29C4_.wvu.PrintArea" localSheetId="16" hidden="1">#REF!</definedName>
    <definedName name="Z_8EBA90CA_77F8_11D3_9805_00A0C9DF29C4_.wvu.PrintArea" localSheetId="0" hidden="1">#REF!</definedName>
    <definedName name="Z_8EBA90CA_77F8_11D3_9805_00A0C9DF29C4_.wvu.PrintArea" hidden="1">#REF!</definedName>
    <definedName name="Z_8EBA90CB_77F8_11D3_9805_00A0C9DF29C4_.wvu.PrintArea" localSheetId="17" hidden="1">#REF!</definedName>
    <definedName name="Z_8EBA90CB_77F8_11D3_9805_00A0C9DF29C4_.wvu.PrintArea" localSheetId="18" hidden="1">#REF!</definedName>
    <definedName name="Z_8EBA90CB_77F8_11D3_9805_00A0C9DF29C4_.wvu.PrintArea" localSheetId="19" hidden="1">#REF!</definedName>
    <definedName name="Z_8EBA90CB_77F8_11D3_9805_00A0C9DF29C4_.wvu.PrintArea" localSheetId="20" hidden="1">#REF!</definedName>
    <definedName name="Z_8EBA90CB_77F8_11D3_9805_00A0C9DF29C4_.wvu.PrintArea" localSheetId="21" hidden="1">#REF!</definedName>
    <definedName name="Z_8EBA90CB_77F8_11D3_9805_00A0C9DF29C4_.wvu.PrintArea" localSheetId="22" hidden="1">#REF!</definedName>
    <definedName name="Z_8EBA90CB_77F8_11D3_9805_00A0C9DF29C4_.wvu.PrintArea" localSheetId="23" hidden="1">#REF!</definedName>
    <definedName name="Z_8EBA90CB_77F8_11D3_9805_00A0C9DF29C4_.wvu.PrintArea" localSheetId="1" hidden="1">#REF!</definedName>
    <definedName name="Z_8EBA90CB_77F8_11D3_9805_00A0C9DF29C4_.wvu.PrintArea" localSheetId="16" hidden="1">#REF!</definedName>
    <definedName name="Z_8EBA90CB_77F8_11D3_9805_00A0C9DF29C4_.wvu.PrintArea" localSheetId="0" hidden="1">#REF!</definedName>
    <definedName name="Z_8EBA90CB_77F8_11D3_9805_00A0C9DF29C4_.wvu.PrintArea" hidden="1">#REF!</definedName>
    <definedName name="Z_8EBA90CD_77F8_11D3_9805_00A0C9DF29C4_.wvu.PrintArea" localSheetId="17" hidden="1">#REF!</definedName>
    <definedName name="Z_8EBA90CD_77F8_11D3_9805_00A0C9DF29C4_.wvu.PrintArea" localSheetId="18" hidden="1">#REF!</definedName>
    <definedName name="Z_8EBA90CD_77F8_11D3_9805_00A0C9DF29C4_.wvu.PrintArea" localSheetId="19" hidden="1">#REF!</definedName>
    <definedName name="Z_8EBA90CD_77F8_11D3_9805_00A0C9DF29C4_.wvu.PrintArea" localSheetId="20" hidden="1">#REF!</definedName>
    <definedName name="Z_8EBA90CD_77F8_11D3_9805_00A0C9DF29C4_.wvu.PrintArea" localSheetId="21" hidden="1">#REF!</definedName>
    <definedName name="Z_8EBA90CD_77F8_11D3_9805_00A0C9DF29C4_.wvu.PrintArea" localSheetId="22" hidden="1">#REF!</definedName>
    <definedName name="Z_8EBA90CD_77F8_11D3_9805_00A0C9DF29C4_.wvu.PrintArea" localSheetId="23" hidden="1">#REF!</definedName>
    <definedName name="Z_8EBA90CD_77F8_11D3_9805_00A0C9DF29C4_.wvu.PrintArea" localSheetId="1" hidden="1">#REF!</definedName>
    <definedName name="Z_8EBA90CD_77F8_11D3_9805_00A0C9DF29C4_.wvu.PrintArea" localSheetId="16" hidden="1">#REF!</definedName>
    <definedName name="Z_8EBA90CD_77F8_11D3_9805_00A0C9DF29C4_.wvu.PrintArea" localSheetId="0" hidden="1">#REF!</definedName>
    <definedName name="Z_8EBA90CD_77F8_11D3_9805_00A0C9DF29C4_.wvu.PrintArea" hidden="1">#REF!</definedName>
    <definedName name="Z_8EBA90CE_77F8_11D3_9805_00A0C9DF29C4_.wvu.PrintArea" localSheetId="17" hidden="1">#REF!</definedName>
    <definedName name="Z_8EBA90CE_77F8_11D3_9805_00A0C9DF29C4_.wvu.PrintArea" localSheetId="18" hidden="1">#REF!</definedName>
    <definedName name="Z_8EBA90CE_77F8_11D3_9805_00A0C9DF29C4_.wvu.PrintArea" localSheetId="19" hidden="1">#REF!</definedName>
    <definedName name="Z_8EBA90CE_77F8_11D3_9805_00A0C9DF29C4_.wvu.PrintArea" localSheetId="20" hidden="1">#REF!</definedName>
    <definedName name="Z_8EBA90CE_77F8_11D3_9805_00A0C9DF29C4_.wvu.PrintArea" localSheetId="21" hidden="1">#REF!</definedName>
    <definedName name="Z_8EBA90CE_77F8_11D3_9805_00A0C9DF29C4_.wvu.PrintArea" localSheetId="22" hidden="1">#REF!</definedName>
    <definedName name="Z_8EBA90CE_77F8_11D3_9805_00A0C9DF29C4_.wvu.PrintArea" localSheetId="23" hidden="1">#REF!</definedName>
    <definedName name="Z_8EBA90CE_77F8_11D3_9805_00A0C9DF29C4_.wvu.PrintArea" localSheetId="1" hidden="1">#REF!</definedName>
    <definedName name="Z_8EBA90CE_77F8_11D3_9805_00A0C9DF29C4_.wvu.PrintArea" localSheetId="16" hidden="1">#REF!</definedName>
    <definedName name="Z_8EBA90CE_77F8_11D3_9805_00A0C9DF29C4_.wvu.PrintArea" localSheetId="0" hidden="1">#REF!</definedName>
    <definedName name="Z_8EBA90CE_77F8_11D3_9805_00A0C9DF29C4_.wvu.PrintArea" hidden="1">#REF!</definedName>
    <definedName name="Z_8FDBA68C_7273_11D3_9DAC_00A0C9DF29FD_.wvu.PrintArea" localSheetId="17" hidden="1">#REF!</definedName>
    <definedName name="Z_8FDBA68C_7273_11D3_9DAC_00A0C9DF29FD_.wvu.PrintArea" localSheetId="18" hidden="1">#REF!</definedName>
    <definedName name="Z_8FDBA68C_7273_11D3_9DAC_00A0C9DF29FD_.wvu.PrintArea" localSheetId="19" hidden="1">#REF!</definedName>
    <definedName name="Z_8FDBA68C_7273_11D3_9DAC_00A0C9DF29FD_.wvu.PrintArea" localSheetId="20" hidden="1">#REF!</definedName>
    <definedName name="Z_8FDBA68C_7273_11D3_9DAC_00A0C9DF29FD_.wvu.PrintArea" localSheetId="21" hidden="1">#REF!</definedName>
    <definedName name="Z_8FDBA68C_7273_11D3_9DAC_00A0C9DF29FD_.wvu.PrintArea" localSheetId="22" hidden="1">#REF!</definedName>
    <definedName name="Z_8FDBA68C_7273_11D3_9DAC_00A0C9DF29FD_.wvu.PrintArea" localSheetId="23" hidden="1">#REF!</definedName>
    <definedName name="Z_8FDBA68C_7273_11D3_9DAC_00A0C9DF29FD_.wvu.PrintArea" localSheetId="1" hidden="1">#REF!</definedName>
    <definedName name="Z_8FDBA68C_7273_11D3_9DAC_00A0C9DF29FD_.wvu.PrintArea" localSheetId="16" hidden="1">#REF!</definedName>
    <definedName name="Z_8FDBA68C_7273_11D3_9DAC_00A0C9DF29FD_.wvu.PrintArea" localSheetId="0" hidden="1">#REF!</definedName>
    <definedName name="Z_8FDBA68C_7273_11D3_9DAC_00A0C9DF29FD_.wvu.PrintArea" hidden="1">#REF!</definedName>
    <definedName name="Z_8FDBA68D_7273_11D3_9DAC_00A0C9DF29FD_.wvu.PrintArea" localSheetId="17" hidden="1">#REF!</definedName>
    <definedName name="Z_8FDBA68D_7273_11D3_9DAC_00A0C9DF29FD_.wvu.PrintArea" localSheetId="18" hidden="1">#REF!</definedName>
    <definedName name="Z_8FDBA68D_7273_11D3_9DAC_00A0C9DF29FD_.wvu.PrintArea" localSheetId="19" hidden="1">#REF!</definedName>
    <definedName name="Z_8FDBA68D_7273_11D3_9DAC_00A0C9DF29FD_.wvu.PrintArea" localSheetId="20" hidden="1">#REF!</definedName>
    <definedName name="Z_8FDBA68D_7273_11D3_9DAC_00A0C9DF29FD_.wvu.PrintArea" localSheetId="21" hidden="1">#REF!</definedName>
    <definedName name="Z_8FDBA68D_7273_11D3_9DAC_00A0C9DF29FD_.wvu.PrintArea" localSheetId="22" hidden="1">#REF!</definedName>
    <definedName name="Z_8FDBA68D_7273_11D3_9DAC_00A0C9DF29FD_.wvu.PrintArea" localSheetId="23" hidden="1">#REF!</definedName>
    <definedName name="Z_8FDBA68D_7273_11D3_9DAC_00A0C9DF29FD_.wvu.PrintArea" localSheetId="1" hidden="1">#REF!</definedName>
    <definedName name="Z_8FDBA68D_7273_11D3_9DAC_00A0C9DF29FD_.wvu.PrintArea" localSheetId="16" hidden="1">#REF!</definedName>
    <definedName name="Z_8FDBA68D_7273_11D3_9DAC_00A0C9DF29FD_.wvu.PrintArea" localSheetId="0" hidden="1">#REF!</definedName>
    <definedName name="Z_8FDBA68D_7273_11D3_9DAC_00A0C9DF29FD_.wvu.PrintArea" hidden="1">#REF!</definedName>
    <definedName name="Z_8FDBA68F_7273_11D3_9DAC_00A0C9DF29FD_.wvu.PrintArea" localSheetId="17" hidden="1">#REF!</definedName>
    <definedName name="Z_8FDBA68F_7273_11D3_9DAC_00A0C9DF29FD_.wvu.PrintArea" localSheetId="18" hidden="1">#REF!</definedName>
    <definedName name="Z_8FDBA68F_7273_11D3_9DAC_00A0C9DF29FD_.wvu.PrintArea" localSheetId="19" hidden="1">#REF!</definedName>
    <definedName name="Z_8FDBA68F_7273_11D3_9DAC_00A0C9DF29FD_.wvu.PrintArea" localSheetId="20" hidden="1">#REF!</definedName>
    <definedName name="Z_8FDBA68F_7273_11D3_9DAC_00A0C9DF29FD_.wvu.PrintArea" localSheetId="21" hidden="1">#REF!</definedName>
    <definedName name="Z_8FDBA68F_7273_11D3_9DAC_00A0C9DF29FD_.wvu.PrintArea" localSheetId="22" hidden="1">#REF!</definedName>
    <definedName name="Z_8FDBA68F_7273_11D3_9DAC_00A0C9DF29FD_.wvu.PrintArea" localSheetId="23" hidden="1">#REF!</definedName>
    <definedName name="Z_8FDBA68F_7273_11D3_9DAC_00A0C9DF29FD_.wvu.PrintArea" localSheetId="1" hidden="1">#REF!</definedName>
    <definedName name="Z_8FDBA68F_7273_11D3_9DAC_00A0C9DF29FD_.wvu.PrintArea" localSheetId="16" hidden="1">#REF!</definedName>
    <definedName name="Z_8FDBA68F_7273_11D3_9DAC_00A0C9DF29FD_.wvu.PrintArea" localSheetId="0" hidden="1">#REF!</definedName>
    <definedName name="Z_8FDBA68F_7273_11D3_9DAC_00A0C9DF29FD_.wvu.PrintArea" hidden="1">#REF!</definedName>
    <definedName name="Z_8FDBA690_7273_11D3_9DAC_00A0C9DF29FD_.wvu.PrintArea" localSheetId="17" hidden="1">#REF!</definedName>
    <definedName name="Z_8FDBA690_7273_11D3_9DAC_00A0C9DF29FD_.wvu.PrintArea" localSheetId="18" hidden="1">#REF!</definedName>
    <definedName name="Z_8FDBA690_7273_11D3_9DAC_00A0C9DF29FD_.wvu.PrintArea" localSheetId="19" hidden="1">#REF!</definedName>
    <definedName name="Z_8FDBA690_7273_11D3_9DAC_00A0C9DF29FD_.wvu.PrintArea" localSheetId="20" hidden="1">#REF!</definedName>
    <definedName name="Z_8FDBA690_7273_11D3_9DAC_00A0C9DF29FD_.wvu.PrintArea" localSheetId="21" hidden="1">#REF!</definedName>
    <definedName name="Z_8FDBA690_7273_11D3_9DAC_00A0C9DF29FD_.wvu.PrintArea" localSheetId="22" hidden="1">#REF!</definedName>
    <definedName name="Z_8FDBA690_7273_11D3_9DAC_00A0C9DF29FD_.wvu.PrintArea" localSheetId="23" hidden="1">#REF!</definedName>
    <definedName name="Z_8FDBA690_7273_11D3_9DAC_00A0C9DF29FD_.wvu.PrintArea" localSheetId="1" hidden="1">#REF!</definedName>
    <definedName name="Z_8FDBA690_7273_11D3_9DAC_00A0C9DF29FD_.wvu.PrintArea" localSheetId="16" hidden="1">#REF!</definedName>
    <definedName name="Z_8FDBA690_7273_11D3_9DAC_00A0C9DF29FD_.wvu.PrintArea" localSheetId="0" hidden="1">#REF!</definedName>
    <definedName name="Z_8FDBA690_7273_11D3_9DAC_00A0C9DF29FD_.wvu.PrintArea" hidden="1">#REF!</definedName>
    <definedName name="Z_8FDBA691_7273_11D3_9DAC_00A0C9DF29FD_.wvu.PrintArea" localSheetId="17" hidden="1">#REF!</definedName>
    <definedName name="Z_8FDBA691_7273_11D3_9DAC_00A0C9DF29FD_.wvu.PrintArea" localSheetId="18" hidden="1">#REF!</definedName>
    <definedName name="Z_8FDBA691_7273_11D3_9DAC_00A0C9DF29FD_.wvu.PrintArea" localSheetId="19" hidden="1">#REF!</definedName>
    <definedName name="Z_8FDBA691_7273_11D3_9DAC_00A0C9DF29FD_.wvu.PrintArea" localSheetId="20" hidden="1">#REF!</definedName>
    <definedName name="Z_8FDBA691_7273_11D3_9DAC_00A0C9DF29FD_.wvu.PrintArea" localSheetId="21" hidden="1">#REF!</definedName>
    <definedName name="Z_8FDBA691_7273_11D3_9DAC_00A0C9DF29FD_.wvu.PrintArea" localSheetId="22" hidden="1">#REF!</definedName>
    <definedName name="Z_8FDBA691_7273_11D3_9DAC_00A0C9DF29FD_.wvu.PrintArea" localSheetId="23" hidden="1">#REF!</definedName>
    <definedName name="Z_8FDBA691_7273_11D3_9DAC_00A0C9DF29FD_.wvu.PrintArea" localSheetId="1" hidden="1">#REF!</definedName>
    <definedName name="Z_8FDBA691_7273_11D3_9DAC_00A0C9DF29FD_.wvu.PrintArea" localSheetId="16" hidden="1">#REF!</definedName>
    <definedName name="Z_8FDBA691_7273_11D3_9DAC_00A0C9DF29FD_.wvu.PrintArea" localSheetId="0" hidden="1">#REF!</definedName>
    <definedName name="Z_8FDBA691_7273_11D3_9DAC_00A0C9DF29FD_.wvu.PrintArea" hidden="1">#REF!</definedName>
    <definedName name="Z_8FDBA692_7273_11D3_9DAC_00A0C9DF29FD_.wvu.PrintArea" localSheetId="17" hidden="1">#REF!</definedName>
    <definedName name="Z_8FDBA692_7273_11D3_9DAC_00A0C9DF29FD_.wvu.PrintArea" localSheetId="18" hidden="1">#REF!</definedName>
    <definedName name="Z_8FDBA692_7273_11D3_9DAC_00A0C9DF29FD_.wvu.PrintArea" localSheetId="19" hidden="1">#REF!</definedName>
    <definedName name="Z_8FDBA692_7273_11D3_9DAC_00A0C9DF29FD_.wvu.PrintArea" localSheetId="20" hidden="1">#REF!</definedName>
    <definedName name="Z_8FDBA692_7273_11D3_9DAC_00A0C9DF29FD_.wvu.PrintArea" localSheetId="21" hidden="1">#REF!</definedName>
    <definedName name="Z_8FDBA692_7273_11D3_9DAC_00A0C9DF29FD_.wvu.PrintArea" localSheetId="22" hidden="1">#REF!</definedName>
    <definedName name="Z_8FDBA692_7273_11D3_9DAC_00A0C9DF29FD_.wvu.PrintArea" localSheetId="23" hidden="1">#REF!</definedName>
    <definedName name="Z_8FDBA692_7273_11D3_9DAC_00A0C9DF29FD_.wvu.PrintArea" localSheetId="1" hidden="1">#REF!</definedName>
    <definedName name="Z_8FDBA692_7273_11D3_9DAC_00A0C9DF29FD_.wvu.PrintArea" localSheetId="16" hidden="1">#REF!</definedName>
    <definedName name="Z_8FDBA692_7273_11D3_9DAC_00A0C9DF29FD_.wvu.PrintArea" localSheetId="0" hidden="1">#REF!</definedName>
    <definedName name="Z_8FDBA692_7273_11D3_9DAC_00A0C9DF29FD_.wvu.PrintArea" hidden="1">#REF!</definedName>
    <definedName name="Z_8FDBA694_7273_11D3_9DAC_00A0C9DF29FD_.wvu.PrintArea" localSheetId="17" hidden="1">#REF!</definedName>
    <definedName name="Z_8FDBA694_7273_11D3_9DAC_00A0C9DF29FD_.wvu.PrintArea" localSheetId="18" hidden="1">#REF!</definedName>
    <definedName name="Z_8FDBA694_7273_11D3_9DAC_00A0C9DF29FD_.wvu.PrintArea" localSheetId="19" hidden="1">#REF!</definedName>
    <definedName name="Z_8FDBA694_7273_11D3_9DAC_00A0C9DF29FD_.wvu.PrintArea" localSheetId="20" hidden="1">#REF!</definedName>
    <definedName name="Z_8FDBA694_7273_11D3_9DAC_00A0C9DF29FD_.wvu.PrintArea" localSheetId="21" hidden="1">#REF!</definedName>
    <definedName name="Z_8FDBA694_7273_11D3_9DAC_00A0C9DF29FD_.wvu.PrintArea" localSheetId="22" hidden="1">#REF!</definedName>
    <definedName name="Z_8FDBA694_7273_11D3_9DAC_00A0C9DF29FD_.wvu.PrintArea" localSheetId="23" hidden="1">#REF!</definedName>
    <definedName name="Z_8FDBA694_7273_11D3_9DAC_00A0C9DF29FD_.wvu.PrintArea" localSheetId="1" hidden="1">#REF!</definedName>
    <definedName name="Z_8FDBA694_7273_11D3_9DAC_00A0C9DF29FD_.wvu.PrintArea" localSheetId="16" hidden="1">#REF!</definedName>
    <definedName name="Z_8FDBA694_7273_11D3_9DAC_00A0C9DF29FD_.wvu.PrintArea" localSheetId="0" hidden="1">#REF!</definedName>
    <definedName name="Z_8FDBA694_7273_11D3_9DAC_00A0C9DF29FD_.wvu.PrintArea" hidden="1">#REF!</definedName>
    <definedName name="Z_8FDBA695_7273_11D3_9DAC_00A0C9DF29FD_.wvu.PrintArea" localSheetId="17" hidden="1">#REF!</definedName>
    <definedName name="Z_8FDBA695_7273_11D3_9DAC_00A0C9DF29FD_.wvu.PrintArea" localSheetId="18" hidden="1">#REF!</definedName>
    <definedName name="Z_8FDBA695_7273_11D3_9DAC_00A0C9DF29FD_.wvu.PrintArea" localSheetId="19" hidden="1">#REF!</definedName>
    <definedName name="Z_8FDBA695_7273_11D3_9DAC_00A0C9DF29FD_.wvu.PrintArea" localSheetId="20" hidden="1">#REF!</definedName>
    <definedName name="Z_8FDBA695_7273_11D3_9DAC_00A0C9DF29FD_.wvu.PrintArea" localSheetId="21" hidden="1">#REF!</definedName>
    <definedName name="Z_8FDBA695_7273_11D3_9DAC_00A0C9DF29FD_.wvu.PrintArea" localSheetId="22" hidden="1">#REF!</definedName>
    <definedName name="Z_8FDBA695_7273_11D3_9DAC_00A0C9DF29FD_.wvu.PrintArea" localSheetId="23" hidden="1">#REF!</definedName>
    <definedName name="Z_8FDBA695_7273_11D3_9DAC_00A0C9DF29FD_.wvu.PrintArea" localSheetId="1" hidden="1">#REF!</definedName>
    <definedName name="Z_8FDBA695_7273_11D3_9DAC_00A0C9DF29FD_.wvu.PrintArea" localSheetId="16" hidden="1">#REF!</definedName>
    <definedName name="Z_8FDBA695_7273_11D3_9DAC_00A0C9DF29FD_.wvu.PrintArea" localSheetId="0" hidden="1">#REF!</definedName>
    <definedName name="Z_8FDBA695_7273_11D3_9DAC_00A0C9DF29FD_.wvu.PrintArea" hidden="1">#REF!</definedName>
    <definedName name="Z_8FDBA696_7273_11D3_9DAC_00A0C9DF29FD_.wvu.PrintArea" localSheetId="17" hidden="1">#REF!</definedName>
    <definedName name="Z_8FDBA696_7273_11D3_9DAC_00A0C9DF29FD_.wvu.PrintArea" localSheetId="18" hidden="1">#REF!</definedName>
    <definedName name="Z_8FDBA696_7273_11D3_9DAC_00A0C9DF29FD_.wvu.PrintArea" localSheetId="19" hidden="1">#REF!</definedName>
    <definedName name="Z_8FDBA696_7273_11D3_9DAC_00A0C9DF29FD_.wvu.PrintArea" localSheetId="20" hidden="1">#REF!</definedName>
    <definedName name="Z_8FDBA696_7273_11D3_9DAC_00A0C9DF29FD_.wvu.PrintArea" localSheetId="21" hidden="1">#REF!</definedName>
    <definedName name="Z_8FDBA696_7273_11D3_9DAC_00A0C9DF29FD_.wvu.PrintArea" localSheetId="22" hidden="1">#REF!</definedName>
    <definedName name="Z_8FDBA696_7273_11D3_9DAC_00A0C9DF29FD_.wvu.PrintArea" localSheetId="23" hidden="1">#REF!</definedName>
    <definedName name="Z_8FDBA696_7273_11D3_9DAC_00A0C9DF29FD_.wvu.PrintArea" localSheetId="1" hidden="1">#REF!</definedName>
    <definedName name="Z_8FDBA696_7273_11D3_9DAC_00A0C9DF29FD_.wvu.PrintArea" localSheetId="16" hidden="1">#REF!</definedName>
    <definedName name="Z_8FDBA696_7273_11D3_9DAC_00A0C9DF29FD_.wvu.PrintArea" localSheetId="0" hidden="1">#REF!</definedName>
    <definedName name="Z_8FDBA696_7273_11D3_9DAC_00A0C9DF29FD_.wvu.PrintArea" hidden="1">#REF!</definedName>
    <definedName name="Z_8FDBA697_7273_11D3_9DAC_00A0C9DF29FD_.wvu.PrintArea" localSheetId="17" hidden="1">#REF!</definedName>
    <definedName name="Z_8FDBA697_7273_11D3_9DAC_00A0C9DF29FD_.wvu.PrintArea" localSheetId="18" hidden="1">#REF!</definedName>
    <definedName name="Z_8FDBA697_7273_11D3_9DAC_00A0C9DF29FD_.wvu.PrintArea" localSheetId="19" hidden="1">#REF!</definedName>
    <definedName name="Z_8FDBA697_7273_11D3_9DAC_00A0C9DF29FD_.wvu.PrintArea" localSheetId="20" hidden="1">#REF!</definedName>
    <definedName name="Z_8FDBA697_7273_11D3_9DAC_00A0C9DF29FD_.wvu.PrintArea" localSheetId="21" hidden="1">#REF!</definedName>
    <definedName name="Z_8FDBA697_7273_11D3_9DAC_00A0C9DF29FD_.wvu.PrintArea" localSheetId="22" hidden="1">#REF!</definedName>
    <definedName name="Z_8FDBA697_7273_11D3_9DAC_00A0C9DF29FD_.wvu.PrintArea" localSheetId="23" hidden="1">#REF!</definedName>
    <definedName name="Z_8FDBA697_7273_11D3_9DAC_00A0C9DF29FD_.wvu.PrintArea" localSheetId="1" hidden="1">#REF!</definedName>
    <definedName name="Z_8FDBA697_7273_11D3_9DAC_00A0C9DF29FD_.wvu.PrintArea" localSheetId="16" hidden="1">#REF!</definedName>
    <definedName name="Z_8FDBA697_7273_11D3_9DAC_00A0C9DF29FD_.wvu.PrintArea" localSheetId="0" hidden="1">#REF!</definedName>
    <definedName name="Z_8FDBA697_7273_11D3_9DAC_00A0C9DF29FD_.wvu.PrintArea" hidden="1">#REF!</definedName>
    <definedName name="Z_8FDBA699_7273_11D3_9DAC_00A0C9DF29FD_.wvu.PrintArea" localSheetId="17" hidden="1">#REF!</definedName>
    <definedName name="Z_8FDBA699_7273_11D3_9DAC_00A0C9DF29FD_.wvu.PrintArea" localSheetId="18" hidden="1">#REF!</definedName>
    <definedName name="Z_8FDBA699_7273_11D3_9DAC_00A0C9DF29FD_.wvu.PrintArea" localSheetId="19" hidden="1">#REF!</definedName>
    <definedName name="Z_8FDBA699_7273_11D3_9DAC_00A0C9DF29FD_.wvu.PrintArea" localSheetId="20" hidden="1">#REF!</definedName>
    <definedName name="Z_8FDBA699_7273_11D3_9DAC_00A0C9DF29FD_.wvu.PrintArea" localSheetId="21" hidden="1">#REF!</definedName>
    <definedName name="Z_8FDBA699_7273_11D3_9DAC_00A0C9DF29FD_.wvu.PrintArea" localSheetId="22" hidden="1">#REF!</definedName>
    <definedName name="Z_8FDBA699_7273_11D3_9DAC_00A0C9DF29FD_.wvu.PrintArea" localSheetId="23" hidden="1">#REF!</definedName>
    <definedName name="Z_8FDBA699_7273_11D3_9DAC_00A0C9DF29FD_.wvu.PrintArea" localSheetId="1" hidden="1">#REF!</definedName>
    <definedName name="Z_8FDBA699_7273_11D3_9DAC_00A0C9DF29FD_.wvu.PrintArea" localSheetId="16" hidden="1">#REF!</definedName>
    <definedName name="Z_8FDBA699_7273_11D3_9DAC_00A0C9DF29FD_.wvu.PrintArea" localSheetId="0" hidden="1">#REF!</definedName>
    <definedName name="Z_8FDBA699_7273_11D3_9DAC_00A0C9DF29FD_.wvu.PrintArea" hidden="1">#REF!</definedName>
    <definedName name="Z_8FDBA69A_7273_11D3_9DAC_00A0C9DF29FD_.wvu.PrintArea" localSheetId="17" hidden="1">#REF!</definedName>
    <definedName name="Z_8FDBA69A_7273_11D3_9DAC_00A0C9DF29FD_.wvu.PrintArea" localSheetId="18" hidden="1">#REF!</definedName>
    <definedName name="Z_8FDBA69A_7273_11D3_9DAC_00A0C9DF29FD_.wvu.PrintArea" localSheetId="19" hidden="1">#REF!</definedName>
    <definedName name="Z_8FDBA69A_7273_11D3_9DAC_00A0C9DF29FD_.wvu.PrintArea" localSheetId="20" hidden="1">#REF!</definedName>
    <definedName name="Z_8FDBA69A_7273_11D3_9DAC_00A0C9DF29FD_.wvu.PrintArea" localSheetId="21" hidden="1">#REF!</definedName>
    <definedName name="Z_8FDBA69A_7273_11D3_9DAC_00A0C9DF29FD_.wvu.PrintArea" localSheetId="22" hidden="1">#REF!</definedName>
    <definedName name="Z_8FDBA69A_7273_11D3_9DAC_00A0C9DF29FD_.wvu.PrintArea" localSheetId="23" hidden="1">#REF!</definedName>
    <definedName name="Z_8FDBA69A_7273_11D3_9DAC_00A0C9DF29FD_.wvu.PrintArea" localSheetId="1" hidden="1">#REF!</definedName>
    <definedName name="Z_8FDBA69A_7273_11D3_9DAC_00A0C9DF29FD_.wvu.PrintArea" localSheetId="16" hidden="1">#REF!</definedName>
    <definedName name="Z_8FDBA69A_7273_11D3_9DAC_00A0C9DF29FD_.wvu.PrintArea" localSheetId="0" hidden="1">#REF!</definedName>
    <definedName name="Z_8FDBA69A_7273_11D3_9DAC_00A0C9DF29FD_.wvu.PrintArea" hidden="1">#REF!</definedName>
    <definedName name="Z_8FDBA69C_7273_11D3_9DAC_00A0C9DF29FD_.wvu.PrintArea" localSheetId="17" hidden="1">#REF!</definedName>
    <definedName name="Z_8FDBA69C_7273_11D3_9DAC_00A0C9DF29FD_.wvu.PrintArea" localSheetId="18" hidden="1">#REF!</definedName>
    <definedName name="Z_8FDBA69C_7273_11D3_9DAC_00A0C9DF29FD_.wvu.PrintArea" localSheetId="19" hidden="1">#REF!</definedName>
    <definedName name="Z_8FDBA69C_7273_11D3_9DAC_00A0C9DF29FD_.wvu.PrintArea" localSheetId="20" hidden="1">#REF!</definedName>
    <definedName name="Z_8FDBA69C_7273_11D3_9DAC_00A0C9DF29FD_.wvu.PrintArea" localSheetId="21" hidden="1">#REF!</definedName>
    <definedName name="Z_8FDBA69C_7273_11D3_9DAC_00A0C9DF29FD_.wvu.PrintArea" localSheetId="22" hidden="1">#REF!</definedName>
    <definedName name="Z_8FDBA69C_7273_11D3_9DAC_00A0C9DF29FD_.wvu.PrintArea" localSheetId="23" hidden="1">#REF!</definedName>
    <definedName name="Z_8FDBA69C_7273_11D3_9DAC_00A0C9DF29FD_.wvu.PrintArea" localSheetId="1" hidden="1">#REF!</definedName>
    <definedName name="Z_8FDBA69C_7273_11D3_9DAC_00A0C9DF29FD_.wvu.PrintArea" localSheetId="16" hidden="1">#REF!</definedName>
    <definedName name="Z_8FDBA69C_7273_11D3_9DAC_00A0C9DF29FD_.wvu.PrintArea" localSheetId="0" hidden="1">#REF!</definedName>
    <definedName name="Z_8FDBA69C_7273_11D3_9DAC_00A0C9DF29FD_.wvu.PrintArea" hidden="1">#REF!</definedName>
    <definedName name="Z_8FDBA69D_7273_11D3_9DAC_00A0C9DF29FD_.wvu.PrintArea" localSheetId="17" hidden="1">#REF!</definedName>
    <definedName name="Z_8FDBA69D_7273_11D3_9DAC_00A0C9DF29FD_.wvu.PrintArea" localSheetId="18" hidden="1">#REF!</definedName>
    <definedName name="Z_8FDBA69D_7273_11D3_9DAC_00A0C9DF29FD_.wvu.PrintArea" localSheetId="19" hidden="1">#REF!</definedName>
    <definedName name="Z_8FDBA69D_7273_11D3_9DAC_00A0C9DF29FD_.wvu.PrintArea" localSheetId="20" hidden="1">#REF!</definedName>
    <definedName name="Z_8FDBA69D_7273_11D3_9DAC_00A0C9DF29FD_.wvu.PrintArea" localSheetId="21" hidden="1">#REF!</definedName>
    <definedName name="Z_8FDBA69D_7273_11D3_9DAC_00A0C9DF29FD_.wvu.PrintArea" localSheetId="22" hidden="1">#REF!</definedName>
    <definedName name="Z_8FDBA69D_7273_11D3_9DAC_00A0C9DF29FD_.wvu.PrintArea" localSheetId="23" hidden="1">#REF!</definedName>
    <definedName name="Z_8FDBA69D_7273_11D3_9DAC_00A0C9DF29FD_.wvu.PrintArea" localSheetId="1" hidden="1">#REF!</definedName>
    <definedName name="Z_8FDBA69D_7273_11D3_9DAC_00A0C9DF29FD_.wvu.PrintArea" localSheetId="16" hidden="1">#REF!</definedName>
    <definedName name="Z_8FDBA69D_7273_11D3_9DAC_00A0C9DF29FD_.wvu.PrintArea" localSheetId="0" hidden="1">#REF!</definedName>
    <definedName name="Z_8FDBA69D_7273_11D3_9DAC_00A0C9DF29FD_.wvu.PrintArea" hidden="1">#REF!</definedName>
    <definedName name="Z_8FDBA69F_7273_11D3_9DAC_00A0C9DF29FD_.wvu.PrintArea" localSheetId="17" hidden="1">#REF!</definedName>
    <definedName name="Z_8FDBA69F_7273_11D3_9DAC_00A0C9DF29FD_.wvu.PrintArea" localSheetId="18" hidden="1">#REF!</definedName>
    <definedName name="Z_8FDBA69F_7273_11D3_9DAC_00A0C9DF29FD_.wvu.PrintArea" localSheetId="19" hidden="1">#REF!</definedName>
    <definedName name="Z_8FDBA69F_7273_11D3_9DAC_00A0C9DF29FD_.wvu.PrintArea" localSheetId="20" hidden="1">#REF!</definedName>
    <definedName name="Z_8FDBA69F_7273_11D3_9DAC_00A0C9DF29FD_.wvu.PrintArea" localSheetId="21" hidden="1">#REF!</definedName>
    <definedName name="Z_8FDBA69F_7273_11D3_9DAC_00A0C9DF29FD_.wvu.PrintArea" localSheetId="22" hidden="1">#REF!</definedName>
    <definedName name="Z_8FDBA69F_7273_11D3_9DAC_00A0C9DF29FD_.wvu.PrintArea" localSheetId="23" hidden="1">#REF!</definedName>
    <definedName name="Z_8FDBA69F_7273_11D3_9DAC_00A0C9DF29FD_.wvu.PrintArea" localSheetId="1" hidden="1">#REF!</definedName>
    <definedName name="Z_8FDBA69F_7273_11D3_9DAC_00A0C9DF29FD_.wvu.PrintArea" localSheetId="16" hidden="1">#REF!</definedName>
    <definedName name="Z_8FDBA69F_7273_11D3_9DAC_00A0C9DF29FD_.wvu.PrintArea" localSheetId="0" hidden="1">#REF!</definedName>
    <definedName name="Z_8FDBA69F_7273_11D3_9DAC_00A0C9DF29FD_.wvu.PrintArea" hidden="1">#REF!</definedName>
    <definedName name="Z_8FDBA6A0_7273_11D3_9DAC_00A0C9DF29FD_.wvu.PrintArea" localSheetId="17" hidden="1">#REF!</definedName>
    <definedName name="Z_8FDBA6A0_7273_11D3_9DAC_00A0C9DF29FD_.wvu.PrintArea" localSheetId="18" hidden="1">#REF!</definedName>
    <definedName name="Z_8FDBA6A0_7273_11D3_9DAC_00A0C9DF29FD_.wvu.PrintArea" localSheetId="19" hidden="1">#REF!</definedName>
    <definedName name="Z_8FDBA6A0_7273_11D3_9DAC_00A0C9DF29FD_.wvu.PrintArea" localSheetId="20" hidden="1">#REF!</definedName>
    <definedName name="Z_8FDBA6A0_7273_11D3_9DAC_00A0C9DF29FD_.wvu.PrintArea" localSheetId="21" hidden="1">#REF!</definedName>
    <definedName name="Z_8FDBA6A0_7273_11D3_9DAC_00A0C9DF29FD_.wvu.PrintArea" localSheetId="22" hidden="1">#REF!</definedName>
    <definedName name="Z_8FDBA6A0_7273_11D3_9DAC_00A0C9DF29FD_.wvu.PrintArea" localSheetId="23" hidden="1">#REF!</definedName>
    <definedName name="Z_8FDBA6A0_7273_11D3_9DAC_00A0C9DF29FD_.wvu.PrintArea" localSheetId="1" hidden="1">#REF!</definedName>
    <definedName name="Z_8FDBA6A0_7273_11D3_9DAC_00A0C9DF29FD_.wvu.PrintArea" localSheetId="16" hidden="1">#REF!</definedName>
    <definedName name="Z_8FDBA6A0_7273_11D3_9DAC_00A0C9DF29FD_.wvu.PrintArea" localSheetId="0" hidden="1">#REF!</definedName>
    <definedName name="Z_8FDBA6A0_7273_11D3_9DAC_00A0C9DF29FD_.wvu.PrintArea" hidden="1">#REF!</definedName>
    <definedName name="Z_8FDBA6A1_7273_11D3_9DAC_00A0C9DF29FD_.wvu.PrintArea" localSheetId="17" hidden="1">#REF!</definedName>
    <definedName name="Z_8FDBA6A1_7273_11D3_9DAC_00A0C9DF29FD_.wvu.PrintArea" localSheetId="18" hidden="1">#REF!</definedName>
    <definedName name="Z_8FDBA6A1_7273_11D3_9DAC_00A0C9DF29FD_.wvu.PrintArea" localSheetId="19" hidden="1">#REF!</definedName>
    <definedName name="Z_8FDBA6A1_7273_11D3_9DAC_00A0C9DF29FD_.wvu.PrintArea" localSheetId="20" hidden="1">#REF!</definedName>
    <definedName name="Z_8FDBA6A1_7273_11D3_9DAC_00A0C9DF29FD_.wvu.PrintArea" localSheetId="21" hidden="1">#REF!</definedName>
    <definedName name="Z_8FDBA6A1_7273_11D3_9DAC_00A0C9DF29FD_.wvu.PrintArea" localSheetId="22" hidden="1">#REF!</definedName>
    <definedName name="Z_8FDBA6A1_7273_11D3_9DAC_00A0C9DF29FD_.wvu.PrintArea" localSheetId="23" hidden="1">#REF!</definedName>
    <definedName name="Z_8FDBA6A1_7273_11D3_9DAC_00A0C9DF29FD_.wvu.PrintArea" localSheetId="1" hidden="1">#REF!</definedName>
    <definedName name="Z_8FDBA6A1_7273_11D3_9DAC_00A0C9DF29FD_.wvu.PrintArea" localSheetId="16" hidden="1">#REF!</definedName>
    <definedName name="Z_8FDBA6A1_7273_11D3_9DAC_00A0C9DF29FD_.wvu.PrintArea" localSheetId="0" hidden="1">#REF!</definedName>
    <definedName name="Z_8FDBA6A1_7273_11D3_9DAC_00A0C9DF29FD_.wvu.PrintArea" hidden="1">#REF!</definedName>
    <definedName name="Z_8FDBA6A2_7273_11D3_9DAC_00A0C9DF29FD_.wvu.PrintArea" localSheetId="17" hidden="1">#REF!</definedName>
    <definedName name="Z_8FDBA6A2_7273_11D3_9DAC_00A0C9DF29FD_.wvu.PrintArea" localSheetId="18" hidden="1">#REF!</definedName>
    <definedName name="Z_8FDBA6A2_7273_11D3_9DAC_00A0C9DF29FD_.wvu.PrintArea" localSheetId="19" hidden="1">#REF!</definedName>
    <definedName name="Z_8FDBA6A2_7273_11D3_9DAC_00A0C9DF29FD_.wvu.PrintArea" localSheetId="20" hidden="1">#REF!</definedName>
    <definedName name="Z_8FDBA6A2_7273_11D3_9DAC_00A0C9DF29FD_.wvu.PrintArea" localSheetId="21" hidden="1">#REF!</definedName>
    <definedName name="Z_8FDBA6A2_7273_11D3_9DAC_00A0C9DF29FD_.wvu.PrintArea" localSheetId="22" hidden="1">#REF!</definedName>
    <definedName name="Z_8FDBA6A2_7273_11D3_9DAC_00A0C9DF29FD_.wvu.PrintArea" localSheetId="23" hidden="1">#REF!</definedName>
    <definedName name="Z_8FDBA6A2_7273_11D3_9DAC_00A0C9DF29FD_.wvu.PrintArea" localSheetId="1" hidden="1">#REF!</definedName>
    <definedName name="Z_8FDBA6A2_7273_11D3_9DAC_00A0C9DF29FD_.wvu.PrintArea" localSheetId="16" hidden="1">#REF!</definedName>
    <definedName name="Z_8FDBA6A2_7273_11D3_9DAC_00A0C9DF29FD_.wvu.PrintArea" localSheetId="0" hidden="1">#REF!</definedName>
    <definedName name="Z_8FDBA6A2_7273_11D3_9DAC_00A0C9DF29FD_.wvu.PrintArea" hidden="1">#REF!</definedName>
    <definedName name="Z_8FDBA6A4_7273_11D3_9DAC_00A0C9DF29FD_.wvu.PrintArea" localSheetId="17" hidden="1">#REF!</definedName>
    <definedName name="Z_8FDBA6A4_7273_11D3_9DAC_00A0C9DF29FD_.wvu.PrintArea" localSheetId="18" hidden="1">#REF!</definedName>
    <definedName name="Z_8FDBA6A4_7273_11D3_9DAC_00A0C9DF29FD_.wvu.PrintArea" localSheetId="19" hidden="1">#REF!</definedName>
    <definedName name="Z_8FDBA6A4_7273_11D3_9DAC_00A0C9DF29FD_.wvu.PrintArea" localSheetId="20" hidden="1">#REF!</definedName>
    <definedName name="Z_8FDBA6A4_7273_11D3_9DAC_00A0C9DF29FD_.wvu.PrintArea" localSheetId="21" hidden="1">#REF!</definedName>
    <definedName name="Z_8FDBA6A4_7273_11D3_9DAC_00A0C9DF29FD_.wvu.PrintArea" localSheetId="22" hidden="1">#REF!</definedName>
    <definedName name="Z_8FDBA6A4_7273_11D3_9DAC_00A0C9DF29FD_.wvu.PrintArea" localSheetId="23" hidden="1">#REF!</definedName>
    <definedName name="Z_8FDBA6A4_7273_11D3_9DAC_00A0C9DF29FD_.wvu.PrintArea" localSheetId="1" hidden="1">#REF!</definedName>
    <definedName name="Z_8FDBA6A4_7273_11D3_9DAC_00A0C9DF29FD_.wvu.PrintArea" localSheetId="16" hidden="1">#REF!</definedName>
    <definedName name="Z_8FDBA6A4_7273_11D3_9DAC_00A0C9DF29FD_.wvu.PrintArea" localSheetId="0" hidden="1">#REF!</definedName>
    <definedName name="Z_8FDBA6A4_7273_11D3_9DAC_00A0C9DF29FD_.wvu.PrintArea" hidden="1">#REF!</definedName>
    <definedName name="Z_8FDBA6A5_7273_11D3_9DAC_00A0C9DF29FD_.wvu.PrintArea" localSheetId="17" hidden="1">#REF!</definedName>
    <definedName name="Z_8FDBA6A5_7273_11D3_9DAC_00A0C9DF29FD_.wvu.PrintArea" localSheetId="18" hidden="1">#REF!</definedName>
    <definedName name="Z_8FDBA6A5_7273_11D3_9DAC_00A0C9DF29FD_.wvu.PrintArea" localSheetId="19" hidden="1">#REF!</definedName>
    <definedName name="Z_8FDBA6A5_7273_11D3_9DAC_00A0C9DF29FD_.wvu.PrintArea" localSheetId="20" hidden="1">#REF!</definedName>
    <definedName name="Z_8FDBA6A5_7273_11D3_9DAC_00A0C9DF29FD_.wvu.PrintArea" localSheetId="21" hidden="1">#REF!</definedName>
    <definedName name="Z_8FDBA6A5_7273_11D3_9DAC_00A0C9DF29FD_.wvu.PrintArea" localSheetId="22" hidden="1">#REF!</definedName>
    <definedName name="Z_8FDBA6A5_7273_11D3_9DAC_00A0C9DF29FD_.wvu.PrintArea" localSheetId="23" hidden="1">#REF!</definedName>
    <definedName name="Z_8FDBA6A5_7273_11D3_9DAC_00A0C9DF29FD_.wvu.PrintArea" localSheetId="1" hidden="1">#REF!</definedName>
    <definedName name="Z_8FDBA6A5_7273_11D3_9DAC_00A0C9DF29FD_.wvu.PrintArea" localSheetId="16" hidden="1">#REF!</definedName>
    <definedName name="Z_8FDBA6A5_7273_11D3_9DAC_00A0C9DF29FD_.wvu.PrintArea" localSheetId="0" hidden="1">#REF!</definedName>
    <definedName name="Z_8FDBA6A5_7273_11D3_9DAC_00A0C9DF29FD_.wvu.PrintArea" hidden="1">#REF!</definedName>
    <definedName name="Z_8FDBA6A6_7273_11D3_9DAC_00A0C9DF29FD_.wvu.PrintArea" localSheetId="17" hidden="1">#REF!</definedName>
    <definedName name="Z_8FDBA6A6_7273_11D3_9DAC_00A0C9DF29FD_.wvu.PrintArea" localSheetId="18" hidden="1">#REF!</definedName>
    <definedName name="Z_8FDBA6A6_7273_11D3_9DAC_00A0C9DF29FD_.wvu.PrintArea" localSheetId="19" hidden="1">#REF!</definedName>
    <definedName name="Z_8FDBA6A6_7273_11D3_9DAC_00A0C9DF29FD_.wvu.PrintArea" localSheetId="20" hidden="1">#REF!</definedName>
    <definedName name="Z_8FDBA6A6_7273_11D3_9DAC_00A0C9DF29FD_.wvu.PrintArea" localSheetId="21" hidden="1">#REF!</definedName>
    <definedName name="Z_8FDBA6A6_7273_11D3_9DAC_00A0C9DF29FD_.wvu.PrintArea" localSheetId="22" hidden="1">#REF!</definedName>
    <definedName name="Z_8FDBA6A6_7273_11D3_9DAC_00A0C9DF29FD_.wvu.PrintArea" localSheetId="23" hidden="1">#REF!</definedName>
    <definedName name="Z_8FDBA6A6_7273_11D3_9DAC_00A0C9DF29FD_.wvu.PrintArea" localSheetId="1" hidden="1">#REF!</definedName>
    <definedName name="Z_8FDBA6A6_7273_11D3_9DAC_00A0C9DF29FD_.wvu.PrintArea" localSheetId="16" hidden="1">#REF!</definedName>
    <definedName name="Z_8FDBA6A6_7273_11D3_9DAC_00A0C9DF29FD_.wvu.PrintArea" localSheetId="0" hidden="1">#REF!</definedName>
    <definedName name="Z_8FDBA6A6_7273_11D3_9DAC_00A0C9DF29FD_.wvu.PrintArea" hidden="1">#REF!</definedName>
    <definedName name="Z_8FDBA6A7_7273_11D3_9DAC_00A0C9DF29FD_.wvu.PrintArea" localSheetId="17" hidden="1">#REF!</definedName>
    <definedName name="Z_8FDBA6A7_7273_11D3_9DAC_00A0C9DF29FD_.wvu.PrintArea" localSheetId="18" hidden="1">#REF!</definedName>
    <definedName name="Z_8FDBA6A7_7273_11D3_9DAC_00A0C9DF29FD_.wvu.PrintArea" localSheetId="19" hidden="1">#REF!</definedName>
    <definedName name="Z_8FDBA6A7_7273_11D3_9DAC_00A0C9DF29FD_.wvu.PrintArea" localSheetId="20" hidden="1">#REF!</definedName>
    <definedName name="Z_8FDBA6A7_7273_11D3_9DAC_00A0C9DF29FD_.wvu.PrintArea" localSheetId="21" hidden="1">#REF!</definedName>
    <definedName name="Z_8FDBA6A7_7273_11D3_9DAC_00A0C9DF29FD_.wvu.PrintArea" localSheetId="22" hidden="1">#REF!</definedName>
    <definedName name="Z_8FDBA6A7_7273_11D3_9DAC_00A0C9DF29FD_.wvu.PrintArea" localSheetId="23" hidden="1">#REF!</definedName>
    <definedName name="Z_8FDBA6A7_7273_11D3_9DAC_00A0C9DF29FD_.wvu.PrintArea" localSheetId="1" hidden="1">#REF!</definedName>
    <definedName name="Z_8FDBA6A7_7273_11D3_9DAC_00A0C9DF29FD_.wvu.PrintArea" localSheetId="16" hidden="1">#REF!</definedName>
    <definedName name="Z_8FDBA6A7_7273_11D3_9DAC_00A0C9DF29FD_.wvu.PrintArea" localSheetId="0" hidden="1">#REF!</definedName>
    <definedName name="Z_8FDBA6A7_7273_11D3_9DAC_00A0C9DF29FD_.wvu.PrintArea" hidden="1">#REF!</definedName>
    <definedName name="Z_8FDBA6A9_7273_11D3_9DAC_00A0C9DF29FD_.wvu.PrintArea" localSheetId="17" hidden="1">#REF!</definedName>
    <definedName name="Z_8FDBA6A9_7273_11D3_9DAC_00A0C9DF29FD_.wvu.PrintArea" localSheetId="18" hidden="1">#REF!</definedName>
    <definedName name="Z_8FDBA6A9_7273_11D3_9DAC_00A0C9DF29FD_.wvu.PrintArea" localSheetId="19" hidden="1">#REF!</definedName>
    <definedName name="Z_8FDBA6A9_7273_11D3_9DAC_00A0C9DF29FD_.wvu.PrintArea" localSheetId="20" hidden="1">#REF!</definedName>
    <definedName name="Z_8FDBA6A9_7273_11D3_9DAC_00A0C9DF29FD_.wvu.PrintArea" localSheetId="21" hidden="1">#REF!</definedName>
    <definedName name="Z_8FDBA6A9_7273_11D3_9DAC_00A0C9DF29FD_.wvu.PrintArea" localSheetId="22" hidden="1">#REF!</definedName>
    <definedName name="Z_8FDBA6A9_7273_11D3_9DAC_00A0C9DF29FD_.wvu.PrintArea" localSheetId="23" hidden="1">#REF!</definedName>
    <definedName name="Z_8FDBA6A9_7273_11D3_9DAC_00A0C9DF29FD_.wvu.PrintArea" localSheetId="1" hidden="1">#REF!</definedName>
    <definedName name="Z_8FDBA6A9_7273_11D3_9DAC_00A0C9DF29FD_.wvu.PrintArea" localSheetId="16" hidden="1">#REF!</definedName>
    <definedName name="Z_8FDBA6A9_7273_11D3_9DAC_00A0C9DF29FD_.wvu.PrintArea" localSheetId="0" hidden="1">#REF!</definedName>
    <definedName name="Z_8FDBA6A9_7273_11D3_9DAC_00A0C9DF29FD_.wvu.PrintArea" hidden="1">#REF!</definedName>
    <definedName name="Z_8FDBA6AA_7273_11D3_9DAC_00A0C9DF29FD_.wvu.PrintArea" localSheetId="17" hidden="1">#REF!</definedName>
    <definedName name="Z_8FDBA6AA_7273_11D3_9DAC_00A0C9DF29FD_.wvu.PrintArea" localSheetId="18" hidden="1">#REF!</definedName>
    <definedName name="Z_8FDBA6AA_7273_11D3_9DAC_00A0C9DF29FD_.wvu.PrintArea" localSheetId="19" hidden="1">#REF!</definedName>
    <definedName name="Z_8FDBA6AA_7273_11D3_9DAC_00A0C9DF29FD_.wvu.PrintArea" localSheetId="20" hidden="1">#REF!</definedName>
    <definedName name="Z_8FDBA6AA_7273_11D3_9DAC_00A0C9DF29FD_.wvu.PrintArea" localSheetId="21" hidden="1">#REF!</definedName>
    <definedName name="Z_8FDBA6AA_7273_11D3_9DAC_00A0C9DF29FD_.wvu.PrintArea" localSheetId="22" hidden="1">#REF!</definedName>
    <definedName name="Z_8FDBA6AA_7273_11D3_9DAC_00A0C9DF29FD_.wvu.PrintArea" localSheetId="23" hidden="1">#REF!</definedName>
    <definedName name="Z_8FDBA6AA_7273_11D3_9DAC_00A0C9DF29FD_.wvu.PrintArea" localSheetId="1" hidden="1">#REF!</definedName>
    <definedName name="Z_8FDBA6AA_7273_11D3_9DAC_00A0C9DF29FD_.wvu.PrintArea" localSheetId="16" hidden="1">#REF!</definedName>
    <definedName name="Z_8FDBA6AA_7273_11D3_9DAC_00A0C9DF29FD_.wvu.PrintArea" localSheetId="0" hidden="1">#REF!</definedName>
    <definedName name="Z_8FDBA6AA_7273_11D3_9DAC_00A0C9DF29FD_.wvu.PrintArea" hidden="1">#REF!</definedName>
    <definedName name="Z_9A6F73DA_66AB_11D3_857C_00A0C9DF1035_.wvu.PrintArea" localSheetId="17" hidden="1">#REF!</definedName>
    <definedName name="Z_9A6F73DA_66AB_11D3_857C_00A0C9DF1035_.wvu.PrintArea" localSheetId="18" hidden="1">#REF!</definedName>
    <definedName name="Z_9A6F73DA_66AB_11D3_857C_00A0C9DF1035_.wvu.PrintArea" localSheetId="19" hidden="1">#REF!</definedName>
    <definedName name="Z_9A6F73DA_66AB_11D3_857C_00A0C9DF1035_.wvu.PrintArea" localSheetId="20" hidden="1">#REF!</definedName>
    <definedName name="Z_9A6F73DA_66AB_11D3_857C_00A0C9DF1035_.wvu.PrintArea" localSheetId="21" hidden="1">#REF!</definedName>
    <definedName name="Z_9A6F73DA_66AB_11D3_857C_00A0C9DF1035_.wvu.PrintArea" localSheetId="22" hidden="1">#REF!</definedName>
    <definedName name="Z_9A6F73DA_66AB_11D3_857C_00A0C9DF1035_.wvu.PrintArea" localSheetId="23" hidden="1">#REF!</definedName>
    <definedName name="Z_9A6F73DA_66AB_11D3_857C_00A0C9DF1035_.wvu.PrintArea" localSheetId="1" hidden="1">#REF!</definedName>
    <definedName name="Z_9A6F73DA_66AB_11D3_857C_00A0C9DF1035_.wvu.PrintArea" localSheetId="16" hidden="1">#REF!</definedName>
    <definedName name="Z_9A6F73DA_66AB_11D3_857C_00A0C9DF1035_.wvu.PrintArea" localSheetId="0" hidden="1">#REF!</definedName>
    <definedName name="Z_9A6F73DA_66AB_11D3_857C_00A0C9DF1035_.wvu.PrintArea" hidden="1">#REF!</definedName>
    <definedName name="Z_9A6F73DB_66AB_11D3_857C_00A0C9DF1035_.wvu.PrintArea" localSheetId="17" hidden="1">#REF!</definedName>
    <definedName name="Z_9A6F73DB_66AB_11D3_857C_00A0C9DF1035_.wvu.PrintArea" localSheetId="18" hidden="1">#REF!</definedName>
    <definedName name="Z_9A6F73DB_66AB_11D3_857C_00A0C9DF1035_.wvu.PrintArea" localSheetId="19" hidden="1">#REF!</definedName>
    <definedName name="Z_9A6F73DB_66AB_11D3_857C_00A0C9DF1035_.wvu.PrintArea" localSheetId="20" hidden="1">#REF!</definedName>
    <definedName name="Z_9A6F73DB_66AB_11D3_857C_00A0C9DF1035_.wvu.PrintArea" localSheetId="21" hidden="1">#REF!</definedName>
    <definedName name="Z_9A6F73DB_66AB_11D3_857C_00A0C9DF1035_.wvu.PrintArea" localSheetId="22" hidden="1">#REF!</definedName>
    <definedName name="Z_9A6F73DB_66AB_11D3_857C_00A0C9DF1035_.wvu.PrintArea" localSheetId="23" hidden="1">#REF!</definedName>
    <definedName name="Z_9A6F73DB_66AB_11D3_857C_00A0C9DF1035_.wvu.PrintArea" localSheetId="1" hidden="1">#REF!</definedName>
    <definedName name="Z_9A6F73DB_66AB_11D3_857C_00A0C9DF1035_.wvu.PrintArea" localSheetId="16" hidden="1">#REF!</definedName>
    <definedName name="Z_9A6F73DB_66AB_11D3_857C_00A0C9DF1035_.wvu.PrintArea" localSheetId="0" hidden="1">#REF!</definedName>
    <definedName name="Z_9A6F73DB_66AB_11D3_857C_00A0C9DF1035_.wvu.PrintArea" hidden="1">#REF!</definedName>
    <definedName name="Z_9A6F73DD_66AB_11D3_857C_00A0C9DF1035_.wvu.PrintArea" localSheetId="17" hidden="1">#REF!</definedName>
    <definedName name="Z_9A6F73DD_66AB_11D3_857C_00A0C9DF1035_.wvu.PrintArea" localSheetId="18" hidden="1">#REF!</definedName>
    <definedName name="Z_9A6F73DD_66AB_11D3_857C_00A0C9DF1035_.wvu.PrintArea" localSheetId="19" hidden="1">#REF!</definedName>
    <definedName name="Z_9A6F73DD_66AB_11D3_857C_00A0C9DF1035_.wvu.PrintArea" localSheetId="20" hidden="1">#REF!</definedName>
    <definedName name="Z_9A6F73DD_66AB_11D3_857C_00A0C9DF1035_.wvu.PrintArea" localSheetId="21" hidden="1">#REF!</definedName>
    <definedName name="Z_9A6F73DD_66AB_11D3_857C_00A0C9DF1035_.wvu.PrintArea" localSheetId="22" hidden="1">#REF!</definedName>
    <definedName name="Z_9A6F73DD_66AB_11D3_857C_00A0C9DF1035_.wvu.PrintArea" localSheetId="23" hidden="1">#REF!</definedName>
    <definedName name="Z_9A6F73DD_66AB_11D3_857C_00A0C9DF1035_.wvu.PrintArea" localSheetId="1" hidden="1">#REF!</definedName>
    <definedName name="Z_9A6F73DD_66AB_11D3_857C_00A0C9DF1035_.wvu.PrintArea" localSheetId="16" hidden="1">#REF!</definedName>
    <definedName name="Z_9A6F73DD_66AB_11D3_857C_00A0C9DF1035_.wvu.PrintArea" localSheetId="0" hidden="1">#REF!</definedName>
    <definedName name="Z_9A6F73DD_66AB_11D3_857C_00A0C9DF1035_.wvu.PrintArea" hidden="1">#REF!</definedName>
    <definedName name="Z_9A6F73DE_66AB_11D3_857C_00A0C9DF1035_.wvu.PrintArea" localSheetId="17" hidden="1">#REF!</definedName>
    <definedName name="Z_9A6F73DE_66AB_11D3_857C_00A0C9DF1035_.wvu.PrintArea" localSheetId="18" hidden="1">#REF!</definedName>
    <definedName name="Z_9A6F73DE_66AB_11D3_857C_00A0C9DF1035_.wvu.PrintArea" localSheetId="19" hidden="1">#REF!</definedName>
    <definedName name="Z_9A6F73DE_66AB_11D3_857C_00A0C9DF1035_.wvu.PrintArea" localSheetId="20" hidden="1">#REF!</definedName>
    <definedName name="Z_9A6F73DE_66AB_11D3_857C_00A0C9DF1035_.wvu.PrintArea" localSheetId="21" hidden="1">#REF!</definedName>
    <definedName name="Z_9A6F73DE_66AB_11D3_857C_00A0C9DF1035_.wvu.PrintArea" localSheetId="22" hidden="1">#REF!</definedName>
    <definedName name="Z_9A6F73DE_66AB_11D3_857C_00A0C9DF1035_.wvu.PrintArea" localSheetId="23" hidden="1">#REF!</definedName>
    <definedName name="Z_9A6F73DE_66AB_11D3_857C_00A0C9DF1035_.wvu.PrintArea" localSheetId="1" hidden="1">#REF!</definedName>
    <definedName name="Z_9A6F73DE_66AB_11D3_857C_00A0C9DF1035_.wvu.PrintArea" localSheetId="16" hidden="1">#REF!</definedName>
    <definedName name="Z_9A6F73DE_66AB_11D3_857C_00A0C9DF1035_.wvu.PrintArea" localSheetId="0" hidden="1">#REF!</definedName>
    <definedName name="Z_9A6F73DE_66AB_11D3_857C_00A0C9DF1035_.wvu.PrintArea" hidden="1">#REF!</definedName>
    <definedName name="Z_9A6F73DF_66AB_11D3_857C_00A0C9DF1035_.wvu.PrintArea" localSheetId="17" hidden="1">#REF!</definedName>
    <definedName name="Z_9A6F73DF_66AB_11D3_857C_00A0C9DF1035_.wvu.PrintArea" localSheetId="18" hidden="1">#REF!</definedName>
    <definedName name="Z_9A6F73DF_66AB_11D3_857C_00A0C9DF1035_.wvu.PrintArea" localSheetId="19" hidden="1">#REF!</definedName>
    <definedName name="Z_9A6F73DF_66AB_11D3_857C_00A0C9DF1035_.wvu.PrintArea" localSheetId="20" hidden="1">#REF!</definedName>
    <definedName name="Z_9A6F73DF_66AB_11D3_857C_00A0C9DF1035_.wvu.PrintArea" localSheetId="21" hidden="1">#REF!</definedName>
    <definedName name="Z_9A6F73DF_66AB_11D3_857C_00A0C9DF1035_.wvu.PrintArea" localSheetId="22" hidden="1">#REF!</definedName>
    <definedName name="Z_9A6F73DF_66AB_11D3_857C_00A0C9DF1035_.wvu.PrintArea" localSheetId="23" hidden="1">#REF!</definedName>
    <definedName name="Z_9A6F73DF_66AB_11D3_857C_00A0C9DF1035_.wvu.PrintArea" localSheetId="1" hidden="1">#REF!</definedName>
    <definedName name="Z_9A6F73DF_66AB_11D3_857C_00A0C9DF1035_.wvu.PrintArea" localSheetId="16" hidden="1">#REF!</definedName>
    <definedName name="Z_9A6F73DF_66AB_11D3_857C_00A0C9DF1035_.wvu.PrintArea" localSheetId="0" hidden="1">#REF!</definedName>
    <definedName name="Z_9A6F73DF_66AB_11D3_857C_00A0C9DF1035_.wvu.PrintArea" hidden="1">#REF!</definedName>
    <definedName name="Z_9A6F73E0_66AB_11D3_857C_00A0C9DF1035_.wvu.PrintArea" localSheetId="17" hidden="1">#REF!</definedName>
    <definedName name="Z_9A6F73E0_66AB_11D3_857C_00A0C9DF1035_.wvu.PrintArea" localSheetId="18" hidden="1">#REF!</definedName>
    <definedName name="Z_9A6F73E0_66AB_11D3_857C_00A0C9DF1035_.wvu.PrintArea" localSheetId="19" hidden="1">#REF!</definedName>
    <definedName name="Z_9A6F73E0_66AB_11D3_857C_00A0C9DF1035_.wvu.PrintArea" localSheetId="20" hidden="1">#REF!</definedName>
    <definedName name="Z_9A6F73E0_66AB_11D3_857C_00A0C9DF1035_.wvu.PrintArea" localSheetId="21" hidden="1">#REF!</definedName>
    <definedName name="Z_9A6F73E0_66AB_11D3_857C_00A0C9DF1035_.wvu.PrintArea" localSheetId="22" hidden="1">#REF!</definedName>
    <definedName name="Z_9A6F73E0_66AB_11D3_857C_00A0C9DF1035_.wvu.PrintArea" localSheetId="23" hidden="1">#REF!</definedName>
    <definedName name="Z_9A6F73E0_66AB_11D3_857C_00A0C9DF1035_.wvu.PrintArea" localSheetId="1" hidden="1">#REF!</definedName>
    <definedName name="Z_9A6F73E0_66AB_11D3_857C_00A0C9DF1035_.wvu.PrintArea" localSheetId="16" hidden="1">#REF!</definedName>
    <definedName name="Z_9A6F73E0_66AB_11D3_857C_00A0C9DF1035_.wvu.PrintArea" localSheetId="0" hidden="1">#REF!</definedName>
    <definedName name="Z_9A6F73E0_66AB_11D3_857C_00A0C9DF1035_.wvu.PrintArea" hidden="1">#REF!</definedName>
    <definedName name="Z_9A6F73E2_66AB_11D3_857C_00A0C9DF1035_.wvu.PrintArea" localSheetId="17" hidden="1">#REF!</definedName>
    <definedName name="Z_9A6F73E2_66AB_11D3_857C_00A0C9DF1035_.wvu.PrintArea" localSheetId="18" hidden="1">#REF!</definedName>
    <definedName name="Z_9A6F73E2_66AB_11D3_857C_00A0C9DF1035_.wvu.PrintArea" localSheetId="19" hidden="1">#REF!</definedName>
    <definedName name="Z_9A6F73E2_66AB_11D3_857C_00A0C9DF1035_.wvu.PrintArea" localSheetId="20" hidden="1">#REF!</definedName>
    <definedName name="Z_9A6F73E2_66AB_11D3_857C_00A0C9DF1035_.wvu.PrintArea" localSheetId="21" hidden="1">#REF!</definedName>
    <definedName name="Z_9A6F73E2_66AB_11D3_857C_00A0C9DF1035_.wvu.PrintArea" localSheetId="22" hidden="1">#REF!</definedName>
    <definedName name="Z_9A6F73E2_66AB_11D3_857C_00A0C9DF1035_.wvu.PrintArea" localSheetId="23" hidden="1">#REF!</definedName>
    <definedName name="Z_9A6F73E2_66AB_11D3_857C_00A0C9DF1035_.wvu.PrintArea" localSheetId="1" hidden="1">#REF!</definedName>
    <definedName name="Z_9A6F73E2_66AB_11D3_857C_00A0C9DF1035_.wvu.PrintArea" localSheetId="16" hidden="1">#REF!</definedName>
    <definedName name="Z_9A6F73E2_66AB_11D3_857C_00A0C9DF1035_.wvu.PrintArea" localSheetId="0" hidden="1">#REF!</definedName>
    <definedName name="Z_9A6F73E2_66AB_11D3_857C_00A0C9DF1035_.wvu.PrintArea" hidden="1">#REF!</definedName>
    <definedName name="Z_9A6F73E3_66AB_11D3_857C_00A0C9DF1035_.wvu.PrintArea" localSheetId="17" hidden="1">#REF!</definedName>
    <definedName name="Z_9A6F73E3_66AB_11D3_857C_00A0C9DF1035_.wvu.PrintArea" localSheetId="18" hidden="1">#REF!</definedName>
    <definedName name="Z_9A6F73E3_66AB_11D3_857C_00A0C9DF1035_.wvu.PrintArea" localSheetId="19" hidden="1">#REF!</definedName>
    <definedName name="Z_9A6F73E3_66AB_11D3_857C_00A0C9DF1035_.wvu.PrintArea" localSheetId="20" hidden="1">#REF!</definedName>
    <definedName name="Z_9A6F73E3_66AB_11D3_857C_00A0C9DF1035_.wvu.PrintArea" localSheetId="21" hidden="1">#REF!</definedName>
    <definedName name="Z_9A6F73E3_66AB_11D3_857C_00A0C9DF1035_.wvu.PrintArea" localSheetId="22" hidden="1">#REF!</definedName>
    <definedName name="Z_9A6F73E3_66AB_11D3_857C_00A0C9DF1035_.wvu.PrintArea" localSheetId="23" hidden="1">#REF!</definedName>
    <definedName name="Z_9A6F73E3_66AB_11D3_857C_00A0C9DF1035_.wvu.PrintArea" localSheetId="1" hidden="1">#REF!</definedName>
    <definedName name="Z_9A6F73E3_66AB_11D3_857C_00A0C9DF1035_.wvu.PrintArea" localSheetId="16" hidden="1">#REF!</definedName>
    <definedName name="Z_9A6F73E3_66AB_11D3_857C_00A0C9DF1035_.wvu.PrintArea" localSheetId="0" hidden="1">#REF!</definedName>
    <definedName name="Z_9A6F73E3_66AB_11D3_857C_00A0C9DF1035_.wvu.PrintArea" hidden="1">#REF!</definedName>
    <definedName name="Z_9A6F73E4_66AB_11D3_857C_00A0C9DF1035_.wvu.PrintArea" localSheetId="17" hidden="1">#REF!</definedName>
    <definedName name="Z_9A6F73E4_66AB_11D3_857C_00A0C9DF1035_.wvu.PrintArea" localSheetId="18" hidden="1">#REF!</definedName>
    <definedName name="Z_9A6F73E4_66AB_11D3_857C_00A0C9DF1035_.wvu.PrintArea" localSheetId="19" hidden="1">#REF!</definedName>
    <definedName name="Z_9A6F73E4_66AB_11D3_857C_00A0C9DF1035_.wvu.PrintArea" localSheetId="20" hidden="1">#REF!</definedName>
    <definedName name="Z_9A6F73E4_66AB_11D3_857C_00A0C9DF1035_.wvu.PrintArea" localSheetId="21" hidden="1">#REF!</definedName>
    <definedName name="Z_9A6F73E4_66AB_11D3_857C_00A0C9DF1035_.wvu.PrintArea" localSheetId="22" hidden="1">#REF!</definedName>
    <definedName name="Z_9A6F73E4_66AB_11D3_857C_00A0C9DF1035_.wvu.PrintArea" localSheetId="23" hidden="1">#REF!</definedName>
    <definedName name="Z_9A6F73E4_66AB_11D3_857C_00A0C9DF1035_.wvu.PrintArea" localSheetId="1" hidden="1">#REF!</definedName>
    <definedName name="Z_9A6F73E4_66AB_11D3_857C_00A0C9DF1035_.wvu.PrintArea" localSheetId="16" hidden="1">#REF!</definedName>
    <definedName name="Z_9A6F73E4_66AB_11D3_857C_00A0C9DF1035_.wvu.PrintArea" localSheetId="0" hidden="1">#REF!</definedName>
    <definedName name="Z_9A6F73E4_66AB_11D3_857C_00A0C9DF1035_.wvu.PrintArea" hidden="1">#REF!</definedName>
    <definedName name="Z_9A6F73E5_66AB_11D3_857C_00A0C9DF1035_.wvu.PrintArea" localSheetId="17" hidden="1">#REF!</definedName>
    <definedName name="Z_9A6F73E5_66AB_11D3_857C_00A0C9DF1035_.wvu.PrintArea" localSheetId="18" hidden="1">#REF!</definedName>
    <definedName name="Z_9A6F73E5_66AB_11D3_857C_00A0C9DF1035_.wvu.PrintArea" localSheetId="19" hidden="1">#REF!</definedName>
    <definedName name="Z_9A6F73E5_66AB_11D3_857C_00A0C9DF1035_.wvu.PrintArea" localSheetId="20" hidden="1">#REF!</definedName>
    <definedName name="Z_9A6F73E5_66AB_11D3_857C_00A0C9DF1035_.wvu.PrintArea" localSheetId="21" hidden="1">#REF!</definedName>
    <definedName name="Z_9A6F73E5_66AB_11D3_857C_00A0C9DF1035_.wvu.PrintArea" localSheetId="22" hidden="1">#REF!</definedName>
    <definedName name="Z_9A6F73E5_66AB_11D3_857C_00A0C9DF1035_.wvu.PrintArea" localSheetId="23" hidden="1">#REF!</definedName>
    <definedName name="Z_9A6F73E5_66AB_11D3_857C_00A0C9DF1035_.wvu.PrintArea" localSheetId="1" hidden="1">#REF!</definedName>
    <definedName name="Z_9A6F73E5_66AB_11D3_857C_00A0C9DF1035_.wvu.PrintArea" localSheetId="16" hidden="1">#REF!</definedName>
    <definedName name="Z_9A6F73E5_66AB_11D3_857C_00A0C9DF1035_.wvu.PrintArea" localSheetId="0" hidden="1">#REF!</definedName>
    <definedName name="Z_9A6F73E5_66AB_11D3_857C_00A0C9DF1035_.wvu.PrintArea" hidden="1">#REF!</definedName>
    <definedName name="Z_9A6F73E7_66AB_11D3_857C_00A0C9DF1035_.wvu.PrintArea" localSheetId="17" hidden="1">#REF!</definedName>
    <definedName name="Z_9A6F73E7_66AB_11D3_857C_00A0C9DF1035_.wvu.PrintArea" localSheetId="18" hidden="1">#REF!</definedName>
    <definedName name="Z_9A6F73E7_66AB_11D3_857C_00A0C9DF1035_.wvu.PrintArea" localSheetId="19" hidden="1">#REF!</definedName>
    <definedName name="Z_9A6F73E7_66AB_11D3_857C_00A0C9DF1035_.wvu.PrintArea" localSheetId="20" hidden="1">#REF!</definedName>
    <definedName name="Z_9A6F73E7_66AB_11D3_857C_00A0C9DF1035_.wvu.PrintArea" localSheetId="21" hidden="1">#REF!</definedName>
    <definedName name="Z_9A6F73E7_66AB_11D3_857C_00A0C9DF1035_.wvu.PrintArea" localSheetId="22" hidden="1">#REF!</definedName>
    <definedName name="Z_9A6F73E7_66AB_11D3_857C_00A0C9DF1035_.wvu.PrintArea" localSheetId="23" hidden="1">#REF!</definedName>
    <definedName name="Z_9A6F73E7_66AB_11D3_857C_00A0C9DF1035_.wvu.PrintArea" localSheetId="1" hidden="1">#REF!</definedName>
    <definedName name="Z_9A6F73E7_66AB_11D3_857C_00A0C9DF1035_.wvu.PrintArea" localSheetId="16" hidden="1">#REF!</definedName>
    <definedName name="Z_9A6F73E7_66AB_11D3_857C_00A0C9DF1035_.wvu.PrintArea" localSheetId="0" hidden="1">#REF!</definedName>
    <definedName name="Z_9A6F73E7_66AB_11D3_857C_00A0C9DF1035_.wvu.PrintArea" hidden="1">#REF!</definedName>
    <definedName name="Z_9A6F73E8_66AB_11D3_857C_00A0C9DF1035_.wvu.PrintArea" localSheetId="17" hidden="1">#REF!</definedName>
    <definedName name="Z_9A6F73E8_66AB_11D3_857C_00A0C9DF1035_.wvu.PrintArea" localSheetId="18" hidden="1">#REF!</definedName>
    <definedName name="Z_9A6F73E8_66AB_11D3_857C_00A0C9DF1035_.wvu.PrintArea" localSheetId="19" hidden="1">#REF!</definedName>
    <definedName name="Z_9A6F73E8_66AB_11D3_857C_00A0C9DF1035_.wvu.PrintArea" localSheetId="20" hidden="1">#REF!</definedName>
    <definedName name="Z_9A6F73E8_66AB_11D3_857C_00A0C9DF1035_.wvu.PrintArea" localSheetId="21" hidden="1">#REF!</definedName>
    <definedName name="Z_9A6F73E8_66AB_11D3_857C_00A0C9DF1035_.wvu.PrintArea" localSheetId="22" hidden="1">#REF!</definedName>
    <definedName name="Z_9A6F73E8_66AB_11D3_857C_00A0C9DF1035_.wvu.PrintArea" localSheetId="23" hidden="1">#REF!</definedName>
    <definedName name="Z_9A6F73E8_66AB_11D3_857C_00A0C9DF1035_.wvu.PrintArea" localSheetId="1" hidden="1">#REF!</definedName>
    <definedName name="Z_9A6F73E8_66AB_11D3_857C_00A0C9DF1035_.wvu.PrintArea" localSheetId="16" hidden="1">#REF!</definedName>
    <definedName name="Z_9A6F73E8_66AB_11D3_857C_00A0C9DF1035_.wvu.PrintArea" localSheetId="0" hidden="1">#REF!</definedName>
    <definedName name="Z_9A6F73E8_66AB_11D3_857C_00A0C9DF1035_.wvu.PrintArea" hidden="1">#REF!</definedName>
    <definedName name="Z_9A6F73EA_66AB_11D3_857C_00A0C9DF1035_.wvu.PrintArea" localSheetId="17" hidden="1">#REF!</definedName>
    <definedName name="Z_9A6F73EA_66AB_11D3_857C_00A0C9DF1035_.wvu.PrintArea" localSheetId="18" hidden="1">#REF!</definedName>
    <definedName name="Z_9A6F73EA_66AB_11D3_857C_00A0C9DF1035_.wvu.PrintArea" localSheetId="19" hidden="1">#REF!</definedName>
    <definedName name="Z_9A6F73EA_66AB_11D3_857C_00A0C9DF1035_.wvu.PrintArea" localSheetId="20" hidden="1">#REF!</definedName>
    <definedName name="Z_9A6F73EA_66AB_11D3_857C_00A0C9DF1035_.wvu.PrintArea" localSheetId="21" hidden="1">#REF!</definedName>
    <definedName name="Z_9A6F73EA_66AB_11D3_857C_00A0C9DF1035_.wvu.PrintArea" localSheetId="22" hidden="1">#REF!</definedName>
    <definedName name="Z_9A6F73EA_66AB_11D3_857C_00A0C9DF1035_.wvu.PrintArea" localSheetId="23" hidden="1">#REF!</definedName>
    <definedName name="Z_9A6F73EA_66AB_11D3_857C_00A0C9DF1035_.wvu.PrintArea" localSheetId="1" hidden="1">#REF!</definedName>
    <definedName name="Z_9A6F73EA_66AB_11D3_857C_00A0C9DF1035_.wvu.PrintArea" localSheetId="16" hidden="1">#REF!</definedName>
    <definedName name="Z_9A6F73EA_66AB_11D3_857C_00A0C9DF1035_.wvu.PrintArea" localSheetId="0" hidden="1">#REF!</definedName>
    <definedName name="Z_9A6F73EA_66AB_11D3_857C_00A0C9DF1035_.wvu.PrintArea" hidden="1">#REF!</definedName>
    <definedName name="Z_9A6F73EB_66AB_11D3_857C_00A0C9DF1035_.wvu.PrintArea" localSheetId="17" hidden="1">#REF!</definedName>
    <definedName name="Z_9A6F73EB_66AB_11D3_857C_00A0C9DF1035_.wvu.PrintArea" localSheetId="18" hidden="1">#REF!</definedName>
    <definedName name="Z_9A6F73EB_66AB_11D3_857C_00A0C9DF1035_.wvu.PrintArea" localSheetId="19" hidden="1">#REF!</definedName>
    <definedName name="Z_9A6F73EB_66AB_11D3_857C_00A0C9DF1035_.wvu.PrintArea" localSheetId="20" hidden="1">#REF!</definedName>
    <definedName name="Z_9A6F73EB_66AB_11D3_857C_00A0C9DF1035_.wvu.PrintArea" localSheetId="21" hidden="1">#REF!</definedName>
    <definedName name="Z_9A6F73EB_66AB_11D3_857C_00A0C9DF1035_.wvu.PrintArea" localSheetId="22" hidden="1">#REF!</definedName>
    <definedName name="Z_9A6F73EB_66AB_11D3_857C_00A0C9DF1035_.wvu.PrintArea" localSheetId="23" hidden="1">#REF!</definedName>
    <definedName name="Z_9A6F73EB_66AB_11D3_857C_00A0C9DF1035_.wvu.PrintArea" localSheetId="1" hidden="1">#REF!</definedName>
    <definedName name="Z_9A6F73EB_66AB_11D3_857C_00A0C9DF1035_.wvu.PrintArea" localSheetId="16" hidden="1">#REF!</definedName>
    <definedName name="Z_9A6F73EB_66AB_11D3_857C_00A0C9DF1035_.wvu.PrintArea" localSheetId="0" hidden="1">#REF!</definedName>
    <definedName name="Z_9A6F73EB_66AB_11D3_857C_00A0C9DF1035_.wvu.PrintArea" hidden="1">#REF!</definedName>
    <definedName name="Z_9A6F73ED_66AB_11D3_857C_00A0C9DF1035_.wvu.PrintArea" localSheetId="17" hidden="1">#REF!</definedName>
    <definedName name="Z_9A6F73ED_66AB_11D3_857C_00A0C9DF1035_.wvu.PrintArea" localSheetId="18" hidden="1">#REF!</definedName>
    <definedName name="Z_9A6F73ED_66AB_11D3_857C_00A0C9DF1035_.wvu.PrintArea" localSheetId="19" hidden="1">#REF!</definedName>
    <definedName name="Z_9A6F73ED_66AB_11D3_857C_00A0C9DF1035_.wvu.PrintArea" localSheetId="20" hidden="1">#REF!</definedName>
    <definedName name="Z_9A6F73ED_66AB_11D3_857C_00A0C9DF1035_.wvu.PrintArea" localSheetId="21" hidden="1">#REF!</definedName>
    <definedName name="Z_9A6F73ED_66AB_11D3_857C_00A0C9DF1035_.wvu.PrintArea" localSheetId="22" hidden="1">#REF!</definedName>
    <definedName name="Z_9A6F73ED_66AB_11D3_857C_00A0C9DF1035_.wvu.PrintArea" localSheetId="23" hidden="1">#REF!</definedName>
    <definedName name="Z_9A6F73ED_66AB_11D3_857C_00A0C9DF1035_.wvu.PrintArea" localSheetId="1" hidden="1">#REF!</definedName>
    <definedName name="Z_9A6F73ED_66AB_11D3_857C_00A0C9DF1035_.wvu.PrintArea" localSheetId="16" hidden="1">#REF!</definedName>
    <definedName name="Z_9A6F73ED_66AB_11D3_857C_00A0C9DF1035_.wvu.PrintArea" localSheetId="0" hidden="1">#REF!</definedName>
    <definedName name="Z_9A6F73ED_66AB_11D3_857C_00A0C9DF1035_.wvu.PrintArea" hidden="1">#REF!</definedName>
    <definedName name="Z_9A6F73EE_66AB_11D3_857C_00A0C9DF1035_.wvu.PrintArea" localSheetId="17" hidden="1">#REF!</definedName>
    <definedName name="Z_9A6F73EE_66AB_11D3_857C_00A0C9DF1035_.wvu.PrintArea" localSheetId="18" hidden="1">#REF!</definedName>
    <definedName name="Z_9A6F73EE_66AB_11D3_857C_00A0C9DF1035_.wvu.PrintArea" localSheetId="19" hidden="1">#REF!</definedName>
    <definedName name="Z_9A6F73EE_66AB_11D3_857C_00A0C9DF1035_.wvu.PrintArea" localSheetId="20" hidden="1">#REF!</definedName>
    <definedName name="Z_9A6F73EE_66AB_11D3_857C_00A0C9DF1035_.wvu.PrintArea" localSheetId="21" hidden="1">#REF!</definedName>
    <definedName name="Z_9A6F73EE_66AB_11D3_857C_00A0C9DF1035_.wvu.PrintArea" localSheetId="22" hidden="1">#REF!</definedName>
    <definedName name="Z_9A6F73EE_66AB_11D3_857C_00A0C9DF1035_.wvu.PrintArea" localSheetId="23" hidden="1">#REF!</definedName>
    <definedName name="Z_9A6F73EE_66AB_11D3_857C_00A0C9DF1035_.wvu.PrintArea" localSheetId="1" hidden="1">#REF!</definedName>
    <definedName name="Z_9A6F73EE_66AB_11D3_857C_00A0C9DF1035_.wvu.PrintArea" localSheetId="16" hidden="1">#REF!</definedName>
    <definedName name="Z_9A6F73EE_66AB_11D3_857C_00A0C9DF1035_.wvu.PrintArea" localSheetId="0" hidden="1">#REF!</definedName>
    <definedName name="Z_9A6F73EE_66AB_11D3_857C_00A0C9DF1035_.wvu.PrintArea" hidden="1">#REF!</definedName>
    <definedName name="Z_9A6F73EF_66AB_11D3_857C_00A0C9DF1035_.wvu.PrintArea" localSheetId="17" hidden="1">#REF!</definedName>
    <definedName name="Z_9A6F73EF_66AB_11D3_857C_00A0C9DF1035_.wvu.PrintArea" localSheetId="18" hidden="1">#REF!</definedName>
    <definedName name="Z_9A6F73EF_66AB_11D3_857C_00A0C9DF1035_.wvu.PrintArea" localSheetId="19" hidden="1">#REF!</definedName>
    <definedName name="Z_9A6F73EF_66AB_11D3_857C_00A0C9DF1035_.wvu.PrintArea" localSheetId="20" hidden="1">#REF!</definedName>
    <definedName name="Z_9A6F73EF_66AB_11D3_857C_00A0C9DF1035_.wvu.PrintArea" localSheetId="21" hidden="1">#REF!</definedName>
    <definedName name="Z_9A6F73EF_66AB_11D3_857C_00A0C9DF1035_.wvu.PrintArea" localSheetId="22" hidden="1">#REF!</definedName>
    <definedName name="Z_9A6F73EF_66AB_11D3_857C_00A0C9DF1035_.wvu.PrintArea" localSheetId="23" hidden="1">#REF!</definedName>
    <definedName name="Z_9A6F73EF_66AB_11D3_857C_00A0C9DF1035_.wvu.PrintArea" localSheetId="1" hidden="1">#REF!</definedName>
    <definedName name="Z_9A6F73EF_66AB_11D3_857C_00A0C9DF1035_.wvu.PrintArea" localSheetId="16" hidden="1">#REF!</definedName>
    <definedName name="Z_9A6F73EF_66AB_11D3_857C_00A0C9DF1035_.wvu.PrintArea" localSheetId="0" hidden="1">#REF!</definedName>
    <definedName name="Z_9A6F73EF_66AB_11D3_857C_00A0C9DF1035_.wvu.PrintArea" hidden="1">#REF!</definedName>
    <definedName name="Z_9A6F73F0_66AB_11D3_857C_00A0C9DF1035_.wvu.PrintArea" localSheetId="17" hidden="1">#REF!</definedName>
    <definedName name="Z_9A6F73F0_66AB_11D3_857C_00A0C9DF1035_.wvu.PrintArea" localSheetId="18" hidden="1">#REF!</definedName>
    <definedName name="Z_9A6F73F0_66AB_11D3_857C_00A0C9DF1035_.wvu.PrintArea" localSheetId="19" hidden="1">#REF!</definedName>
    <definedName name="Z_9A6F73F0_66AB_11D3_857C_00A0C9DF1035_.wvu.PrintArea" localSheetId="20" hidden="1">#REF!</definedName>
    <definedName name="Z_9A6F73F0_66AB_11D3_857C_00A0C9DF1035_.wvu.PrintArea" localSheetId="21" hidden="1">#REF!</definedName>
    <definedName name="Z_9A6F73F0_66AB_11D3_857C_00A0C9DF1035_.wvu.PrintArea" localSheetId="22" hidden="1">#REF!</definedName>
    <definedName name="Z_9A6F73F0_66AB_11D3_857C_00A0C9DF1035_.wvu.PrintArea" localSheetId="23" hidden="1">#REF!</definedName>
    <definedName name="Z_9A6F73F0_66AB_11D3_857C_00A0C9DF1035_.wvu.PrintArea" localSheetId="1" hidden="1">#REF!</definedName>
    <definedName name="Z_9A6F73F0_66AB_11D3_857C_00A0C9DF1035_.wvu.PrintArea" localSheetId="16" hidden="1">#REF!</definedName>
    <definedName name="Z_9A6F73F0_66AB_11D3_857C_00A0C9DF1035_.wvu.PrintArea" localSheetId="0" hidden="1">#REF!</definedName>
    <definedName name="Z_9A6F73F0_66AB_11D3_857C_00A0C9DF1035_.wvu.PrintArea" hidden="1">#REF!</definedName>
    <definedName name="Z_9A6F73F2_66AB_11D3_857C_00A0C9DF1035_.wvu.PrintArea" localSheetId="17" hidden="1">#REF!</definedName>
    <definedName name="Z_9A6F73F2_66AB_11D3_857C_00A0C9DF1035_.wvu.PrintArea" localSheetId="18" hidden="1">#REF!</definedName>
    <definedName name="Z_9A6F73F2_66AB_11D3_857C_00A0C9DF1035_.wvu.PrintArea" localSheetId="19" hidden="1">#REF!</definedName>
    <definedName name="Z_9A6F73F2_66AB_11D3_857C_00A0C9DF1035_.wvu.PrintArea" localSheetId="20" hidden="1">#REF!</definedName>
    <definedName name="Z_9A6F73F2_66AB_11D3_857C_00A0C9DF1035_.wvu.PrintArea" localSheetId="21" hidden="1">#REF!</definedName>
    <definedName name="Z_9A6F73F2_66AB_11D3_857C_00A0C9DF1035_.wvu.PrintArea" localSheetId="22" hidden="1">#REF!</definedName>
    <definedName name="Z_9A6F73F2_66AB_11D3_857C_00A0C9DF1035_.wvu.PrintArea" localSheetId="23" hidden="1">#REF!</definedName>
    <definedName name="Z_9A6F73F2_66AB_11D3_857C_00A0C9DF1035_.wvu.PrintArea" localSheetId="1" hidden="1">#REF!</definedName>
    <definedName name="Z_9A6F73F2_66AB_11D3_857C_00A0C9DF1035_.wvu.PrintArea" localSheetId="16" hidden="1">#REF!</definedName>
    <definedName name="Z_9A6F73F2_66AB_11D3_857C_00A0C9DF1035_.wvu.PrintArea" localSheetId="0" hidden="1">#REF!</definedName>
    <definedName name="Z_9A6F73F2_66AB_11D3_857C_00A0C9DF1035_.wvu.PrintArea" hidden="1">#REF!</definedName>
    <definedName name="Z_9A6F73F3_66AB_11D3_857C_00A0C9DF1035_.wvu.PrintArea" localSheetId="17" hidden="1">#REF!</definedName>
    <definedName name="Z_9A6F73F3_66AB_11D3_857C_00A0C9DF1035_.wvu.PrintArea" localSheetId="18" hidden="1">#REF!</definedName>
    <definedName name="Z_9A6F73F3_66AB_11D3_857C_00A0C9DF1035_.wvu.PrintArea" localSheetId="19" hidden="1">#REF!</definedName>
    <definedName name="Z_9A6F73F3_66AB_11D3_857C_00A0C9DF1035_.wvu.PrintArea" localSheetId="20" hidden="1">#REF!</definedName>
    <definedName name="Z_9A6F73F3_66AB_11D3_857C_00A0C9DF1035_.wvu.PrintArea" localSheetId="21" hidden="1">#REF!</definedName>
    <definedName name="Z_9A6F73F3_66AB_11D3_857C_00A0C9DF1035_.wvu.PrintArea" localSheetId="22" hidden="1">#REF!</definedName>
    <definedName name="Z_9A6F73F3_66AB_11D3_857C_00A0C9DF1035_.wvu.PrintArea" localSheetId="23" hidden="1">#REF!</definedName>
    <definedName name="Z_9A6F73F3_66AB_11D3_857C_00A0C9DF1035_.wvu.PrintArea" localSheetId="1" hidden="1">#REF!</definedName>
    <definedName name="Z_9A6F73F3_66AB_11D3_857C_00A0C9DF1035_.wvu.PrintArea" localSheetId="16" hidden="1">#REF!</definedName>
    <definedName name="Z_9A6F73F3_66AB_11D3_857C_00A0C9DF1035_.wvu.PrintArea" localSheetId="0" hidden="1">#REF!</definedName>
    <definedName name="Z_9A6F73F3_66AB_11D3_857C_00A0C9DF1035_.wvu.PrintArea" hidden="1">#REF!</definedName>
    <definedName name="Z_9A6F73F4_66AB_11D3_857C_00A0C9DF1035_.wvu.PrintArea" localSheetId="17" hidden="1">#REF!</definedName>
    <definedName name="Z_9A6F73F4_66AB_11D3_857C_00A0C9DF1035_.wvu.PrintArea" localSheetId="18" hidden="1">#REF!</definedName>
    <definedName name="Z_9A6F73F4_66AB_11D3_857C_00A0C9DF1035_.wvu.PrintArea" localSheetId="19" hidden="1">#REF!</definedName>
    <definedName name="Z_9A6F73F4_66AB_11D3_857C_00A0C9DF1035_.wvu.PrintArea" localSheetId="20" hidden="1">#REF!</definedName>
    <definedName name="Z_9A6F73F4_66AB_11D3_857C_00A0C9DF1035_.wvu.PrintArea" localSheetId="21" hidden="1">#REF!</definedName>
    <definedName name="Z_9A6F73F4_66AB_11D3_857C_00A0C9DF1035_.wvu.PrintArea" localSheetId="22" hidden="1">#REF!</definedName>
    <definedName name="Z_9A6F73F4_66AB_11D3_857C_00A0C9DF1035_.wvu.PrintArea" localSheetId="23" hidden="1">#REF!</definedName>
    <definedName name="Z_9A6F73F4_66AB_11D3_857C_00A0C9DF1035_.wvu.PrintArea" localSheetId="1" hidden="1">#REF!</definedName>
    <definedName name="Z_9A6F73F4_66AB_11D3_857C_00A0C9DF1035_.wvu.PrintArea" localSheetId="16" hidden="1">#REF!</definedName>
    <definedName name="Z_9A6F73F4_66AB_11D3_857C_00A0C9DF1035_.wvu.PrintArea" localSheetId="0" hidden="1">#REF!</definedName>
    <definedName name="Z_9A6F73F4_66AB_11D3_857C_00A0C9DF1035_.wvu.PrintArea" hidden="1">#REF!</definedName>
    <definedName name="Z_9A6F73F5_66AB_11D3_857C_00A0C9DF1035_.wvu.PrintArea" localSheetId="17" hidden="1">#REF!</definedName>
    <definedName name="Z_9A6F73F5_66AB_11D3_857C_00A0C9DF1035_.wvu.PrintArea" localSheetId="18" hidden="1">#REF!</definedName>
    <definedName name="Z_9A6F73F5_66AB_11D3_857C_00A0C9DF1035_.wvu.PrintArea" localSheetId="19" hidden="1">#REF!</definedName>
    <definedName name="Z_9A6F73F5_66AB_11D3_857C_00A0C9DF1035_.wvu.PrintArea" localSheetId="20" hidden="1">#REF!</definedName>
    <definedName name="Z_9A6F73F5_66AB_11D3_857C_00A0C9DF1035_.wvu.PrintArea" localSheetId="21" hidden="1">#REF!</definedName>
    <definedName name="Z_9A6F73F5_66AB_11D3_857C_00A0C9DF1035_.wvu.PrintArea" localSheetId="22" hidden="1">#REF!</definedName>
    <definedName name="Z_9A6F73F5_66AB_11D3_857C_00A0C9DF1035_.wvu.PrintArea" localSheetId="23" hidden="1">#REF!</definedName>
    <definedName name="Z_9A6F73F5_66AB_11D3_857C_00A0C9DF1035_.wvu.PrintArea" localSheetId="1" hidden="1">#REF!</definedName>
    <definedName name="Z_9A6F73F5_66AB_11D3_857C_00A0C9DF1035_.wvu.PrintArea" localSheetId="16" hidden="1">#REF!</definedName>
    <definedName name="Z_9A6F73F5_66AB_11D3_857C_00A0C9DF1035_.wvu.PrintArea" localSheetId="0" hidden="1">#REF!</definedName>
    <definedName name="Z_9A6F73F5_66AB_11D3_857C_00A0C9DF1035_.wvu.PrintArea" hidden="1">#REF!</definedName>
    <definedName name="Z_9A6F73F7_66AB_11D3_857C_00A0C9DF1035_.wvu.PrintArea" localSheetId="17" hidden="1">#REF!</definedName>
    <definedName name="Z_9A6F73F7_66AB_11D3_857C_00A0C9DF1035_.wvu.PrintArea" localSheetId="18" hidden="1">#REF!</definedName>
    <definedName name="Z_9A6F73F7_66AB_11D3_857C_00A0C9DF1035_.wvu.PrintArea" localSheetId="19" hidden="1">#REF!</definedName>
    <definedName name="Z_9A6F73F7_66AB_11D3_857C_00A0C9DF1035_.wvu.PrintArea" localSheetId="20" hidden="1">#REF!</definedName>
    <definedName name="Z_9A6F73F7_66AB_11D3_857C_00A0C9DF1035_.wvu.PrintArea" localSheetId="21" hidden="1">#REF!</definedName>
    <definedName name="Z_9A6F73F7_66AB_11D3_857C_00A0C9DF1035_.wvu.PrintArea" localSheetId="22" hidden="1">#REF!</definedName>
    <definedName name="Z_9A6F73F7_66AB_11D3_857C_00A0C9DF1035_.wvu.PrintArea" localSheetId="23" hidden="1">#REF!</definedName>
    <definedName name="Z_9A6F73F7_66AB_11D3_857C_00A0C9DF1035_.wvu.PrintArea" localSheetId="1" hidden="1">#REF!</definedName>
    <definedName name="Z_9A6F73F7_66AB_11D3_857C_00A0C9DF1035_.wvu.PrintArea" localSheetId="16" hidden="1">#REF!</definedName>
    <definedName name="Z_9A6F73F7_66AB_11D3_857C_00A0C9DF1035_.wvu.PrintArea" localSheetId="0" hidden="1">#REF!</definedName>
    <definedName name="Z_9A6F73F7_66AB_11D3_857C_00A0C9DF1035_.wvu.PrintArea" hidden="1">#REF!</definedName>
    <definedName name="Z_9A6F73F8_66AB_11D3_857C_00A0C9DF1035_.wvu.PrintArea" localSheetId="17" hidden="1">#REF!</definedName>
    <definedName name="Z_9A6F73F8_66AB_11D3_857C_00A0C9DF1035_.wvu.PrintArea" localSheetId="18" hidden="1">#REF!</definedName>
    <definedName name="Z_9A6F73F8_66AB_11D3_857C_00A0C9DF1035_.wvu.PrintArea" localSheetId="19" hidden="1">#REF!</definedName>
    <definedName name="Z_9A6F73F8_66AB_11D3_857C_00A0C9DF1035_.wvu.PrintArea" localSheetId="20" hidden="1">#REF!</definedName>
    <definedName name="Z_9A6F73F8_66AB_11D3_857C_00A0C9DF1035_.wvu.PrintArea" localSheetId="21" hidden="1">#REF!</definedName>
    <definedName name="Z_9A6F73F8_66AB_11D3_857C_00A0C9DF1035_.wvu.PrintArea" localSheetId="22" hidden="1">#REF!</definedName>
    <definedName name="Z_9A6F73F8_66AB_11D3_857C_00A0C9DF1035_.wvu.PrintArea" localSheetId="23" hidden="1">#REF!</definedName>
    <definedName name="Z_9A6F73F8_66AB_11D3_857C_00A0C9DF1035_.wvu.PrintArea" localSheetId="1" hidden="1">#REF!</definedName>
    <definedName name="Z_9A6F73F8_66AB_11D3_857C_00A0C9DF1035_.wvu.PrintArea" localSheetId="16" hidden="1">#REF!</definedName>
    <definedName name="Z_9A6F73F8_66AB_11D3_857C_00A0C9DF1035_.wvu.PrintArea" localSheetId="0" hidden="1">#REF!</definedName>
    <definedName name="Z_9A6F73F8_66AB_11D3_857C_00A0C9DF1035_.wvu.PrintArea" hidden="1">#REF!</definedName>
    <definedName name="Z_9F520CC2_86F7_11D3_9808_00A0C9DF29C4_.wvu.PrintArea" localSheetId="17" hidden="1">#REF!</definedName>
    <definedName name="Z_9F520CC2_86F7_11D3_9808_00A0C9DF29C4_.wvu.PrintArea" localSheetId="18" hidden="1">#REF!</definedName>
    <definedName name="Z_9F520CC2_86F7_11D3_9808_00A0C9DF29C4_.wvu.PrintArea" localSheetId="19" hidden="1">#REF!</definedName>
    <definedName name="Z_9F520CC2_86F7_11D3_9808_00A0C9DF29C4_.wvu.PrintArea" localSheetId="20" hidden="1">#REF!</definedName>
    <definedName name="Z_9F520CC2_86F7_11D3_9808_00A0C9DF29C4_.wvu.PrintArea" localSheetId="21" hidden="1">#REF!</definedName>
    <definedName name="Z_9F520CC2_86F7_11D3_9808_00A0C9DF29C4_.wvu.PrintArea" localSheetId="22" hidden="1">#REF!</definedName>
    <definedName name="Z_9F520CC2_86F7_11D3_9808_00A0C9DF29C4_.wvu.PrintArea" localSheetId="23" hidden="1">#REF!</definedName>
    <definedName name="Z_9F520CC2_86F7_11D3_9808_00A0C9DF29C4_.wvu.PrintArea" localSheetId="1" hidden="1">#REF!</definedName>
    <definedName name="Z_9F520CC2_86F7_11D3_9808_00A0C9DF29C4_.wvu.PrintArea" localSheetId="16" hidden="1">#REF!</definedName>
    <definedName name="Z_9F520CC2_86F7_11D3_9808_00A0C9DF29C4_.wvu.PrintArea" localSheetId="0" hidden="1">#REF!</definedName>
    <definedName name="Z_9F520CC2_86F7_11D3_9808_00A0C9DF29C4_.wvu.PrintArea" hidden="1">#REF!</definedName>
    <definedName name="Z_9F520CC3_86F7_11D3_9808_00A0C9DF29C4_.wvu.PrintArea" localSheetId="17" hidden="1">#REF!</definedName>
    <definedName name="Z_9F520CC3_86F7_11D3_9808_00A0C9DF29C4_.wvu.PrintArea" localSheetId="18" hidden="1">#REF!</definedName>
    <definedName name="Z_9F520CC3_86F7_11D3_9808_00A0C9DF29C4_.wvu.PrintArea" localSheetId="19" hidden="1">#REF!</definedName>
    <definedName name="Z_9F520CC3_86F7_11D3_9808_00A0C9DF29C4_.wvu.PrintArea" localSheetId="20" hidden="1">#REF!</definedName>
    <definedName name="Z_9F520CC3_86F7_11D3_9808_00A0C9DF29C4_.wvu.PrintArea" localSheetId="21" hidden="1">#REF!</definedName>
    <definedName name="Z_9F520CC3_86F7_11D3_9808_00A0C9DF29C4_.wvu.PrintArea" localSheetId="22" hidden="1">#REF!</definedName>
    <definedName name="Z_9F520CC3_86F7_11D3_9808_00A0C9DF29C4_.wvu.PrintArea" localSheetId="23" hidden="1">#REF!</definedName>
    <definedName name="Z_9F520CC3_86F7_11D3_9808_00A0C9DF29C4_.wvu.PrintArea" localSheetId="1" hidden="1">#REF!</definedName>
    <definedName name="Z_9F520CC3_86F7_11D3_9808_00A0C9DF29C4_.wvu.PrintArea" localSheetId="16" hidden="1">#REF!</definedName>
    <definedName name="Z_9F520CC3_86F7_11D3_9808_00A0C9DF29C4_.wvu.PrintArea" localSheetId="0" hidden="1">#REF!</definedName>
    <definedName name="Z_9F520CC3_86F7_11D3_9808_00A0C9DF29C4_.wvu.PrintArea" hidden="1">#REF!</definedName>
    <definedName name="Z_9F520CC5_86F7_11D3_9808_00A0C9DF29C4_.wvu.PrintArea" localSheetId="17" hidden="1">#REF!</definedName>
    <definedName name="Z_9F520CC5_86F7_11D3_9808_00A0C9DF29C4_.wvu.PrintArea" localSheetId="18" hidden="1">#REF!</definedName>
    <definedName name="Z_9F520CC5_86F7_11D3_9808_00A0C9DF29C4_.wvu.PrintArea" localSheetId="19" hidden="1">#REF!</definedName>
    <definedName name="Z_9F520CC5_86F7_11D3_9808_00A0C9DF29C4_.wvu.PrintArea" localSheetId="20" hidden="1">#REF!</definedName>
    <definedName name="Z_9F520CC5_86F7_11D3_9808_00A0C9DF29C4_.wvu.PrintArea" localSheetId="21" hidden="1">#REF!</definedName>
    <definedName name="Z_9F520CC5_86F7_11D3_9808_00A0C9DF29C4_.wvu.PrintArea" localSheetId="22" hidden="1">#REF!</definedName>
    <definedName name="Z_9F520CC5_86F7_11D3_9808_00A0C9DF29C4_.wvu.PrintArea" localSheetId="23" hidden="1">#REF!</definedName>
    <definedName name="Z_9F520CC5_86F7_11D3_9808_00A0C9DF29C4_.wvu.PrintArea" localSheetId="1" hidden="1">#REF!</definedName>
    <definedName name="Z_9F520CC5_86F7_11D3_9808_00A0C9DF29C4_.wvu.PrintArea" localSheetId="16" hidden="1">#REF!</definedName>
    <definedName name="Z_9F520CC5_86F7_11D3_9808_00A0C9DF29C4_.wvu.PrintArea" localSheetId="0" hidden="1">#REF!</definedName>
    <definedName name="Z_9F520CC5_86F7_11D3_9808_00A0C9DF29C4_.wvu.PrintArea" hidden="1">#REF!</definedName>
    <definedName name="Z_9F520CC6_86F7_11D3_9808_00A0C9DF29C4_.wvu.PrintArea" localSheetId="17" hidden="1">#REF!</definedName>
    <definedName name="Z_9F520CC6_86F7_11D3_9808_00A0C9DF29C4_.wvu.PrintArea" localSheetId="18" hidden="1">#REF!</definedName>
    <definedName name="Z_9F520CC6_86F7_11D3_9808_00A0C9DF29C4_.wvu.PrintArea" localSheetId="19" hidden="1">#REF!</definedName>
    <definedName name="Z_9F520CC6_86F7_11D3_9808_00A0C9DF29C4_.wvu.PrintArea" localSheetId="20" hidden="1">#REF!</definedName>
    <definedName name="Z_9F520CC6_86F7_11D3_9808_00A0C9DF29C4_.wvu.PrintArea" localSheetId="21" hidden="1">#REF!</definedName>
    <definedName name="Z_9F520CC6_86F7_11D3_9808_00A0C9DF29C4_.wvu.PrintArea" localSheetId="22" hidden="1">#REF!</definedName>
    <definedName name="Z_9F520CC6_86F7_11D3_9808_00A0C9DF29C4_.wvu.PrintArea" localSheetId="23" hidden="1">#REF!</definedName>
    <definedName name="Z_9F520CC6_86F7_11D3_9808_00A0C9DF29C4_.wvu.PrintArea" localSheetId="1" hidden="1">#REF!</definedName>
    <definedName name="Z_9F520CC6_86F7_11D3_9808_00A0C9DF29C4_.wvu.PrintArea" localSheetId="16" hidden="1">#REF!</definedName>
    <definedName name="Z_9F520CC6_86F7_11D3_9808_00A0C9DF29C4_.wvu.PrintArea" localSheetId="0" hidden="1">#REF!</definedName>
    <definedName name="Z_9F520CC6_86F7_11D3_9808_00A0C9DF29C4_.wvu.PrintArea" hidden="1">#REF!</definedName>
    <definedName name="Z_9F520CC7_86F7_11D3_9808_00A0C9DF29C4_.wvu.PrintArea" localSheetId="17" hidden="1">#REF!</definedName>
    <definedName name="Z_9F520CC7_86F7_11D3_9808_00A0C9DF29C4_.wvu.PrintArea" localSheetId="18" hidden="1">#REF!</definedName>
    <definedName name="Z_9F520CC7_86F7_11D3_9808_00A0C9DF29C4_.wvu.PrintArea" localSheetId="19" hidden="1">#REF!</definedName>
    <definedName name="Z_9F520CC7_86F7_11D3_9808_00A0C9DF29C4_.wvu.PrintArea" localSheetId="20" hidden="1">#REF!</definedName>
    <definedName name="Z_9F520CC7_86F7_11D3_9808_00A0C9DF29C4_.wvu.PrintArea" localSheetId="21" hidden="1">#REF!</definedName>
    <definedName name="Z_9F520CC7_86F7_11D3_9808_00A0C9DF29C4_.wvu.PrintArea" localSheetId="22" hidden="1">#REF!</definedName>
    <definedName name="Z_9F520CC7_86F7_11D3_9808_00A0C9DF29C4_.wvu.PrintArea" localSheetId="23" hidden="1">#REF!</definedName>
    <definedName name="Z_9F520CC7_86F7_11D3_9808_00A0C9DF29C4_.wvu.PrintArea" localSheetId="1" hidden="1">#REF!</definedName>
    <definedName name="Z_9F520CC7_86F7_11D3_9808_00A0C9DF29C4_.wvu.PrintArea" localSheetId="16" hidden="1">#REF!</definedName>
    <definedName name="Z_9F520CC7_86F7_11D3_9808_00A0C9DF29C4_.wvu.PrintArea" localSheetId="0" hidden="1">#REF!</definedName>
    <definedName name="Z_9F520CC7_86F7_11D3_9808_00A0C9DF29C4_.wvu.PrintArea" hidden="1">#REF!</definedName>
    <definedName name="Z_9F520CC8_86F7_11D3_9808_00A0C9DF29C4_.wvu.PrintArea" localSheetId="17" hidden="1">#REF!</definedName>
    <definedName name="Z_9F520CC8_86F7_11D3_9808_00A0C9DF29C4_.wvu.PrintArea" localSheetId="18" hidden="1">#REF!</definedName>
    <definedName name="Z_9F520CC8_86F7_11D3_9808_00A0C9DF29C4_.wvu.PrintArea" localSheetId="19" hidden="1">#REF!</definedName>
    <definedName name="Z_9F520CC8_86F7_11D3_9808_00A0C9DF29C4_.wvu.PrintArea" localSheetId="20" hidden="1">#REF!</definedName>
    <definedName name="Z_9F520CC8_86F7_11D3_9808_00A0C9DF29C4_.wvu.PrintArea" localSheetId="21" hidden="1">#REF!</definedName>
    <definedName name="Z_9F520CC8_86F7_11D3_9808_00A0C9DF29C4_.wvu.PrintArea" localSheetId="22" hidden="1">#REF!</definedName>
    <definedName name="Z_9F520CC8_86F7_11D3_9808_00A0C9DF29C4_.wvu.PrintArea" localSheetId="23" hidden="1">#REF!</definedName>
    <definedName name="Z_9F520CC8_86F7_11D3_9808_00A0C9DF29C4_.wvu.PrintArea" localSheetId="1" hidden="1">#REF!</definedName>
    <definedName name="Z_9F520CC8_86F7_11D3_9808_00A0C9DF29C4_.wvu.PrintArea" localSheetId="16" hidden="1">#REF!</definedName>
    <definedName name="Z_9F520CC8_86F7_11D3_9808_00A0C9DF29C4_.wvu.PrintArea" localSheetId="0" hidden="1">#REF!</definedName>
    <definedName name="Z_9F520CC8_86F7_11D3_9808_00A0C9DF29C4_.wvu.PrintArea" hidden="1">#REF!</definedName>
    <definedName name="Z_9F520CCA_86F7_11D3_9808_00A0C9DF29C4_.wvu.PrintArea" localSheetId="17" hidden="1">#REF!</definedName>
    <definedName name="Z_9F520CCA_86F7_11D3_9808_00A0C9DF29C4_.wvu.PrintArea" localSheetId="18" hidden="1">#REF!</definedName>
    <definedName name="Z_9F520CCA_86F7_11D3_9808_00A0C9DF29C4_.wvu.PrintArea" localSheetId="19" hidden="1">#REF!</definedName>
    <definedName name="Z_9F520CCA_86F7_11D3_9808_00A0C9DF29C4_.wvu.PrintArea" localSheetId="20" hidden="1">#REF!</definedName>
    <definedName name="Z_9F520CCA_86F7_11D3_9808_00A0C9DF29C4_.wvu.PrintArea" localSheetId="21" hidden="1">#REF!</definedName>
    <definedName name="Z_9F520CCA_86F7_11D3_9808_00A0C9DF29C4_.wvu.PrintArea" localSheetId="22" hidden="1">#REF!</definedName>
    <definedName name="Z_9F520CCA_86F7_11D3_9808_00A0C9DF29C4_.wvu.PrintArea" localSheetId="23" hidden="1">#REF!</definedName>
    <definedName name="Z_9F520CCA_86F7_11D3_9808_00A0C9DF29C4_.wvu.PrintArea" localSheetId="1" hidden="1">#REF!</definedName>
    <definedName name="Z_9F520CCA_86F7_11D3_9808_00A0C9DF29C4_.wvu.PrintArea" localSheetId="16" hidden="1">#REF!</definedName>
    <definedName name="Z_9F520CCA_86F7_11D3_9808_00A0C9DF29C4_.wvu.PrintArea" localSheetId="0" hidden="1">#REF!</definedName>
    <definedName name="Z_9F520CCA_86F7_11D3_9808_00A0C9DF29C4_.wvu.PrintArea" hidden="1">#REF!</definedName>
    <definedName name="Z_9F520CCB_86F7_11D3_9808_00A0C9DF29C4_.wvu.PrintArea" localSheetId="17" hidden="1">#REF!</definedName>
    <definedName name="Z_9F520CCB_86F7_11D3_9808_00A0C9DF29C4_.wvu.PrintArea" localSheetId="18" hidden="1">#REF!</definedName>
    <definedName name="Z_9F520CCB_86F7_11D3_9808_00A0C9DF29C4_.wvu.PrintArea" localSheetId="19" hidden="1">#REF!</definedName>
    <definedName name="Z_9F520CCB_86F7_11D3_9808_00A0C9DF29C4_.wvu.PrintArea" localSheetId="20" hidden="1">#REF!</definedName>
    <definedName name="Z_9F520CCB_86F7_11D3_9808_00A0C9DF29C4_.wvu.PrintArea" localSheetId="21" hidden="1">#REF!</definedName>
    <definedName name="Z_9F520CCB_86F7_11D3_9808_00A0C9DF29C4_.wvu.PrintArea" localSheetId="22" hidden="1">#REF!</definedName>
    <definedName name="Z_9F520CCB_86F7_11D3_9808_00A0C9DF29C4_.wvu.PrintArea" localSheetId="23" hidden="1">#REF!</definedName>
    <definedName name="Z_9F520CCB_86F7_11D3_9808_00A0C9DF29C4_.wvu.PrintArea" localSheetId="1" hidden="1">#REF!</definedName>
    <definedName name="Z_9F520CCB_86F7_11D3_9808_00A0C9DF29C4_.wvu.PrintArea" localSheetId="16" hidden="1">#REF!</definedName>
    <definedName name="Z_9F520CCB_86F7_11D3_9808_00A0C9DF29C4_.wvu.PrintArea" localSheetId="0" hidden="1">#REF!</definedName>
    <definedName name="Z_9F520CCB_86F7_11D3_9808_00A0C9DF29C4_.wvu.PrintArea" hidden="1">#REF!</definedName>
    <definedName name="Z_9F520CCC_86F7_11D3_9808_00A0C9DF29C4_.wvu.PrintArea" localSheetId="17" hidden="1">#REF!</definedName>
    <definedName name="Z_9F520CCC_86F7_11D3_9808_00A0C9DF29C4_.wvu.PrintArea" localSheetId="18" hidden="1">#REF!</definedName>
    <definedName name="Z_9F520CCC_86F7_11D3_9808_00A0C9DF29C4_.wvu.PrintArea" localSheetId="19" hidden="1">#REF!</definedName>
    <definedName name="Z_9F520CCC_86F7_11D3_9808_00A0C9DF29C4_.wvu.PrintArea" localSheetId="20" hidden="1">#REF!</definedName>
    <definedName name="Z_9F520CCC_86F7_11D3_9808_00A0C9DF29C4_.wvu.PrintArea" localSheetId="21" hidden="1">#REF!</definedName>
    <definedName name="Z_9F520CCC_86F7_11D3_9808_00A0C9DF29C4_.wvu.PrintArea" localSheetId="22" hidden="1">#REF!</definedName>
    <definedName name="Z_9F520CCC_86F7_11D3_9808_00A0C9DF29C4_.wvu.PrintArea" localSheetId="23" hidden="1">#REF!</definedName>
    <definedName name="Z_9F520CCC_86F7_11D3_9808_00A0C9DF29C4_.wvu.PrintArea" localSheetId="1" hidden="1">#REF!</definedName>
    <definedName name="Z_9F520CCC_86F7_11D3_9808_00A0C9DF29C4_.wvu.PrintArea" localSheetId="16" hidden="1">#REF!</definedName>
    <definedName name="Z_9F520CCC_86F7_11D3_9808_00A0C9DF29C4_.wvu.PrintArea" localSheetId="0" hidden="1">#REF!</definedName>
    <definedName name="Z_9F520CCC_86F7_11D3_9808_00A0C9DF29C4_.wvu.PrintArea" hidden="1">#REF!</definedName>
    <definedName name="Z_9F520CCD_86F7_11D3_9808_00A0C9DF29C4_.wvu.PrintArea" localSheetId="17" hidden="1">#REF!</definedName>
    <definedName name="Z_9F520CCD_86F7_11D3_9808_00A0C9DF29C4_.wvu.PrintArea" localSheetId="18" hidden="1">#REF!</definedName>
    <definedName name="Z_9F520CCD_86F7_11D3_9808_00A0C9DF29C4_.wvu.PrintArea" localSheetId="19" hidden="1">#REF!</definedName>
    <definedName name="Z_9F520CCD_86F7_11D3_9808_00A0C9DF29C4_.wvu.PrintArea" localSheetId="20" hidden="1">#REF!</definedName>
    <definedName name="Z_9F520CCD_86F7_11D3_9808_00A0C9DF29C4_.wvu.PrintArea" localSheetId="21" hidden="1">#REF!</definedName>
    <definedName name="Z_9F520CCD_86F7_11D3_9808_00A0C9DF29C4_.wvu.PrintArea" localSheetId="22" hidden="1">#REF!</definedName>
    <definedName name="Z_9F520CCD_86F7_11D3_9808_00A0C9DF29C4_.wvu.PrintArea" localSheetId="23" hidden="1">#REF!</definedName>
    <definedName name="Z_9F520CCD_86F7_11D3_9808_00A0C9DF29C4_.wvu.PrintArea" localSheetId="1" hidden="1">#REF!</definedName>
    <definedName name="Z_9F520CCD_86F7_11D3_9808_00A0C9DF29C4_.wvu.PrintArea" localSheetId="16" hidden="1">#REF!</definedName>
    <definedName name="Z_9F520CCD_86F7_11D3_9808_00A0C9DF29C4_.wvu.PrintArea" localSheetId="0" hidden="1">#REF!</definedName>
    <definedName name="Z_9F520CCD_86F7_11D3_9808_00A0C9DF29C4_.wvu.PrintArea" hidden="1">#REF!</definedName>
    <definedName name="Z_9F520CCF_86F7_11D3_9808_00A0C9DF29C4_.wvu.PrintArea" localSheetId="17" hidden="1">#REF!</definedName>
    <definedName name="Z_9F520CCF_86F7_11D3_9808_00A0C9DF29C4_.wvu.PrintArea" localSheetId="18" hidden="1">#REF!</definedName>
    <definedName name="Z_9F520CCF_86F7_11D3_9808_00A0C9DF29C4_.wvu.PrintArea" localSheetId="19" hidden="1">#REF!</definedName>
    <definedName name="Z_9F520CCF_86F7_11D3_9808_00A0C9DF29C4_.wvu.PrintArea" localSheetId="20" hidden="1">#REF!</definedName>
    <definedName name="Z_9F520CCF_86F7_11D3_9808_00A0C9DF29C4_.wvu.PrintArea" localSheetId="21" hidden="1">#REF!</definedName>
    <definedName name="Z_9F520CCF_86F7_11D3_9808_00A0C9DF29C4_.wvu.PrintArea" localSheetId="22" hidden="1">#REF!</definedName>
    <definedName name="Z_9F520CCF_86F7_11D3_9808_00A0C9DF29C4_.wvu.PrintArea" localSheetId="23" hidden="1">#REF!</definedName>
    <definedName name="Z_9F520CCF_86F7_11D3_9808_00A0C9DF29C4_.wvu.PrintArea" localSheetId="1" hidden="1">#REF!</definedName>
    <definedName name="Z_9F520CCF_86F7_11D3_9808_00A0C9DF29C4_.wvu.PrintArea" localSheetId="16" hidden="1">#REF!</definedName>
    <definedName name="Z_9F520CCF_86F7_11D3_9808_00A0C9DF29C4_.wvu.PrintArea" localSheetId="0" hidden="1">#REF!</definedName>
    <definedName name="Z_9F520CCF_86F7_11D3_9808_00A0C9DF29C4_.wvu.PrintArea" hidden="1">#REF!</definedName>
    <definedName name="Z_9F520CD0_86F7_11D3_9808_00A0C9DF29C4_.wvu.PrintArea" localSheetId="17" hidden="1">#REF!</definedName>
    <definedName name="Z_9F520CD0_86F7_11D3_9808_00A0C9DF29C4_.wvu.PrintArea" localSheetId="18" hidden="1">#REF!</definedName>
    <definedName name="Z_9F520CD0_86F7_11D3_9808_00A0C9DF29C4_.wvu.PrintArea" localSheetId="19" hidden="1">#REF!</definedName>
    <definedName name="Z_9F520CD0_86F7_11D3_9808_00A0C9DF29C4_.wvu.PrintArea" localSheetId="20" hidden="1">#REF!</definedName>
    <definedName name="Z_9F520CD0_86F7_11D3_9808_00A0C9DF29C4_.wvu.PrintArea" localSheetId="21" hidden="1">#REF!</definedName>
    <definedName name="Z_9F520CD0_86F7_11D3_9808_00A0C9DF29C4_.wvu.PrintArea" localSheetId="22" hidden="1">#REF!</definedName>
    <definedName name="Z_9F520CD0_86F7_11D3_9808_00A0C9DF29C4_.wvu.PrintArea" localSheetId="23" hidden="1">#REF!</definedName>
    <definedName name="Z_9F520CD0_86F7_11D3_9808_00A0C9DF29C4_.wvu.PrintArea" localSheetId="1" hidden="1">#REF!</definedName>
    <definedName name="Z_9F520CD0_86F7_11D3_9808_00A0C9DF29C4_.wvu.PrintArea" localSheetId="16" hidden="1">#REF!</definedName>
    <definedName name="Z_9F520CD0_86F7_11D3_9808_00A0C9DF29C4_.wvu.PrintArea" localSheetId="0" hidden="1">#REF!</definedName>
    <definedName name="Z_9F520CD0_86F7_11D3_9808_00A0C9DF29C4_.wvu.PrintArea" hidden="1">#REF!</definedName>
    <definedName name="Z_9F520CD2_86F7_11D3_9808_00A0C9DF29C4_.wvu.PrintArea" localSheetId="17" hidden="1">#REF!</definedName>
    <definedName name="Z_9F520CD2_86F7_11D3_9808_00A0C9DF29C4_.wvu.PrintArea" localSheetId="18" hidden="1">#REF!</definedName>
    <definedName name="Z_9F520CD2_86F7_11D3_9808_00A0C9DF29C4_.wvu.PrintArea" localSheetId="19" hidden="1">#REF!</definedName>
    <definedName name="Z_9F520CD2_86F7_11D3_9808_00A0C9DF29C4_.wvu.PrintArea" localSheetId="20" hidden="1">#REF!</definedName>
    <definedName name="Z_9F520CD2_86F7_11D3_9808_00A0C9DF29C4_.wvu.PrintArea" localSheetId="21" hidden="1">#REF!</definedName>
    <definedName name="Z_9F520CD2_86F7_11D3_9808_00A0C9DF29C4_.wvu.PrintArea" localSheetId="22" hidden="1">#REF!</definedName>
    <definedName name="Z_9F520CD2_86F7_11D3_9808_00A0C9DF29C4_.wvu.PrintArea" localSheetId="23" hidden="1">#REF!</definedName>
    <definedName name="Z_9F520CD2_86F7_11D3_9808_00A0C9DF29C4_.wvu.PrintArea" localSheetId="1" hidden="1">#REF!</definedName>
    <definedName name="Z_9F520CD2_86F7_11D3_9808_00A0C9DF29C4_.wvu.PrintArea" localSheetId="16" hidden="1">#REF!</definedName>
    <definedName name="Z_9F520CD2_86F7_11D3_9808_00A0C9DF29C4_.wvu.PrintArea" localSheetId="0" hidden="1">#REF!</definedName>
    <definedName name="Z_9F520CD2_86F7_11D3_9808_00A0C9DF29C4_.wvu.PrintArea" hidden="1">#REF!</definedName>
    <definedName name="Z_9F520CD3_86F7_11D3_9808_00A0C9DF29C4_.wvu.PrintArea" localSheetId="17" hidden="1">#REF!</definedName>
    <definedName name="Z_9F520CD3_86F7_11D3_9808_00A0C9DF29C4_.wvu.PrintArea" localSheetId="18" hidden="1">#REF!</definedName>
    <definedName name="Z_9F520CD3_86F7_11D3_9808_00A0C9DF29C4_.wvu.PrintArea" localSheetId="19" hidden="1">#REF!</definedName>
    <definedName name="Z_9F520CD3_86F7_11D3_9808_00A0C9DF29C4_.wvu.PrintArea" localSheetId="20" hidden="1">#REF!</definedName>
    <definedName name="Z_9F520CD3_86F7_11D3_9808_00A0C9DF29C4_.wvu.PrintArea" localSheetId="21" hidden="1">#REF!</definedName>
    <definedName name="Z_9F520CD3_86F7_11D3_9808_00A0C9DF29C4_.wvu.PrintArea" localSheetId="22" hidden="1">#REF!</definedName>
    <definedName name="Z_9F520CD3_86F7_11D3_9808_00A0C9DF29C4_.wvu.PrintArea" localSheetId="23" hidden="1">#REF!</definedName>
    <definedName name="Z_9F520CD3_86F7_11D3_9808_00A0C9DF29C4_.wvu.PrintArea" localSheetId="1" hidden="1">#REF!</definedName>
    <definedName name="Z_9F520CD3_86F7_11D3_9808_00A0C9DF29C4_.wvu.PrintArea" localSheetId="16" hidden="1">#REF!</definedName>
    <definedName name="Z_9F520CD3_86F7_11D3_9808_00A0C9DF29C4_.wvu.PrintArea" localSheetId="0" hidden="1">#REF!</definedName>
    <definedName name="Z_9F520CD3_86F7_11D3_9808_00A0C9DF29C4_.wvu.PrintArea" hidden="1">#REF!</definedName>
    <definedName name="Z_9F520CD5_86F7_11D3_9808_00A0C9DF29C4_.wvu.PrintArea" localSheetId="17" hidden="1">#REF!</definedName>
    <definedName name="Z_9F520CD5_86F7_11D3_9808_00A0C9DF29C4_.wvu.PrintArea" localSheetId="18" hidden="1">#REF!</definedName>
    <definedName name="Z_9F520CD5_86F7_11D3_9808_00A0C9DF29C4_.wvu.PrintArea" localSheetId="19" hidden="1">#REF!</definedName>
    <definedName name="Z_9F520CD5_86F7_11D3_9808_00A0C9DF29C4_.wvu.PrintArea" localSheetId="20" hidden="1">#REF!</definedName>
    <definedName name="Z_9F520CD5_86F7_11D3_9808_00A0C9DF29C4_.wvu.PrintArea" localSheetId="21" hidden="1">#REF!</definedName>
    <definedName name="Z_9F520CD5_86F7_11D3_9808_00A0C9DF29C4_.wvu.PrintArea" localSheetId="22" hidden="1">#REF!</definedName>
    <definedName name="Z_9F520CD5_86F7_11D3_9808_00A0C9DF29C4_.wvu.PrintArea" localSheetId="23" hidden="1">#REF!</definedName>
    <definedName name="Z_9F520CD5_86F7_11D3_9808_00A0C9DF29C4_.wvu.PrintArea" localSheetId="1" hidden="1">#REF!</definedName>
    <definedName name="Z_9F520CD5_86F7_11D3_9808_00A0C9DF29C4_.wvu.PrintArea" localSheetId="16" hidden="1">#REF!</definedName>
    <definedName name="Z_9F520CD5_86F7_11D3_9808_00A0C9DF29C4_.wvu.PrintArea" localSheetId="0" hidden="1">#REF!</definedName>
    <definedName name="Z_9F520CD5_86F7_11D3_9808_00A0C9DF29C4_.wvu.PrintArea" hidden="1">#REF!</definedName>
    <definedName name="Z_9F520CD6_86F7_11D3_9808_00A0C9DF29C4_.wvu.PrintArea" localSheetId="17" hidden="1">#REF!</definedName>
    <definedName name="Z_9F520CD6_86F7_11D3_9808_00A0C9DF29C4_.wvu.PrintArea" localSheetId="18" hidden="1">#REF!</definedName>
    <definedName name="Z_9F520CD6_86F7_11D3_9808_00A0C9DF29C4_.wvu.PrintArea" localSheetId="19" hidden="1">#REF!</definedName>
    <definedName name="Z_9F520CD6_86F7_11D3_9808_00A0C9DF29C4_.wvu.PrintArea" localSheetId="20" hidden="1">#REF!</definedName>
    <definedName name="Z_9F520CD6_86F7_11D3_9808_00A0C9DF29C4_.wvu.PrintArea" localSheetId="21" hidden="1">#REF!</definedName>
    <definedName name="Z_9F520CD6_86F7_11D3_9808_00A0C9DF29C4_.wvu.PrintArea" localSheetId="22" hidden="1">#REF!</definedName>
    <definedName name="Z_9F520CD6_86F7_11D3_9808_00A0C9DF29C4_.wvu.PrintArea" localSheetId="23" hidden="1">#REF!</definedName>
    <definedName name="Z_9F520CD6_86F7_11D3_9808_00A0C9DF29C4_.wvu.PrintArea" localSheetId="1" hidden="1">#REF!</definedName>
    <definedName name="Z_9F520CD6_86F7_11D3_9808_00A0C9DF29C4_.wvu.PrintArea" localSheetId="16" hidden="1">#REF!</definedName>
    <definedName name="Z_9F520CD6_86F7_11D3_9808_00A0C9DF29C4_.wvu.PrintArea" localSheetId="0" hidden="1">#REF!</definedName>
    <definedName name="Z_9F520CD6_86F7_11D3_9808_00A0C9DF29C4_.wvu.PrintArea" hidden="1">#REF!</definedName>
    <definedName name="Z_9F520CD7_86F7_11D3_9808_00A0C9DF29C4_.wvu.PrintArea" localSheetId="17" hidden="1">#REF!</definedName>
    <definedName name="Z_9F520CD7_86F7_11D3_9808_00A0C9DF29C4_.wvu.PrintArea" localSheetId="18" hidden="1">#REF!</definedName>
    <definedName name="Z_9F520CD7_86F7_11D3_9808_00A0C9DF29C4_.wvu.PrintArea" localSheetId="19" hidden="1">#REF!</definedName>
    <definedName name="Z_9F520CD7_86F7_11D3_9808_00A0C9DF29C4_.wvu.PrintArea" localSheetId="20" hidden="1">#REF!</definedName>
    <definedName name="Z_9F520CD7_86F7_11D3_9808_00A0C9DF29C4_.wvu.PrintArea" localSheetId="21" hidden="1">#REF!</definedName>
    <definedName name="Z_9F520CD7_86F7_11D3_9808_00A0C9DF29C4_.wvu.PrintArea" localSheetId="22" hidden="1">#REF!</definedName>
    <definedName name="Z_9F520CD7_86F7_11D3_9808_00A0C9DF29C4_.wvu.PrintArea" localSheetId="23" hidden="1">#REF!</definedName>
    <definedName name="Z_9F520CD7_86F7_11D3_9808_00A0C9DF29C4_.wvu.PrintArea" localSheetId="1" hidden="1">#REF!</definedName>
    <definedName name="Z_9F520CD7_86F7_11D3_9808_00A0C9DF29C4_.wvu.PrintArea" localSheetId="16" hidden="1">#REF!</definedName>
    <definedName name="Z_9F520CD7_86F7_11D3_9808_00A0C9DF29C4_.wvu.PrintArea" localSheetId="0" hidden="1">#REF!</definedName>
    <definedName name="Z_9F520CD7_86F7_11D3_9808_00A0C9DF29C4_.wvu.PrintArea" hidden="1">#REF!</definedName>
    <definedName name="Z_9F520CD8_86F7_11D3_9808_00A0C9DF29C4_.wvu.PrintArea" localSheetId="17" hidden="1">#REF!</definedName>
    <definedName name="Z_9F520CD8_86F7_11D3_9808_00A0C9DF29C4_.wvu.PrintArea" localSheetId="18" hidden="1">#REF!</definedName>
    <definedName name="Z_9F520CD8_86F7_11D3_9808_00A0C9DF29C4_.wvu.PrintArea" localSheetId="19" hidden="1">#REF!</definedName>
    <definedName name="Z_9F520CD8_86F7_11D3_9808_00A0C9DF29C4_.wvu.PrintArea" localSheetId="20" hidden="1">#REF!</definedName>
    <definedName name="Z_9F520CD8_86F7_11D3_9808_00A0C9DF29C4_.wvu.PrintArea" localSheetId="21" hidden="1">#REF!</definedName>
    <definedName name="Z_9F520CD8_86F7_11D3_9808_00A0C9DF29C4_.wvu.PrintArea" localSheetId="22" hidden="1">#REF!</definedName>
    <definedName name="Z_9F520CD8_86F7_11D3_9808_00A0C9DF29C4_.wvu.PrintArea" localSheetId="23" hidden="1">#REF!</definedName>
    <definedName name="Z_9F520CD8_86F7_11D3_9808_00A0C9DF29C4_.wvu.PrintArea" localSheetId="1" hidden="1">#REF!</definedName>
    <definedName name="Z_9F520CD8_86F7_11D3_9808_00A0C9DF29C4_.wvu.PrintArea" localSheetId="16" hidden="1">#REF!</definedName>
    <definedName name="Z_9F520CD8_86F7_11D3_9808_00A0C9DF29C4_.wvu.PrintArea" localSheetId="0" hidden="1">#REF!</definedName>
    <definedName name="Z_9F520CD8_86F7_11D3_9808_00A0C9DF29C4_.wvu.PrintArea" hidden="1">#REF!</definedName>
    <definedName name="Z_9F520CDA_86F7_11D3_9808_00A0C9DF29C4_.wvu.PrintArea" localSheetId="17" hidden="1">#REF!</definedName>
    <definedName name="Z_9F520CDA_86F7_11D3_9808_00A0C9DF29C4_.wvu.PrintArea" localSheetId="18" hidden="1">#REF!</definedName>
    <definedName name="Z_9F520CDA_86F7_11D3_9808_00A0C9DF29C4_.wvu.PrintArea" localSheetId="19" hidden="1">#REF!</definedName>
    <definedName name="Z_9F520CDA_86F7_11D3_9808_00A0C9DF29C4_.wvu.PrintArea" localSheetId="20" hidden="1">#REF!</definedName>
    <definedName name="Z_9F520CDA_86F7_11D3_9808_00A0C9DF29C4_.wvu.PrintArea" localSheetId="21" hidden="1">#REF!</definedName>
    <definedName name="Z_9F520CDA_86F7_11D3_9808_00A0C9DF29C4_.wvu.PrintArea" localSheetId="22" hidden="1">#REF!</definedName>
    <definedName name="Z_9F520CDA_86F7_11D3_9808_00A0C9DF29C4_.wvu.PrintArea" localSheetId="23" hidden="1">#REF!</definedName>
    <definedName name="Z_9F520CDA_86F7_11D3_9808_00A0C9DF29C4_.wvu.PrintArea" localSheetId="1" hidden="1">#REF!</definedName>
    <definedName name="Z_9F520CDA_86F7_11D3_9808_00A0C9DF29C4_.wvu.PrintArea" localSheetId="16" hidden="1">#REF!</definedName>
    <definedName name="Z_9F520CDA_86F7_11D3_9808_00A0C9DF29C4_.wvu.PrintArea" localSheetId="0" hidden="1">#REF!</definedName>
    <definedName name="Z_9F520CDA_86F7_11D3_9808_00A0C9DF29C4_.wvu.PrintArea" hidden="1">#REF!</definedName>
    <definedName name="Z_9F520CDB_86F7_11D3_9808_00A0C9DF29C4_.wvu.PrintArea" localSheetId="17" hidden="1">#REF!</definedName>
    <definedName name="Z_9F520CDB_86F7_11D3_9808_00A0C9DF29C4_.wvu.PrintArea" localSheetId="18" hidden="1">#REF!</definedName>
    <definedName name="Z_9F520CDB_86F7_11D3_9808_00A0C9DF29C4_.wvu.PrintArea" localSheetId="19" hidden="1">#REF!</definedName>
    <definedName name="Z_9F520CDB_86F7_11D3_9808_00A0C9DF29C4_.wvu.PrintArea" localSheetId="20" hidden="1">#REF!</definedName>
    <definedName name="Z_9F520CDB_86F7_11D3_9808_00A0C9DF29C4_.wvu.PrintArea" localSheetId="21" hidden="1">#REF!</definedName>
    <definedName name="Z_9F520CDB_86F7_11D3_9808_00A0C9DF29C4_.wvu.PrintArea" localSheetId="22" hidden="1">#REF!</definedName>
    <definedName name="Z_9F520CDB_86F7_11D3_9808_00A0C9DF29C4_.wvu.PrintArea" localSheetId="23" hidden="1">#REF!</definedName>
    <definedName name="Z_9F520CDB_86F7_11D3_9808_00A0C9DF29C4_.wvu.PrintArea" localSheetId="1" hidden="1">#REF!</definedName>
    <definedName name="Z_9F520CDB_86F7_11D3_9808_00A0C9DF29C4_.wvu.PrintArea" localSheetId="16" hidden="1">#REF!</definedName>
    <definedName name="Z_9F520CDB_86F7_11D3_9808_00A0C9DF29C4_.wvu.PrintArea" localSheetId="0" hidden="1">#REF!</definedName>
    <definedName name="Z_9F520CDB_86F7_11D3_9808_00A0C9DF29C4_.wvu.PrintArea" hidden="1">#REF!</definedName>
    <definedName name="Z_9F520CDC_86F7_11D3_9808_00A0C9DF29C4_.wvu.PrintArea" localSheetId="17" hidden="1">#REF!</definedName>
    <definedName name="Z_9F520CDC_86F7_11D3_9808_00A0C9DF29C4_.wvu.PrintArea" localSheetId="18" hidden="1">#REF!</definedName>
    <definedName name="Z_9F520CDC_86F7_11D3_9808_00A0C9DF29C4_.wvu.PrintArea" localSheetId="19" hidden="1">#REF!</definedName>
    <definedName name="Z_9F520CDC_86F7_11D3_9808_00A0C9DF29C4_.wvu.PrintArea" localSheetId="20" hidden="1">#REF!</definedName>
    <definedName name="Z_9F520CDC_86F7_11D3_9808_00A0C9DF29C4_.wvu.PrintArea" localSheetId="21" hidden="1">#REF!</definedName>
    <definedName name="Z_9F520CDC_86F7_11D3_9808_00A0C9DF29C4_.wvu.PrintArea" localSheetId="22" hidden="1">#REF!</definedName>
    <definedName name="Z_9F520CDC_86F7_11D3_9808_00A0C9DF29C4_.wvu.PrintArea" localSheetId="23" hidden="1">#REF!</definedName>
    <definedName name="Z_9F520CDC_86F7_11D3_9808_00A0C9DF29C4_.wvu.PrintArea" localSheetId="1" hidden="1">#REF!</definedName>
    <definedName name="Z_9F520CDC_86F7_11D3_9808_00A0C9DF29C4_.wvu.PrintArea" localSheetId="16" hidden="1">#REF!</definedName>
    <definedName name="Z_9F520CDC_86F7_11D3_9808_00A0C9DF29C4_.wvu.PrintArea" localSheetId="0" hidden="1">#REF!</definedName>
    <definedName name="Z_9F520CDC_86F7_11D3_9808_00A0C9DF29C4_.wvu.PrintArea" hidden="1">#REF!</definedName>
    <definedName name="Z_9F520CDD_86F7_11D3_9808_00A0C9DF29C4_.wvu.PrintArea" localSheetId="17" hidden="1">#REF!</definedName>
    <definedName name="Z_9F520CDD_86F7_11D3_9808_00A0C9DF29C4_.wvu.PrintArea" localSheetId="18" hidden="1">#REF!</definedName>
    <definedName name="Z_9F520CDD_86F7_11D3_9808_00A0C9DF29C4_.wvu.PrintArea" localSheetId="19" hidden="1">#REF!</definedName>
    <definedName name="Z_9F520CDD_86F7_11D3_9808_00A0C9DF29C4_.wvu.PrintArea" localSheetId="20" hidden="1">#REF!</definedName>
    <definedName name="Z_9F520CDD_86F7_11D3_9808_00A0C9DF29C4_.wvu.PrintArea" localSheetId="21" hidden="1">#REF!</definedName>
    <definedName name="Z_9F520CDD_86F7_11D3_9808_00A0C9DF29C4_.wvu.PrintArea" localSheetId="22" hidden="1">#REF!</definedName>
    <definedName name="Z_9F520CDD_86F7_11D3_9808_00A0C9DF29C4_.wvu.PrintArea" localSheetId="23" hidden="1">#REF!</definedName>
    <definedName name="Z_9F520CDD_86F7_11D3_9808_00A0C9DF29C4_.wvu.PrintArea" localSheetId="1" hidden="1">#REF!</definedName>
    <definedName name="Z_9F520CDD_86F7_11D3_9808_00A0C9DF29C4_.wvu.PrintArea" localSheetId="16" hidden="1">#REF!</definedName>
    <definedName name="Z_9F520CDD_86F7_11D3_9808_00A0C9DF29C4_.wvu.PrintArea" localSheetId="0" hidden="1">#REF!</definedName>
    <definedName name="Z_9F520CDD_86F7_11D3_9808_00A0C9DF29C4_.wvu.PrintArea" hidden="1">#REF!</definedName>
    <definedName name="Z_9F520CDF_86F7_11D3_9808_00A0C9DF29C4_.wvu.PrintArea" localSheetId="17" hidden="1">#REF!</definedName>
    <definedName name="Z_9F520CDF_86F7_11D3_9808_00A0C9DF29C4_.wvu.PrintArea" localSheetId="18" hidden="1">#REF!</definedName>
    <definedName name="Z_9F520CDF_86F7_11D3_9808_00A0C9DF29C4_.wvu.PrintArea" localSheetId="19" hidden="1">#REF!</definedName>
    <definedName name="Z_9F520CDF_86F7_11D3_9808_00A0C9DF29C4_.wvu.PrintArea" localSheetId="20" hidden="1">#REF!</definedName>
    <definedName name="Z_9F520CDF_86F7_11D3_9808_00A0C9DF29C4_.wvu.PrintArea" localSheetId="21" hidden="1">#REF!</definedName>
    <definedName name="Z_9F520CDF_86F7_11D3_9808_00A0C9DF29C4_.wvu.PrintArea" localSheetId="22" hidden="1">#REF!</definedName>
    <definedName name="Z_9F520CDF_86F7_11D3_9808_00A0C9DF29C4_.wvu.PrintArea" localSheetId="23" hidden="1">#REF!</definedName>
    <definedName name="Z_9F520CDF_86F7_11D3_9808_00A0C9DF29C4_.wvu.PrintArea" localSheetId="1" hidden="1">#REF!</definedName>
    <definedName name="Z_9F520CDF_86F7_11D3_9808_00A0C9DF29C4_.wvu.PrintArea" localSheetId="16" hidden="1">#REF!</definedName>
    <definedName name="Z_9F520CDF_86F7_11D3_9808_00A0C9DF29C4_.wvu.PrintArea" localSheetId="0" hidden="1">#REF!</definedName>
    <definedName name="Z_9F520CDF_86F7_11D3_9808_00A0C9DF29C4_.wvu.PrintArea" hidden="1">#REF!</definedName>
    <definedName name="Z_9F520CE0_86F7_11D3_9808_00A0C9DF29C4_.wvu.PrintArea" localSheetId="17" hidden="1">#REF!</definedName>
    <definedName name="Z_9F520CE0_86F7_11D3_9808_00A0C9DF29C4_.wvu.PrintArea" localSheetId="18" hidden="1">#REF!</definedName>
    <definedName name="Z_9F520CE0_86F7_11D3_9808_00A0C9DF29C4_.wvu.PrintArea" localSheetId="19" hidden="1">#REF!</definedName>
    <definedName name="Z_9F520CE0_86F7_11D3_9808_00A0C9DF29C4_.wvu.PrintArea" localSheetId="20" hidden="1">#REF!</definedName>
    <definedName name="Z_9F520CE0_86F7_11D3_9808_00A0C9DF29C4_.wvu.PrintArea" localSheetId="21" hidden="1">#REF!</definedName>
    <definedName name="Z_9F520CE0_86F7_11D3_9808_00A0C9DF29C4_.wvu.PrintArea" localSheetId="22" hidden="1">#REF!</definedName>
    <definedName name="Z_9F520CE0_86F7_11D3_9808_00A0C9DF29C4_.wvu.PrintArea" localSheetId="23" hidden="1">#REF!</definedName>
    <definedName name="Z_9F520CE0_86F7_11D3_9808_00A0C9DF29C4_.wvu.PrintArea" localSheetId="1" hidden="1">#REF!</definedName>
    <definedName name="Z_9F520CE0_86F7_11D3_9808_00A0C9DF29C4_.wvu.PrintArea" localSheetId="16" hidden="1">#REF!</definedName>
    <definedName name="Z_9F520CE0_86F7_11D3_9808_00A0C9DF29C4_.wvu.PrintArea" localSheetId="0" hidden="1">#REF!</definedName>
    <definedName name="Z_9F520CE0_86F7_11D3_9808_00A0C9DF29C4_.wvu.PrintArea" hidden="1">#REF!</definedName>
    <definedName name="Z_A1F52E4A_03D7_11D3_88AD_0080C84A5D47_.wvu.PrintArea" localSheetId="17" hidden="1">#REF!</definedName>
    <definedName name="Z_A1F52E4A_03D7_11D3_88AD_0080C84A5D47_.wvu.PrintArea" localSheetId="18" hidden="1">#REF!</definedName>
    <definedName name="Z_A1F52E4A_03D7_11D3_88AD_0080C84A5D47_.wvu.PrintArea" localSheetId="19" hidden="1">#REF!</definedName>
    <definedName name="Z_A1F52E4A_03D7_11D3_88AD_0080C84A5D47_.wvu.PrintArea" localSheetId="20" hidden="1">#REF!</definedName>
    <definedName name="Z_A1F52E4A_03D7_11D3_88AD_0080C84A5D47_.wvu.PrintArea" localSheetId="21" hidden="1">#REF!</definedName>
    <definedName name="Z_A1F52E4A_03D7_11D3_88AD_0080C84A5D47_.wvu.PrintArea" localSheetId="22" hidden="1">#REF!</definedName>
    <definedName name="Z_A1F52E4A_03D7_11D3_88AD_0080C84A5D47_.wvu.PrintArea" localSheetId="23" hidden="1">#REF!</definedName>
    <definedName name="Z_A1F52E4A_03D7_11D3_88AD_0080C84A5D47_.wvu.PrintArea" localSheetId="1" hidden="1">#REF!</definedName>
    <definedName name="Z_A1F52E4A_03D7_11D3_88AD_0080C84A5D47_.wvu.PrintArea" localSheetId="16" hidden="1">#REF!</definedName>
    <definedName name="Z_A1F52E4A_03D7_11D3_88AD_0080C84A5D47_.wvu.PrintArea" localSheetId="0" hidden="1">#REF!</definedName>
    <definedName name="Z_A1F52E4A_03D7_11D3_88AD_0080C84A5D47_.wvu.PrintArea" hidden="1">#REF!</definedName>
    <definedName name="Z_A1F52E4C_03D7_11D3_88AD_0080C84A5D47_.wvu.PrintArea" localSheetId="17" hidden="1">#REF!</definedName>
    <definedName name="Z_A1F52E4C_03D7_11D3_88AD_0080C84A5D47_.wvu.PrintArea" localSheetId="18" hidden="1">#REF!</definedName>
    <definedName name="Z_A1F52E4C_03D7_11D3_88AD_0080C84A5D47_.wvu.PrintArea" localSheetId="19" hidden="1">#REF!</definedName>
    <definedName name="Z_A1F52E4C_03D7_11D3_88AD_0080C84A5D47_.wvu.PrintArea" localSheetId="20" hidden="1">#REF!</definedName>
    <definedName name="Z_A1F52E4C_03D7_11D3_88AD_0080C84A5D47_.wvu.PrintArea" localSheetId="21" hidden="1">#REF!</definedName>
    <definedName name="Z_A1F52E4C_03D7_11D3_88AD_0080C84A5D47_.wvu.PrintArea" localSheetId="22" hidden="1">#REF!</definedName>
    <definedName name="Z_A1F52E4C_03D7_11D3_88AD_0080C84A5D47_.wvu.PrintArea" localSheetId="23" hidden="1">#REF!</definedName>
    <definedName name="Z_A1F52E4C_03D7_11D3_88AD_0080C84A5D47_.wvu.PrintArea" localSheetId="1" hidden="1">#REF!</definedName>
    <definedName name="Z_A1F52E4C_03D7_11D3_88AD_0080C84A5D47_.wvu.PrintArea" localSheetId="16" hidden="1">#REF!</definedName>
    <definedName name="Z_A1F52E4C_03D7_11D3_88AD_0080C84A5D47_.wvu.PrintArea" localSheetId="0" hidden="1">#REF!</definedName>
    <definedName name="Z_A1F52E4C_03D7_11D3_88AD_0080C84A5D47_.wvu.PrintArea" hidden="1">#REF!</definedName>
    <definedName name="Z_A1F52E4D_03D7_11D3_88AD_0080C84A5D47_.wvu.PrintArea" localSheetId="17" hidden="1">#REF!</definedName>
    <definedName name="Z_A1F52E4D_03D7_11D3_88AD_0080C84A5D47_.wvu.PrintArea" localSheetId="18" hidden="1">#REF!</definedName>
    <definedName name="Z_A1F52E4D_03D7_11D3_88AD_0080C84A5D47_.wvu.PrintArea" localSheetId="19" hidden="1">#REF!</definedName>
    <definedName name="Z_A1F52E4D_03D7_11D3_88AD_0080C84A5D47_.wvu.PrintArea" localSheetId="20" hidden="1">#REF!</definedName>
    <definedName name="Z_A1F52E4D_03D7_11D3_88AD_0080C84A5D47_.wvu.PrintArea" localSheetId="21" hidden="1">#REF!</definedName>
    <definedName name="Z_A1F52E4D_03D7_11D3_88AD_0080C84A5D47_.wvu.PrintArea" localSheetId="22" hidden="1">#REF!</definedName>
    <definedName name="Z_A1F52E4D_03D7_11D3_88AD_0080C84A5D47_.wvu.PrintArea" localSheetId="23" hidden="1">#REF!</definedName>
    <definedName name="Z_A1F52E4D_03D7_11D3_88AD_0080C84A5D47_.wvu.PrintArea" localSheetId="1" hidden="1">#REF!</definedName>
    <definedName name="Z_A1F52E4D_03D7_11D3_88AD_0080C84A5D47_.wvu.PrintArea" localSheetId="16" hidden="1">#REF!</definedName>
    <definedName name="Z_A1F52E4D_03D7_11D3_88AD_0080C84A5D47_.wvu.PrintArea" localSheetId="0" hidden="1">#REF!</definedName>
    <definedName name="Z_A1F52E4D_03D7_11D3_88AD_0080C84A5D47_.wvu.PrintArea" hidden="1">#REF!</definedName>
    <definedName name="Z_A1F52E4E_03D7_11D3_88AD_0080C84A5D47_.wvu.PrintArea" localSheetId="17" hidden="1">#REF!</definedName>
    <definedName name="Z_A1F52E4E_03D7_11D3_88AD_0080C84A5D47_.wvu.PrintArea" localSheetId="18" hidden="1">#REF!</definedName>
    <definedName name="Z_A1F52E4E_03D7_11D3_88AD_0080C84A5D47_.wvu.PrintArea" localSheetId="19" hidden="1">#REF!</definedName>
    <definedName name="Z_A1F52E4E_03D7_11D3_88AD_0080C84A5D47_.wvu.PrintArea" localSheetId="20" hidden="1">#REF!</definedName>
    <definedName name="Z_A1F52E4E_03D7_11D3_88AD_0080C84A5D47_.wvu.PrintArea" localSheetId="21" hidden="1">#REF!</definedName>
    <definedName name="Z_A1F52E4E_03D7_11D3_88AD_0080C84A5D47_.wvu.PrintArea" localSheetId="22" hidden="1">#REF!</definedName>
    <definedName name="Z_A1F52E4E_03D7_11D3_88AD_0080C84A5D47_.wvu.PrintArea" localSheetId="23" hidden="1">#REF!</definedName>
    <definedName name="Z_A1F52E4E_03D7_11D3_88AD_0080C84A5D47_.wvu.PrintArea" localSheetId="1" hidden="1">#REF!</definedName>
    <definedName name="Z_A1F52E4E_03D7_11D3_88AD_0080C84A5D47_.wvu.PrintArea" localSheetId="16" hidden="1">#REF!</definedName>
    <definedName name="Z_A1F52E4E_03D7_11D3_88AD_0080C84A5D47_.wvu.PrintArea" localSheetId="0" hidden="1">#REF!</definedName>
    <definedName name="Z_A1F52E4E_03D7_11D3_88AD_0080C84A5D47_.wvu.PrintArea" hidden="1">#REF!</definedName>
    <definedName name="Z_A1F52E50_03D7_11D3_88AD_0080C84A5D47_.wvu.PrintArea" localSheetId="17" hidden="1">#REF!</definedName>
    <definedName name="Z_A1F52E50_03D7_11D3_88AD_0080C84A5D47_.wvu.PrintArea" localSheetId="18" hidden="1">#REF!</definedName>
    <definedName name="Z_A1F52E50_03D7_11D3_88AD_0080C84A5D47_.wvu.PrintArea" localSheetId="19" hidden="1">#REF!</definedName>
    <definedName name="Z_A1F52E50_03D7_11D3_88AD_0080C84A5D47_.wvu.PrintArea" localSheetId="20" hidden="1">#REF!</definedName>
    <definedName name="Z_A1F52E50_03D7_11D3_88AD_0080C84A5D47_.wvu.PrintArea" localSheetId="21" hidden="1">#REF!</definedName>
    <definedName name="Z_A1F52E50_03D7_11D3_88AD_0080C84A5D47_.wvu.PrintArea" localSheetId="22" hidden="1">#REF!</definedName>
    <definedName name="Z_A1F52E50_03D7_11D3_88AD_0080C84A5D47_.wvu.PrintArea" localSheetId="23" hidden="1">#REF!</definedName>
    <definedName name="Z_A1F52E50_03D7_11D3_88AD_0080C84A5D47_.wvu.PrintArea" localSheetId="1" hidden="1">#REF!</definedName>
    <definedName name="Z_A1F52E50_03D7_11D3_88AD_0080C84A5D47_.wvu.PrintArea" localSheetId="16" hidden="1">#REF!</definedName>
    <definedName name="Z_A1F52E50_03D7_11D3_88AD_0080C84A5D47_.wvu.PrintArea" localSheetId="0" hidden="1">#REF!</definedName>
    <definedName name="Z_A1F52E50_03D7_11D3_88AD_0080C84A5D47_.wvu.PrintArea" hidden="1">#REF!</definedName>
    <definedName name="Z_A1F52E51_03D7_11D3_88AD_0080C84A5D47_.wvu.PrintArea" localSheetId="17" hidden="1">#REF!</definedName>
    <definedName name="Z_A1F52E51_03D7_11D3_88AD_0080C84A5D47_.wvu.PrintArea" localSheetId="18" hidden="1">#REF!</definedName>
    <definedName name="Z_A1F52E51_03D7_11D3_88AD_0080C84A5D47_.wvu.PrintArea" localSheetId="19" hidden="1">#REF!</definedName>
    <definedName name="Z_A1F52E51_03D7_11D3_88AD_0080C84A5D47_.wvu.PrintArea" localSheetId="20" hidden="1">#REF!</definedName>
    <definedName name="Z_A1F52E51_03D7_11D3_88AD_0080C84A5D47_.wvu.PrintArea" localSheetId="21" hidden="1">#REF!</definedName>
    <definedName name="Z_A1F52E51_03D7_11D3_88AD_0080C84A5D47_.wvu.PrintArea" localSheetId="22" hidden="1">#REF!</definedName>
    <definedName name="Z_A1F52E51_03D7_11D3_88AD_0080C84A5D47_.wvu.PrintArea" localSheetId="23" hidden="1">#REF!</definedName>
    <definedName name="Z_A1F52E51_03D7_11D3_88AD_0080C84A5D47_.wvu.PrintArea" localSheetId="1" hidden="1">#REF!</definedName>
    <definedName name="Z_A1F52E51_03D7_11D3_88AD_0080C84A5D47_.wvu.PrintArea" localSheetId="16" hidden="1">#REF!</definedName>
    <definedName name="Z_A1F52E51_03D7_11D3_88AD_0080C84A5D47_.wvu.PrintArea" localSheetId="0" hidden="1">#REF!</definedName>
    <definedName name="Z_A1F52E51_03D7_11D3_88AD_0080C84A5D47_.wvu.PrintArea" hidden="1">#REF!</definedName>
    <definedName name="Z_A1F52E52_03D7_11D3_88AD_0080C84A5D47_.wvu.PrintArea" localSheetId="17" hidden="1">#REF!</definedName>
    <definedName name="Z_A1F52E52_03D7_11D3_88AD_0080C84A5D47_.wvu.PrintArea" localSheetId="18" hidden="1">#REF!</definedName>
    <definedName name="Z_A1F52E52_03D7_11D3_88AD_0080C84A5D47_.wvu.PrintArea" localSheetId="19" hidden="1">#REF!</definedName>
    <definedName name="Z_A1F52E52_03D7_11D3_88AD_0080C84A5D47_.wvu.PrintArea" localSheetId="20" hidden="1">#REF!</definedName>
    <definedName name="Z_A1F52E52_03D7_11D3_88AD_0080C84A5D47_.wvu.PrintArea" localSheetId="21" hidden="1">#REF!</definedName>
    <definedName name="Z_A1F52E52_03D7_11D3_88AD_0080C84A5D47_.wvu.PrintArea" localSheetId="22" hidden="1">#REF!</definedName>
    <definedName name="Z_A1F52E52_03D7_11D3_88AD_0080C84A5D47_.wvu.PrintArea" localSheetId="23" hidden="1">#REF!</definedName>
    <definedName name="Z_A1F52E52_03D7_11D3_88AD_0080C84A5D47_.wvu.PrintArea" localSheetId="1" hidden="1">#REF!</definedName>
    <definedName name="Z_A1F52E52_03D7_11D3_88AD_0080C84A5D47_.wvu.PrintArea" localSheetId="16" hidden="1">#REF!</definedName>
    <definedName name="Z_A1F52E52_03D7_11D3_88AD_0080C84A5D47_.wvu.PrintArea" localSheetId="0" hidden="1">#REF!</definedName>
    <definedName name="Z_A1F52E52_03D7_11D3_88AD_0080C84A5D47_.wvu.PrintArea" hidden="1">#REF!</definedName>
    <definedName name="Z_A1F52E54_03D7_11D3_88AD_0080C84A5D47_.wvu.PrintArea" localSheetId="17" hidden="1">#REF!</definedName>
    <definedName name="Z_A1F52E54_03D7_11D3_88AD_0080C84A5D47_.wvu.PrintArea" localSheetId="18" hidden="1">#REF!</definedName>
    <definedName name="Z_A1F52E54_03D7_11D3_88AD_0080C84A5D47_.wvu.PrintArea" localSheetId="19" hidden="1">#REF!</definedName>
    <definedName name="Z_A1F52E54_03D7_11D3_88AD_0080C84A5D47_.wvu.PrintArea" localSheetId="20" hidden="1">#REF!</definedName>
    <definedName name="Z_A1F52E54_03D7_11D3_88AD_0080C84A5D47_.wvu.PrintArea" localSheetId="21" hidden="1">#REF!</definedName>
    <definedName name="Z_A1F52E54_03D7_11D3_88AD_0080C84A5D47_.wvu.PrintArea" localSheetId="22" hidden="1">#REF!</definedName>
    <definedName name="Z_A1F52E54_03D7_11D3_88AD_0080C84A5D47_.wvu.PrintArea" localSheetId="23" hidden="1">#REF!</definedName>
    <definedName name="Z_A1F52E54_03D7_11D3_88AD_0080C84A5D47_.wvu.PrintArea" localSheetId="1" hidden="1">#REF!</definedName>
    <definedName name="Z_A1F52E54_03D7_11D3_88AD_0080C84A5D47_.wvu.PrintArea" localSheetId="16" hidden="1">#REF!</definedName>
    <definedName name="Z_A1F52E54_03D7_11D3_88AD_0080C84A5D47_.wvu.PrintArea" localSheetId="0" hidden="1">#REF!</definedName>
    <definedName name="Z_A1F52E54_03D7_11D3_88AD_0080C84A5D47_.wvu.PrintArea" hidden="1">#REF!</definedName>
    <definedName name="Z_A1F52E55_03D7_11D3_88AD_0080C84A5D47_.wvu.PrintArea" localSheetId="17" hidden="1">#REF!</definedName>
    <definedName name="Z_A1F52E55_03D7_11D3_88AD_0080C84A5D47_.wvu.PrintArea" localSheetId="18" hidden="1">#REF!</definedName>
    <definedName name="Z_A1F52E55_03D7_11D3_88AD_0080C84A5D47_.wvu.PrintArea" localSheetId="19" hidden="1">#REF!</definedName>
    <definedName name="Z_A1F52E55_03D7_11D3_88AD_0080C84A5D47_.wvu.PrintArea" localSheetId="20" hidden="1">#REF!</definedName>
    <definedName name="Z_A1F52E55_03D7_11D3_88AD_0080C84A5D47_.wvu.PrintArea" localSheetId="21" hidden="1">#REF!</definedName>
    <definedName name="Z_A1F52E55_03D7_11D3_88AD_0080C84A5D47_.wvu.PrintArea" localSheetId="22" hidden="1">#REF!</definedName>
    <definedName name="Z_A1F52E55_03D7_11D3_88AD_0080C84A5D47_.wvu.PrintArea" localSheetId="23" hidden="1">#REF!</definedName>
    <definedName name="Z_A1F52E55_03D7_11D3_88AD_0080C84A5D47_.wvu.PrintArea" localSheetId="1" hidden="1">#REF!</definedName>
    <definedName name="Z_A1F52E55_03D7_11D3_88AD_0080C84A5D47_.wvu.PrintArea" localSheetId="16" hidden="1">#REF!</definedName>
    <definedName name="Z_A1F52E55_03D7_11D3_88AD_0080C84A5D47_.wvu.PrintArea" localSheetId="0" hidden="1">#REF!</definedName>
    <definedName name="Z_A1F52E55_03D7_11D3_88AD_0080C84A5D47_.wvu.PrintArea" hidden="1">#REF!</definedName>
    <definedName name="Z_A1F52E57_03D7_11D3_88AD_0080C84A5D47_.wvu.PrintArea" localSheetId="17" hidden="1">#REF!</definedName>
    <definedName name="Z_A1F52E57_03D7_11D3_88AD_0080C84A5D47_.wvu.PrintArea" localSheetId="18" hidden="1">#REF!</definedName>
    <definedName name="Z_A1F52E57_03D7_11D3_88AD_0080C84A5D47_.wvu.PrintArea" localSheetId="19" hidden="1">#REF!</definedName>
    <definedName name="Z_A1F52E57_03D7_11D3_88AD_0080C84A5D47_.wvu.PrintArea" localSheetId="20" hidden="1">#REF!</definedName>
    <definedName name="Z_A1F52E57_03D7_11D3_88AD_0080C84A5D47_.wvu.PrintArea" localSheetId="21" hidden="1">#REF!</definedName>
    <definedName name="Z_A1F52E57_03D7_11D3_88AD_0080C84A5D47_.wvu.PrintArea" localSheetId="22" hidden="1">#REF!</definedName>
    <definedName name="Z_A1F52E57_03D7_11D3_88AD_0080C84A5D47_.wvu.PrintArea" localSheetId="23" hidden="1">#REF!</definedName>
    <definedName name="Z_A1F52E57_03D7_11D3_88AD_0080C84A5D47_.wvu.PrintArea" localSheetId="1" hidden="1">#REF!</definedName>
    <definedName name="Z_A1F52E57_03D7_11D3_88AD_0080C84A5D47_.wvu.PrintArea" localSheetId="16" hidden="1">#REF!</definedName>
    <definedName name="Z_A1F52E57_03D7_11D3_88AD_0080C84A5D47_.wvu.PrintArea" localSheetId="0" hidden="1">#REF!</definedName>
    <definedName name="Z_A1F52E57_03D7_11D3_88AD_0080C84A5D47_.wvu.PrintArea" hidden="1">#REF!</definedName>
    <definedName name="Z_A1F52E59_03D7_11D3_88AD_0080C84A5D47_.wvu.PrintArea" localSheetId="17" hidden="1">#REF!</definedName>
    <definedName name="Z_A1F52E59_03D7_11D3_88AD_0080C84A5D47_.wvu.PrintArea" localSheetId="18" hidden="1">#REF!</definedName>
    <definedName name="Z_A1F52E59_03D7_11D3_88AD_0080C84A5D47_.wvu.PrintArea" localSheetId="19" hidden="1">#REF!</definedName>
    <definedName name="Z_A1F52E59_03D7_11D3_88AD_0080C84A5D47_.wvu.PrintArea" localSheetId="20" hidden="1">#REF!</definedName>
    <definedName name="Z_A1F52E59_03D7_11D3_88AD_0080C84A5D47_.wvu.PrintArea" localSheetId="21" hidden="1">#REF!</definedName>
    <definedName name="Z_A1F52E59_03D7_11D3_88AD_0080C84A5D47_.wvu.PrintArea" localSheetId="22" hidden="1">#REF!</definedName>
    <definedName name="Z_A1F52E59_03D7_11D3_88AD_0080C84A5D47_.wvu.PrintArea" localSheetId="23" hidden="1">#REF!</definedName>
    <definedName name="Z_A1F52E59_03D7_11D3_88AD_0080C84A5D47_.wvu.PrintArea" localSheetId="1" hidden="1">#REF!</definedName>
    <definedName name="Z_A1F52E59_03D7_11D3_88AD_0080C84A5D47_.wvu.PrintArea" localSheetId="16" hidden="1">#REF!</definedName>
    <definedName name="Z_A1F52E59_03D7_11D3_88AD_0080C84A5D47_.wvu.PrintArea" localSheetId="0" hidden="1">#REF!</definedName>
    <definedName name="Z_A1F52E59_03D7_11D3_88AD_0080C84A5D47_.wvu.PrintArea" hidden="1">#REF!</definedName>
    <definedName name="Z_A1F52E5A_03D7_11D3_88AD_0080C84A5D47_.wvu.PrintArea" localSheetId="17" hidden="1">#REF!</definedName>
    <definedName name="Z_A1F52E5A_03D7_11D3_88AD_0080C84A5D47_.wvu.PrintArea" localSheetId="18" hidden="1">#REF!</definedName>
    <definedName name="Z_A1F52E5A_03D7_11D3_88AD_0080C84A5D47_.wvu.PrintArea" localSheetId="19" hidden="1">#REF!</definedName>
    <definedName name="Z_A1F52E5A_03D7_11D3_88AD_0080C84A5D47_.wvu.PrintArea" localSheetId="20" hidden="1">#REF!</definedName>
    <definedName name="Z_A1F52E5A_03D7_11D3_88AD_0080C84A5D47_.wvu.PrintArea" localSheetId="21" hidden="1">#REF!</definedName>
    <definedName name="Z_A1F52E5A_03D7_11D3_88AD_0080C84A5D47_.wvu.PrintArea" localSheetId="22" hidden="1">#REF!</definedName>
    <definedName name="Z_A1F52E5A_03D7_11D3_88AD_0080C84A5D47_.wvu.PrintArea" localSheetId="23" hidden="1">#REF!</definedName>
    <definedName name="Z_A1F52E5A_03D7_11D3_88AD_0080C84A5D47_.wvu.PrintArea" localSheetId="1" hidden="1">#REF!</definedName>
    <definedName name="Z_A1F52E5A_03D7_11D3_88AD_0080C84A5D47_.wvu.PrintArea" localSheetId="16" hidden="1">#REF!</definedName>
    <definedName name="Z_A1F52E5A_03D7_11D3_88AD_0080C84A5D47_.wvu.PrintArea" localSheetId="0" hidden="1">#REF!</definedName>
    <definedName name="Z_A1F52E5A_03D7_11D3_88AD_0080C84A5D47_.wvu.PrintArea" hidden="1">#REF!</definedName>
    <definedName name="Z_A1F52E5B_03D7_11D3_88AD_0080C84A5D47_.wvu.PrintArea" localSheetId="17" hidden="1">#REF!</definedName>
    <definedName name="Z_A1F52E5B_03D7_11D3_88AD_0080C84A5D47_.wvu.PrintArea" localSheetId="18" hidden="1">#REF!</definedName>
    <definedName name="Z_A1F52E5B_03D7_11D3_88AD_0080C84A5D47_.wvu.PrintArea" localSheetId="19" hidden="1">#REF!</definedName>
    <definedName name="Z_A1F52E5B_03D7_11D3_88AD_0080C84A5D47_.wvu.PrintArea" localSheetId="20" hidden="1">#REF!</definedName>
    <definedName name="Z_A1F52E5B_03D7_11D3_88AD_0080C84A5D47_.wvu.PrintArea" localSheetId="21" hidden="1">#REF!</definedName>
    <definedName name="Z_A1F52E5B_03D7_11D3_88AD_0080C84A5D47_.wvu.PrintArea" localSheetId="22" hidden="1">#REF!</definedName>
    <definedName name="Z_A1F52E5B_03D7_11D3_88AD_0080C84A5D47_.wvu.PrintArea" localSheetId="23" hidden="1">#REF!</definedName>
    <definedName name="Z_A1F52E5B_03D7_11D3_88AD_0080C84A5D47_.wvu.PrintArea" localSheetId="1" hidden="1">#REF!</definedName>
    <definedName name="Z_A1F52E5B_03D7_11D3_88AD_0080C84A5D47_.wvu.PrintArea" localSheetId="16" hidden="1">#REF!</definedName>
    <definedName name="Z_A1F52E5B_03D7_11D3_88AD_0080C84A5D47_.wvu.PrintArea" localSheetId="0" hidden="1">#REF!</definedName>
    <definedName name="Z_A1F52E5B_03D7_11D3_88AD_0080C84A5D47_.wvu.PrintArea" hidden="1">#REF!</definedName>
    <definedName name="Z_A1F52E5D_03D7_11D3_88AD_0080C84A5D47_.wvu.PrintArea" localSheetId="17" hidden="1">#REF!</definedName>
    <definedName name="Z_A1F52E5D_03D7_11D3_88AD_0080C84A5D47_.wvu.PrintArea" localSheetId="18" hidden="1">#REF!</definedName>
    <definedName name="Z_A1F52E5D_03D7_11D3_88AD_0080C84A5D47_.wvu.PrintArea" localSheetId="19" hidden="1">#REF!</definedName>
    <definedName name="Z_A1F52E5D_03D7_11D3_88AD_0080C84A5D47_.wvu.PrintArea" localSheetId="20" hidden="1">#REF!</definedName>
    <definedName name="Z_A1F52E5D_03D7_11D3_88AD_0080C84A5D47_.wvu.PrintArea" localSheetId="21" hidden="1">#REF!</definedName>
    <definedName name="Z_A1F52E5D_03D7_11D3_88AD_0080C84A5D47_.wvu.PrintArea" localSheetId="22" hidden="1">#REF!</definedName>
    <definedName name="Z_A1F52E5D_03D7_11D3_88AD_0080C84A5D47_.wvu.PrintArea" localSheetId="23" hidden="1">#REF!</definedName>
    <definedName name="Z_A1F52E5D_03D7_11D3_88AD_0080C84A5D47_.wvu.PrintArea" localSheetId="1" hidden="1">#REF!</definedName>
    <definedName name="Z_A1F52E5D_03D7_11D3_88AD_0080C84A5D47_.wvu.PrintArea" localSheetId="16" hidden="1">#REF!</definedName>
    <definedName name="Z_A1F52E5D_03D7_11D3_88AD_0080C84A5D47_.wvu.PrintArea" localSheetId="0" hidden="1">#REF!</definedName>
    <definedName name="Z_A1F52E5D_03D7_11D3_88AD_0080C84A5D47_.wvu.PrintArea" hidden="1">#REF!</definedName>
    <definedName name="Z_A1F52E5E_03D7_11D3_88AD_0080C84A5D47_.wvu.PrintArea" localSheetId="17" hidden="1">#REF!</definedName>
    <definedName name="Z_A1F52E5E_03D7_11D3_88AD_0080C84A5D47_.wvu.PrintArea" localSheetId="18" hidden="1">#REF!</definedName>
    <definedName name="Z_A1F52E5E_03D7_11D3_88AD_0080C84A5D47_.wvu.PrintArea" localSheetId="19" hidden="1">#REF!</definedName>
    <definedName name="Z_A1F52E5E_03D7_11D3_88AD_0080C84A5D47_.wvu.PrintArea" localSheetId="20" hidden="1">#REF!</definedName>
    <definedName name="Z_A1F52E5E_03D7_11D3_88AD_0080C84A5D47_.wvu.PrintArea" localSheetId="21" hidden="1">#REF!</definedName>
    <definedName name="Z_A1F52E5E_03D7_11D3_88AD_0080C84A5D47_.wvu.PrintArea" localSheetId="22" hidden="1">#REF!</definedName>
    <definedName name="Z_A1F52E5E_03D7_11D3_88AD_0080C84A5D47_.wvu.PrintArea" localSheetId="23" hidden="1">#REF!</definedName>
    <definedName name="Z_A1F52E5E_03D7_11D3_88AD_0080C84A5D47_.wvu.PrintArea" localSheetId="1" hidden="1">#REF!</definedName>
    <definedName name="Z_A1F52E5E_03D7_11D3_88AD_0080C84A5D47_.wvu.PrintArea" localSheetId="16" hidden="1">#REF!</definedName>
    <definedName name="Z_A1F52E5E_03D7_11D3_88AD_0080C84A5D47_.wvu.PrintArea" localSheetId="0" hidden="1">#REF!</definedName>
    <definedName name="Z_A1F52E5E_03D7_11D3_88AD_0080C84A5D47_.wvu.PrintArea" hidden="1">#REF!</definedName>
    <definedName name="Z_A1F52E5F_03D7_11D3_88AD_0080C84A5D47_.wvu.PrintArea" localSheetId="17" hidden="1">#REF!</definedName>
    <definedName name="Z_A1F52E5F_03D7_11D3_88AD_0080C84A5D47_.wvu.PrintArea" localSheetId="18" hidden="1">#REF!</definedName>
    <definedName name="Z_A1F52E5F_03D7_11D3_88AD_0080C84A5D47_.wvu.PrintArea" localSheetId="19" hidden="1">#REF!</definedName>
    <definedName name="Z_A1F52E5F_03D7_11D3_88AD_0080C84A5D47_.wvu.PrintArea" localSheetId="20" hidden="1">#REF!</definedName>
    <definedName name="Z_A1F52E5F_03D7_11D3_88AD_0080C84A5D47_.wvu.PrintArea" localSheetId="21" hidden="1">#REF!</definedName>
    <definedName name="Z_A1F52E5F_03D7_11D3_88AD_0080C84A5D47_.wvu.PrintArea" localSheetId="22" hidden="1">#REF!</definedName>
    <definedName name="Z_A1F52E5F_03D7_11D3_88AD_0080C84A5D47_.wvu.PrintArea" localSheetId="23" hidden="1">#REF!</definedName>
    <definedName name="Z_A1F52E5F_03D7_11D3_88AD_0080C84A5D47_.wvu.PrintArea" localSheetId="1" hidden="1">#REF!</definedName>
    <definedName name="Z_A1F52E5F_03D7_11D3_88AD_0080C84A5D47_.wvu.PrintArea" localSheetId="16" hidden="1">#REF!</definedName>
    <definedName name="Z_A1F52E5F_03D7_11D3_88AD_0080C84A5D47_.wvu.PrintArea" localSheetId="0" hidden="1">#REF!</definedName>
    <definedName name="Z_A1F52E5F_03D7_11D3_88AD_0080C84A5D47_.wvu.PrintArea" hidden="1">#REF!</definedName>
    <definedName name="Z_A1F52E61_03D7_11D3_88AD_0080C84A5D47_.wvu.PrintArea" localSheetId="17" hidden="1">#REF!</definedName>
    <definedName name="Z_A1F52E61_03D7_11D3_88AD_0080C84A5D47_.wvu.PrintArea" localSheetId="18" hidden="1">#REF!</definedName>
    <definedName name="Z_A1F52E61_03D7_11D3_88AD_0080C84A5D47_.wvu.PrintArea" localSheetId="19" hidden="1">#REF!</definedName>
    <definedName name="Z_A1F52E61_03D7_11D3_88AD_0080C84A5D47_.wvu.PrintArea" localSheetId="20" hidden="1">#REF!</definedName>
    <definedName name="Z_A1F52E61_03D7_11D3_88AD_0080C84A5D47_.wvu.PrintArea" localSheetId="21" hidden="1">#REF!</definedName>
    <definedName name="Z_A1F52E61_03D7_11D3_88AD_0080C84A5D47_.wvu.PrintArea" localSheetId="22" hidden="1">#REF!</definedName>
    <definedName name="Z_A1F52E61_03D7_11D3_88AD_0080C84A5D47_.wvu.PrintArea" localSheetId="23" hidden="1">#REF!</definedName>
    <definedName name="Z_A1F52E61_03D7_11D3_88AD_0080C84A5D47_.wvu.PrintArea" localSheetId="1" hidden="1">#REF!</definedName>
    <definedName name="Z_A1F52E61_03D7_11D3_88AD_0080C84A5D47_.wvu.PrintArea" localSheetId="16" hidden="1">#REF!</definedName>
    <definedName name="Z_A1F52E61_03D7_11D3_88AD_0080C84A5D47_.wvu.PrintArea" localSheetId="0" hidden="1">#REF!</definedName>
    <definedName name="Z_A1F52E61_03D7_11D3_88AD_0080C84A5D47_.wvu.PrintArea" hidden="1">#REF!</definedName>
    <definedName name="Z_A1F52E62_03D7_11D3_88AD_0080C84A5D47_.wvu.PrintArea" localSheetId="17" hidden="1">#REF!</definedName>
    <definedName name="Z_A1F52E62_03D7_11D3_88AD_0080C84A5D47_.wvu.PrintArea" localSheetId="18" hidden="1">#REF!</definedName>
    <definedName name="Z_A1F52E62_03D7_11D3_88AD_0080C84A5D47_.wvu.PrintArea" localSheetId="19" hidden="1">#REF!</definedName>
    <definedName name="Z_A1F52E62_03D7_11D3_88AD_0080C84A5D47_.wvu.PrintArea" localSheetId="20" hidden="1">#REF!</definedName>
    <definedName name="Z_A1F52E62_03D7_11D3_88AD_0080C84A5D47_.wvu.PrintArea" localSheetId="21" hidden="1">#REF!</definedName>
    <definedName name="Z_A1F52E62_03D7_11D3_88AD_0080C84A5D47_.wvu.PrintArea" localSheetId="22" hidden="1">#REF!</definedName>
    <definedName name="Z_A1F52E62_03D7_11D3_88AD_0080C84A5D47_.wvu.PrintArea" localSheetId="23" hidden="1">#REF!</definedName>
    <definedName name="Z_A1F52E62_03D7_11D3_88AD_0080C84A5D47_.wvu.PrintArea" localSheetId="1" hidden="1">#REF!</definedName>
    <definedName name="Z_A1F52E62_03D7_11D3_88AD_0080C84A5D47_.wvu.PrintArea" localSheetId="16" hidden="1">#REF!</definedName>
    <definedName name="Z_A1F52E62_03D7_11D3_88AD_0080C84A5D47_.wvu.PrintArea" localSheetId="0" hidden="1">#REF!</definedName>
    <definedName name="Z_A1F52E62_03D7_11D3_88AD_0080C84A5D47_.wvu.PrintArea" hidden="1">#REF!</definedName>
    <definedName name="Z_ABCDF07F_E840_493F_953A_14EB7CB491DA_.wvu.PrintArea" localSheetId="15" hidden="1">'Schedule G_Customer Info'!$A$2:$D$20</definedName>
    <definedName name="Z_ABCDF07F_E840_493F_953A_14EB7CB491DA_.wvu.PrintTitles" localSheetId="15" hidden="1">'Schedule G_Customer Info'!$2:$8</definedName>
    <definedName name="Z_AF0B9184_56F4_11D3_97FE_00A0C9DF29C4_.wvu.PrintArea" localSheetId="17" hidden="1">#REF!</definedName>
    <definedName name="Z_AF0B9184_56F4_11D3_97FE_00A0C9DF29C4_.wvu.PrintArea" localSheetId="18" hidden="1">#REF!</definedName>
    <definedName name="Z_AF0B9184_56F4_11D3_97FE_00A0C9DF29C4_.wvu.PrintArea" localSheetId="19" hidden="1">#REF!</definedName>
    <definedName name="Z_AF0B9184_56F4_11D3_97FE_00A0C9DF29C4_.wvu.PrintArea" localSheetId="20" hidden="1">#REF!</definedName>
    <definedName name="Z_AF0B9184_56F4_11D3_97FE_00A0C9DF29C4_.wvu.PrintArea" localSheetId="21" hidden="1">#REF!</definedName>
    <definedName name="Z_AF0B9184_56F4_11D3_97FE_00A0C9DF29C4_.wvu.PrintArea" localSheetId="22" hidden="1">#REF!</definedName>
    <definedName name="Z_AF0B9184_56F4_11D3_97FE_00A0C9DF29C4_.wvu.PrintArea" localSheetId="23" hidden="1">#REF!</definedName>
    <definedName name="Z_AF0B9184_56F4_11D3_97FE_00A0C9DF29C4_.wvu.PrintArea" localSheetId="1" hidden="1">#REF!</definedName>
    <definedName name="Z_AF0B9184_56F4_11D3_97FE_00A0C9DF29C4_.wvu.PrintArea" localSheetId="16" hidden="1">#REF!</definedName>
    <definedName name="Z_AF0B9184_56F4_11D3_97FE_00A0C9DF29C4_.wvu.PrintArea" localSheetId="0" hidden="1">#REF!</definedName>
    <definedName name="Z_AF0B9184_56F4_11D3_97FE_00A0C9DF29C4_.wvu.PrintArea" hidden="1">#REF!</definedName>
    <definedName name="Z_AF0B9185_56F4_11D3_97FE_00A0C9DF29C4_.wvu.PrintArea" localSheetId="17" hidden="1">#REF!</definedName>
    <definedName name="Z_AF0B9185_56F4_11D3_97FE_00A0C9DF29C4_.wvu.PrintArea" localSheetId="18" hidden="1">#REF!</definedName>
    <definedName name="Z_AF0B9185_56F4_11D3_97FE_00A0C9DF29C4_.wvu.PrintArea" localSheetId="19" hidden="1">#REF!</definedName>
    <definedName name="Z_AF0B9185_56F4_11D3_97FE_00A0C9DF29C4_.wvu.PrintArea" localSheetId="20" hidden="1">#REF!</definedName>
    <definedName name="Z_AF0B9185_56F4_11D3_97FE_00A0C9DF29C4_.wvu.PrintArea" localSheetId="21" hidden="1">#REF!</definedName>
    <definedName name="Z_AF0B9185_56F4_11D3_97FE_00A0C9DF29C4_.wvu.PrintArea" localSheetId="22" hidden="1">#REF!</definedName>
    <definedName name="Z_AF0B9185_56F4_11D3_97FE_00A0C9DF29C4_.wvu.PrintArea" localSheetId="23" hidden="1">#REF!</definedName>
    <definedName name="Z_AF0B9185_56F4_11D3_97FE_00A0C9DF29C4_.wvu.PrintArea" localSheetId="1" hidden="1">#REF!</definedName>
    <definedName name="Z_AF0B9185_56F4_11D3_97FE_00A0C9DF29C4_.wvu.PrintArea" localSheetId="16" hidden="1">#REF!</definedName>
    <definedName name="Z_AF0B9185_56F4_11D3_97FE_00A0C9DF29C4_.wvu.PrintArea" localSheetId="0" hidden="1">#REF!</definedName>
    <definedName name="Z_AF0B9185_56F4_11D3_97FE_00A0C9DF29C4_.wvu.PrintArea" hidden="1">#REF!</definedName>
    <definedName name="Z_AF0B9187_56F4_11D3_97FE_00A0C9DF29C4_.wvu.PrintArea" localSheetId="17" hidden="1">#REF!</definedName>
    <definedName name="Z_AF0B9187_56F4_11D3_97FE_00A0C9DF29C4_.wvu.PrintArea" localSheetId="18" hidden="1">#REF!</definedName>
    <definedName name="Z_AF0B9187_56F4_11D3_97FE_00A0C9DF29C4_.wvu.PrintArea" localSheetId="19" hidden="1">#REF!</definedName>
    <definedName name="Z_AF0B9187_56F4_11D3_97FE_00A0C9DF29C4_.wvu.PrintArea" localSheetId="20" hidden="1">#REF!</definedName>
    <definedName name="Z_AF0B9187_56F4_11D3_97FE_00A0C9DF29C4_.wvu.PrintArea" localSheetId="21" hidden="1">#REF!</definedName>
    <definedName name="Z_AF0B9187_56F4_11D3_97FE_00A0C9DF29C4_.wvu.PrintArea" localSheetId="22" hidden="1">#REF!</definedName>
    <definedName name="Z_AF0B9187_56F4_11D3_97FE_00A0C9DF29C4_.wvu.PrintArea" localSheetId="23" hidden="1">#REF!</definedName>
    <definedName name="Z_AF0B9187_56F4_11D3_97FE_00A0C9DF29C4_.wvu.PrintArea" localSheetId="1" hidden="1">#REF!</definedName>
    <definedName name="Z_AF0B9187_56F4_11D3_97FE_00A0C9DF29C4_.wvu.PrintArea" localSheetId="16" hidden="1">#REF!</definedName>
    <definedName name="Z_AF0B9187_56F4_11D3_97FE_00A0C9DF29C4_.wvu.PrintArea" localSheetId="0" hidden="1">#REF!</definedName>
    <definedName name="Z_AF0B9187_56F4_11D3_97FE_00A0C9DF29C4_.wvu.PrintArea" hidden="1">#REF!</definedName>
    <definedName name="Z_AF0B9188_56F4_11D3_97FE_00A0C9DF29C4_.wvu.PrintArea" localSheetId="17" hidden="1">#REF!</definedName>
    <definedName name="Z_AF0B9188_56F4_11D3_97FE_00A0C9DF29C4_.wvu.PrintArea" localSheetId="18" hidden="1">#REF!</definedName>
    <definedName name="Z_AF0B9188_56F4_11D3_97FE_00A0C9DF29C4_.wvu.PrintArea" localSheetId="19" hidden="1">#REF!</definedName>
    <definedName name="Z_AF0B9188_56F4_11D3_97FE_00A0C9DF29C4_.wvu.PrintArea" localSheetId="20" hidden="1">#REF!</definedName>
    <definedName name="Z_AF0B9188_56F4_11D3_97FE_00A0C9DF29C4_.wvu.PrintArea" localSheetId="21" hidden="1">#REF!</definedName>
    <definedName name="Z_AF0B9188_56F4_11D3_97FE_00A0C9DF29C4_.wvu.PrintArea" localSheetId="22" hidden="1">#REF!</definedName>
    <definedName name="Z_AF0B9188_56F4_11D3_97FE_00A0C9DF29C4_.wvu.PrintArea" localSheetId="23" hidden="1">#REF!</definedName>
    <definedName name="Z_AF0B9188_56F4_11D3_97FE_00A0C9DF29C4_.wvu.PrintArea" localSheetId="1" hidden="1">#REF!</definedName>
    <definedName name="Z_AF0B9188_56F4_11D3_97FE_00A0C9DF29C4_.wvu.PrintArea" localSheetId="16" hidden="1">#REF!</definedName>
    <definedName name="Z_AF0B9188_56F4_11D3_97FE_00A0C9DF29C4_.wvu.PrintArea" localSheetId="0" hidden="1">#REF!</definedName>
    <definedName name="Z_AF0B9188_56F4_11D3_97FE_00A0C9DF29C4_.wvu.PrintArea" hidden="1">#REF!</definedName>
    <definedName name="Z_AF0B9189_56F4_11D3_97FE_00A0C9DF29C4_.wvu.PrintArea" localSheetId="17" hidden="1">#REF!</definedName>
    <definedName name="Z_AF0B9189_56F4_11D3_97FE_00A0C9DF29C4_.wvu.PrintArea" localSheetId="18" hidden="1">#REF!</definedName>
    <definedName name="Z_AF0B9189_56F4_11D3_97FE_00A0C9DF29C4_.wvu.PrintArea" localSheetId="19" hidden="1">#REF!</definedName>
    <definedName name="Z_AF0B9189_56F4_11D3_97FE_00A0C9DF29C4_.wvu.PrintArea" localSheetId="20" hidden="1">#REF!</definedName>
    <definedName name="Z_AF0B9189_56F4_11D3_97FE_00A0C9DF29C4_.wvu.PrintArea" localSheetId="21" hidden="1">#REF!</definedName>
    <definedName name="Z_AF0B9189_56F4_11D3_97FE_00A0C9DF29C4_.wvu.PrintArea" localSheetId="22" hidden="1">#REF!</definedName>
    <definedName name="Z_AF0B9189_56F4_11D3_97FE_00A0C9DF29C4_.wvu.PrintArea" localSheetId="23" hidden="1">#REF!</definedName>
    <definedName name="Z_AF0B9189_56F4_11D3_97FE_00A0C9DF29C4_.wvu.PrintArea" localSheetId="1" hidden="1">#REF!</definedName>
    <definedName name="Z_AF0B9189_56F4_11D3_97FE_00A0C9DF29C4_.wvu.PrintArea" localSheetId="16" hidden="1">#REF!</definedName>
    <definedName name="Z_AF0B9189_56F4_11D3_97FE_00A0C9DF29C4_.wvu.PrintArea" localSheetId="0" hidden="1">#REF!</definedName>
    <definedName name="Z_AF0B9189_56F4_11D3_97FE_00A0C9DF29C4_.wvu.PrintArea" hidden="1">#REF!</definedName>
    <definedName name="Z_AF0B918A_56F4_11D3_97FE_00A0C9DF29C4_.wvu.PrintArea" localSheetId="17" hidden="1">#REF!</definedName>
    <definedName name="Z_AF0B918A_56F4_11D3_97FE_00A0C9DF29C4_.wvu.PrintArea" localSheetId="18" hidden="1">#REF!</definedName>
    <definedName name="Z_AF0B918A_56F4_11D3_97FE_00A0C9DF29C4_.wvu.PrintArea" localSheetId="19" hidden="1">#REF!</definedName>
    <definedName name="Z_AF0B918A_56F4_11D3_97FE_00A0C9DF29C4_.wvu.PrintArea" localSheetId="20" hidden="1">#REF!</definedName>
    <definedName name="Z_AF0B918A_56F4_11D3_97FE_00A0C9DF29C4_.wvu.PrintArea" localSheetId="21" hidden="1">#REF!</definedName>
    <definedName name="Z_AF0B918A_56F4_11D3_97FE_00A0C9DF29C4_.wvu.PrintArea" localSheetId="22" hidden="1">#REF!</definedName>
    <definedName name="Z_AF0B918A_56F4_11D3_97FE_00A0C9DF29C4_.wvu.PrintArea" localSheetId="23" hidden="1">#REF!</definedName>
    <definedName name="Z_AF0B918A_56F4_11D3_97FE_00A0C9DF29C4_.wvu.PrintArea" localSheetId="1" hidden="1">#REF!</definedName>
    <definedName name="Z_AF0B918A_56F4_11D3_97FE_00A0C9DF29C4_.wvu.PrintArea" localSheetId="16" hidden="1">#REF!</definedName>
    <definedName name="Z_AF0B918A_56F4_11D3_97FE_00A0C9DF29C4_.wvu.PrintArea" localSheetId="0" hidden="1">#REF!</definedName>
    <definedName name="Z_AF0B918A_56F4_11D3_97FE_00A0C9DF29C4_.wvu.PrintArea" hidden="1">#REF!</definedName>
    <definedName name="Z_AF0B918C_56F4_11D3_97FE_00A0C9DF29C4_.wvu.PrintArea" localSheetId="17" hidden="1">#REF!</definedName>
    <definedName name="Z_AF0B918C_56F4_11D3_97FE_00A0C9DF29C4_.wvu.PrintArea" localSheetId="18" hidden="1">#REF!</definedName>
    <definedName name="Z_AF0B918C_56F4_11D3_97FE_00A0C9DF29C4_.wvu.PrintArea" localSheetId="19" hidden="1">#REF!</definedName>
    <definedName name="Z_AF0B918C_56F4_11D3_97FE_00A0C9DF29C4_.wvu.PrintArea" localSheetId="20" hidden="1">#REF!</definedName>
    <definedName name="Z_AF0B918C_56F4_11D3_97FE_00A0C9DF29C4_.wvu.PrintArea" localSheetId="21" hidden="1">#REF!</definedName>
    <definedName name="Z_AF0B918C_56F4_11D3_97FE_00A0C9DF29C4_.wvu.PrintArea" localSheetId="22" hidden="1">#REF!</definedName>
    <definedName name="Z_AF0B918C_56F4_11D3_97FE_00A0C9DF29C4_.wvu.PrintArea" localSheetId="23" hidden="1">#REF!</definedName>
    <definedName name="Z_AF0B918C_56F4_11D3_97FE_00A0C9DF29C4_.wvu.PrintArea" localSheetId="1" hidden="1">#REF!</definedName>
    <definedName name="Z_AF0B918C_56F4_11D3_97FE_00A0C9DF29C4_.wvu.PrintArea" localSheetId="16" hidden="1">#REF!</definedName>
    <definedName name="Z_AF0B918C_56F4_11D3_97FE_00A0C9DF29C4_.wvu.PrintArea" localSheetId="0" hidden="1">#REF!</definedName>
    <definedName name="Z_AF0B918C_56F4_11D3_97FE_00A0C9DF29C4_.wvu.PrintArea" hidden="1">#REF!</definedName>
    <definedName name="Z_AF0B918D_56F4_11D3_97FE_00A0C9DF29C4_.wvu.PrintArea" localSheetId="17" hidden="1">#REF!</definedName>
    <definedName name="Z_AF0B918D_56F4_11D3_97FE_00A0C9DF29C4_.wvu.PrintArea" localSheetId="18" hidden="1">#REF!</definedName>
    <definedName name="Z_AF0B918D_56F4_11D3_97FE_00A0C9DF29C4_.wvu.PrintArea" localSheetId="19" hidden="1">#REF!</definedName>
    <definedName name="Z_AF0B918D_56F4_11D3_97FE_00A0C9DF29C4_.wvu.PrintArea" localSheetId="20" hidden="1">#REF!</definedName>
    <definedName name="Z_AF0B918D_56F4_11D3_97FE_00A0C9DF29C4_.wvu.PrintArea" localSheetId="21" hidden="1">#REF!</definedName>
    <definedName name="Z_AF0B918D_56F4_11D3_97FE_00A0C9DF29C4_.wvu.PrintArea" localSheetId="22" hidden="1">#REF!</definedName>
    <definedName name="Z_AF0B918D_56F4_11D3_97FE_00A0C9DF29C4_.wvu.PrintArea" localSheetId="23" hidden="1">#REF!</definedName>
    <definedName name="Z_AF0B918D_56F4_11D3_97FE_00A0C9DF29C4_.wvu.PrintArea" localSheetId="1" hidden="1">#REF!</definedName>
    <definedName name="Z_AF0B918D_56F4_11D3_97FE_00A0C9DF29C4_.wvu.PrintArea" localSheetId="16" hidden="1">#REF!</definedName>
    <definedName name="Z_AF0B918D_56F4_11D3_97FE_00A0C9DF29C4_.wvu.PrintArea" localSheetId="0" hidden="1">#REF!</definedName>
    <definedName name="Z_AF0B918D_56F4_11D3_97FE_00A0C9DF29C4_.wvu.PrintArea" hidden="1">#REF!</definedName>
    <definedName name="Z_AF0B918E_56F4_11D3_97FE_00A0C9DF29C4_.wvu.PrintArea" localSheetId="17" hidden="1">#REF!</definedName>
    <definedName name="Z_AF0B918E_56F4_11D3_97FE_00A0C9DF29C4_.wvu.PrintArea" localSheetId="18" hidden="1">#REF!</definedName>
    <definedName name="Z_AF0B918E_56F4_11D3_97FE_00A0C9DF29C4_.wvu.PrintArea" localSheetId="19" hidden="1">#REF!</definedName>
    <definedName name="Z_AF0B918E_56F4_11D3_97FE_00A0C9DF29C4_.wvu.PrintArea" localSheetId="20" hidden="1">#REF!</definedName>
    <definedName name="Z_AF0B918E_56F4_11D3_97FE_00A0C9DF29C4_.wvu.PrintArea" localSheetId="21" hidden="1">#REF!</definedName>
    <definedName name="Z_AF0B918E_56F4_11D3_97FE_00A0C9DF29C4_.wvu.PrintArea" localSheetId="22" hidden="1">#REF!</definedName>
    <definedName name="Z_AF0B918E_56F4_11D3_97FE_00A0C9DF29C4_.wvu.PrintArea" localSheetId="23" hidden="1">#REF!</definedName>
    <definedName name="Z_AF0B918E_56F4_11D3_97FE_00A0C9DF29C4_.wvu.PrintArea" localSheetId="1" hidden="1">#REF!</definedName>
    <definedName name="Z_AF0B918E_56F4_11D3_97FE_00A0C9DF29C4_.wvu.PrintArea" localSheetId="16" hidden="1">#REF!</definedName>
    <definedName name="Z_AF0B918E_56F4_11D3_97FE_00A0C9DF29C4_.wvu.PrintArea" localSheetId="0" hidden="1">#REF!</definedName>
    <definedName name="Z_AF0B918E_56F4_11D3_97FE_00A0C9DF29C4_.wvu.PrintArea" hidden="1">#REF!</definedName>
    <definedName name="Z_AF0B918F_56F4_11D3_97FE_00A0C9DF29C4_.wvu.PrintArea" localSheetId="17" hidden="1">#REF!</definedName>
    <definedName name="Z_AF0B918F_56F4_11D3_97FE_00A0C9DF29C4_.wvu.PrintArea" localSheetId="18" hidden="1">#REF!</definedName>
    <definedName name="Z_AF0B918F_56F4_11D3_97FE_00A0C9DF29C4_.wvu.PrintArea" localSheetId="19" hidden="1">#REF!</definedName>
    <definedName name="Z_AF0B918F_56F4_11D3_97FE_00A0C9DF29C4_.wvu.PrintArea" localSheetId="20" hidden="1">#REF!</definedName>
    <definedName name="Z_AF0B918F_56F4_11D3_97FE_00A0C9DF29C4_.wvu.PrintArea" localSheetId="21" hidden="1">#REF!</definedName>
    <definedName name="Z_AF0B918F_56F4_11D3_97FE_00A0C9DF29C4_.wvu.PrintArea" localSheetId="22" hidden="1">#REF!</definedName>
    <definedName name="Z_AF0B918F_56F4_11D3_97FE_00A0C9DF29C4_.wvu.PrintArea" localSheetId="23" hidden="1">#REF!</definedName>
    <definedName name="Z_AF0B918F_56F4_11D3_97FE_00A0C9DF29C4_.wvu.PrintArea" localSheetId="1" hidden="1">#REF!</definedName>
    <definedName name="Z_AF0B918F_56F4_11D3_97FE_00A0C9DF29C4_.wvu.PrintArea" localSheetId="16" hidden="1">#REF!</definedName>
    <definedName name="Z_AF0B918F_56F4_11D3_97FE_00A0C9DF29C4_.wvu.PrintArea" localSheetId="0" hidden="1">#REF!</definedName>
    <definedName name="Z_AF0B918F_56F4_11D3_97FE_00A0C9DF29C4_.wvu.PrintArea" hidden="1">#REF!</definedName>
    <definedName name="Z_AF0B9191_56F4_11D3_97FE_00A0C9DF29C4_.wvu.PrintArea" localSheetId="17" hidden="1">#REF!</definedName>
    <definedName name="Z_AF0B9191_56F4_11D3_97FE_00A0C9DF29C4_.wvu.PrintArea" localSheetId="18" hidden="1">#REF!</definedName>
    <definedName name="Z_AF0B9191_56F4_11D3_97FE_00A0C9DF29C4_.wvu.PrintArea" localSheetId="19" hidden="1">#REF!</definedName>
    <definedName name="Z_AF0B9191_56F4_11D3_97FE_00A0C9DF29C4_.wvu.PrintArea" localSheetId="20" hidden="1">#REF!</definedName>
    <definedName name="Z_AF0B9191_56F4_11D3_97FE_00A0C9DF29C4_.wvu.PrintArea" localSheetId="21" hidden="1">#REF!</definedName>
    <definedName name="Z_AF0B9191_56F4_11D3_97FE_00A0C9DF29C4_.wvu.PrintArea" localSheetId="22" hidden="1">#REF!</definedName>
    <definedName name="Z_AF0B9191_56F4_11D3_97FE_00A0C9DF29C4_.wvu.PrintArea" localSheetId="23" hidden="1">#REF!</definedName>
    <definedName name="Z_AF0B9191_56F4_11D3_97FE_00A0C9DF29C4_.wvu.PrintArea" localSheetId="1" hidden="1">#REF!</definedName>
    <definedName name="Z_AF0B9191_56F4_11D3_97FE_00A0C9DF29C4_.wvu.PrintArea" localSheetId="16" hidden="1">#REF!</definedName>
    <definedName name="Z_AF0B9191_56F4_11D3_97FE_00A0C9DF29C4_.wvu.PrintArea" localSheetId="0" hidden="1">#REF!</definedName>
    <definedName name="Z_AF0B9191_56F4_11D3_97FE_00A0C9DF29C4_.wvu.PrintArea" hidden="1">#REF!</definedName>
    <definedName name="Z_AF0B9192_56F4_11D3_97FE_00A0C9DF29C4_.wvu.PrintArea" localSheetId="17" hidden="1">#REF!</definedName>
    <definedName name="Z_AF0B9192_56F4_11D3_97FE_00A0C9DF29C4_.wvu.PrintArea" localSheetId="18" hidden="1">#REF!</definedName>
    <definedName name="Z_AF0B9192_56F4_11D3_97FE_00A0C9DF29C4_.wvu.PrintArea" localSheetId="19" hidden="1">#REF!</definedName>
    <definedName name="Z_AF0B9192_56F4_11D3_97FE_00A0C9DF29C4_.wvu.PrintArea" localSheetId="20" hidden="1">#REF!</definedName>
    <definedName name="Z_AF0B9192_56F4_11D3_97FE_00A0C9DF29C4_.wvu.PrintArea" localSheetId="21" hidden="1">#REF!</definedName>
    <definedName name="Z_AF0B9192_56F4_11D3_97FE_00A0C9DF29C4_.wvu.PrintArea" localSheetId="22" hidden="1">#REF!</definedName>
    <definedName name="Z_AF0B9192_56F4_11D3_97FE_00A0C9DF29C4_.wvu.PrintArea" localSheetId="23" hidden="1">#REF!</definedName>
    <definedName name="Z_AF0B9192_56F4_11D3_97FE_00A0C9DF29C4_.wvu.PrintArea" localSheetId="1" hidden="1">#REF!</definedName>
    <definedName name="Z_AF0B9192_56F4_11D3_97FE_00A0C9DF29C4_.wvu.PrintArea" localSheetId="16" hidden="1">#REF!</definedName>
    <definedName name="Z_AF0B9192_56F4_11D3_97FE_00A0C9DF29C4_.wvu.PrintArea" localSheetId="0" hidden="1">#REF!</definedName>
    <definedName name="Z_AF0B9192_56F4_11D3_97FE_00A0C9DF29C4_.wvu.PrintArea" hidden="1">#REF!</definedName>
    <definedName name="Z_AF0B9194_56F4_11D3_97FE_00A0C9DF29C4_.wvu.PrintArea" localSheetId="17" hidden="1">#REF!</definedName>
    <definedName name="Z_AF0B9194_56F4_11D3_97FE_00A0C9DF29C4_.wvu.PrintArea" localSheetId="18" hidden="1">#REF!</definedName>
    <definedName name="Z_AF0B9194_56F4_11D3_97FE_00A0C9DF29C4_.wvu.PrintArea" localSheetId="19" hidden="1">#REF!</definedName>
    <definedName name="Z_AF0B9194_56F4_11D3_97FE_00A0C9DF29C4_.wvu.PrintArea" localSheetId="20" hidden="1">#REF!</definedName>
    <definedName name="Z_AF0B9194_56F4_11D3_97FE_00A0C9DF29C4_.wvu.PrintArea" localSheetId="21" hidden="1">#REF!</definedName>
    <definedName name="Z_AF0B9194_56F4_11D3_97FE_00A0C9DF29C4_.wvu.PrintArea" localSheetId="22" hidden="1">#REF!</definedName>
    <definedName name="Z_AF0B9194_56F4_11D3_97FE_00A0C9DF29C4_.wvu.PrintArea" localSheetId="23" hidden="1">#REF!</definedName>
    <definedName name="Z_AF0B9194_56F4_11D3_97FE_00A0C9DF29C4_.wvu.PrintArea" localSheetId="1" hidden="1">#REF!</definedName>
    <definedName name="Z_AF0B9194_56F4_11D3_97FE_00A0C9DF29C4_.wvu.PrintArea" localSheetId="16" hidden="1">#REF!</definedName>
    <definedName name="Z_AF0B9194_56F4_11D3_97FE_00A0C9DF29C4_.wvu.PrintArea" localSheetId="0" hidden="1">#REF!</definedName>
    <definedName name="Z_AF0B9194_56F4_11D3_97FE_00A0C9DF29C4_.wvu.PrintArea" hidden="1">#REF!</definedName>
    <definedName name="Z_AF0B9195_56F4_11D3_97FE_00A0C9DF29C4_.wvu.PrintArea" localSheetId="17" hidden="1">#REF!</definedName>
    <definedName name="Z_AF0B9195_56F4_11D3_97FE_00A0C9DF29C4_.wvu.PrintArea" localSheetId="18" hidden="1">#REF!</definedName>
    <definedName name="Z_AF0B9195_56F4_11D3_97FE_00A0C9DF29C4_.wvu.PrintArea" localSheetId="19" hidden="1">#REF!</definedName>
    <definedName name="Z_AF0B9195_56F4_11D3_97FE_00A0C9DF29C4_.wvu.PrintArea" localSheetId="20" hidden="1">#REF!</definedName>
    <definedName name="Z_AF0B9195_56F4_11D3_97FE_00A0C9DF29C4_.wvu.PrintArea" localSheetId="21" hidden="1">#REF!</definedName>
    <definedName name="Z_AF0B9195_56F4_11D3_97FE_00A0C9DF29C4_.wvu.PrintArea" localSheetId="22" hidden="1">#REF!</definedName>
    <definedName name="Z_AF0B9195_56F4_11D3_97FE_00A0C9DF29C4_.wvu.PrintArea" localSheetId="23" hidden="1">#REF!</definedName>
    <definedName name="Z_AF0B9195_56F4_11D3_97FE_00A0C9DF29C4_.wvu.PrintArea" localSheetId="1" hidden="1">#REF!</definedName>
    <definedName name="Z_AF0B9195_56F4_11D3_97FE_00A0C9DF29C4_.wvu.PrintArea" localSheetId="16" hidden="1">#REF!</definedName>
    <definedName name="Z_AF0B9195_56F4_11D3_97FE_00A0C9DF29C4_.wvu.PrintArea" localSheetId="0" hidden="1">#REF!</definedName>
    <definedName name="Z_AF0B9195_56F4_11D3_97FE_00A0C9DF29C4_.wvu.PrintArea" hidden="1">#REF!</definedName>
    <definedName name="Z_AF0B9197_56F4_11D3_97FE_00A0C9DF29C4_.wvu.PrintArea" localSheetId="17" hidden="1">#REF!</definedName>
    <definedName name="Z_AF0B9197_56F4_11D3_97FE_00A0C9DF29C4_.wvu.PrintArea" localSheetId="18" hidden="1">#REF!</definedName>
    <definedName name="Z_AF0B9197_56F4_11D3_97FE_00A0C9DF29C4_.wvu.PrintArea" localSheetId="19" hidden="1">#REF!</definedName>
    <definedName name="Z_AF0B9197_56F4_11D3_97FE_00A0C9DF29C4_.wvu.PrintArea" localSheetId="20" hidden="1">#REF!</definedName>
    <definedName name="Z_AF0B9197_56F4_11D3_97FE_00A0C9DF29C4_.wvu.PrintArea" localSheetId="21" hidden="1">#REF!</definedName>
    <definedName name="Z_AF0B9197_56F4_11D3_97FE_00A0C9DF29C4_.wvu.PrintArea" localSheetId="22" hidden="1">#REF!</definedName>
    <definedName name="Z_AF0B9197_56F4_11D3_97FE_00A0C9DF29C4_.wvu.PrintArea" localSheetId="23" hidden="1">#REF!</definedName>
    <definedName name="Z_AF0B9197_56F4_11D3_97FE_00A0C9DF29C4_.wvu.PrintArea" localSheetId="1" hidden="1">#REF!</definedName>
    <definedName name="Z_AF0B9197_56F4_11D3_97FE_00A0C9DF29C4_.wvu.PrintArea" localSheetId="16" hidden="1">#REF!</definedName>
    <definedName name="Z_AF0B9197_56F4_11D3_97FE_00A0C9DF29C4_.wvu.PrintArea" localSheetId="0" hidden="1">#REF!</definedName>
    <definedName name="Z_AF0B9197_56F4_11D3_97FE_00A0C9DF29C4_.wvu.PrintArea" hidden="1">#REF!</definedName>
    <definedName name="Z_AF0B9198_56F4_11D3_97FE_00A0C9DF29C4_.wvu.PrintArea" localSheetId="17" hidden="1">#REF!</definedName>
    <definedName name="Z_AF0B9198_56F4_11D3_97FE_00A0C9DF29C4_.wvu.PrintArea" localSheetId="18" hidden="1">#REF!</definedName>
    <definedName name="Z_AF0B9198_56F4_11D3_97FE_00A0C9DF29C4_.wvu.PrintArea" localSheetId="19" hidden="1">#REF!</definedName>
    <definedName name="Z_AF0B9198_56F4_11D3_97FE_00A0C9DF29C4_.wvu.PrintArea" localSheetId="20" hidden="1">#REF!</definedName>
    <definedName name="Z_AF0B9198_56F4_11D3_97FE_00A0C9DF29C4_.wvu.PrintArea" localSheetId="21" hidden="1">#REF!</definedName>
    <definedName name="Z_AF0B9198_56F4_11D3_97FE_00A0C9DF29C4_.wvu.PrintArea" localSheetId="22" hidden="1">#REF!</definedName>
    <definedName name="Z_AF0B9198_56F4_11D3_97FE_00A0C9DF29C4_.wvu.PrintArea" localSheetId="23" hidden="1">#REF!</definedName>
    <definedName name="Z_AF0B9198_56F4_11D3_97FE_00A0C9DF29C4_.wvu.PrintArea" localSheetId="1" hidden="1">#REF!</definedName>
    <definedName name="Z_AF0B9198_56F4_11D3_97FE_00A0C9DF29C4_.wvu.PrintArea" localSheetId="16" hidden="1">#REF!</definedName>
    <definedName name="Z_AF0B9198_56F4_11D3_97FE_00A0C9DF29C4_.wvu.PrintArea" localSheetId="0" hidden="1">#REF!</definedName>
    <definedName name="Z_AF0B9198_56F4_11D3_97FE_00A0C9DF29C4_.wvu.PrintArea" hidden="1">#REF!</definedName>
    <definedName name="Z_AF0B9199_56F4_11D3_97FE_00A0C9DF29C4_.wvu.PrintArea" localSheetId="17" hidden="1">#REF!</definedName>
    <definedName name="Z_AF0B9199_56F4_11D3_97FE_00A0C9DF29C4_.wvu.PrintArea" localSheetId="18" hidden="1">#REF!</definedName>
    <definedName name="Z_AF0B9199_56F4_11D3_97FE_00A0C9DF29C4_.wvu.PrintArea" localSheetId="19" hidden="1">#REF!</definedName>
    <definedName name="Z_AF0B9199_56F4_11D3_97FE_00A0C9DF29C4_.wvu.PrintArea" localSheetId="20" hidden="1">#REF!</definedName>
    <definedName name="Z_AF0B9199_56F4_11D3_97FE_00A0C9DF29C4_.wvu.PrintArea" localSheetId="21" hidden="1">#REF!</definedName>
    <definedName name="Z_AF0B9199_56F4_11D3_97FE_00A0C9DF29C4_.wvu.PrintArea" localSheetId="22" hidden="1">#REF!</definedName>
    <definedName name="Z_AF0B9199_56F4_11D3_97FE_00A0C9DF29C4_.wvu.PrintArea" localSheetId="23" hidden="1">#REF!</definedName>
    <definedName name="Z_AF0B9199_56F4_11D3_97FE_00A0C9DF29C4_.wvu.PrintArea" localSheetId="1" hidden="1">#REF!</definedName>
    <definedName name="Z_AF0B9199_56F4_11D3_97FE_00A0C9DF29C4_.wvu.PrintArea" localSheetId="16" hidden="1">#REF!</definedName>
    <definedName name="Z_AF0B9199_56F4_11D3_97FE_00A0C9DF29C4_.wvu.PrintArea" localSheetId="0" hidden="1">#REF!</definedName>
    <definedName name="Z_AF0B9199_56F4_11D3_97FE_00A0C9DF29C4_.wvu.PrintArea" hidden="1">#REF!</definedName>
    <definedName name="Z_AF0B919A_56F4_11D3_97FE_00A0C9DF29C4_.wvu.PrintArea" localSheetId="17" hidden="1">#REF!</definedName>
    <definedName name="Z_AF0B919A_56F4_11D3_97FE_00A0C9DF29C4_.wvu.PrintArea" localSheetId="18" hidden="1">#REF!</definedName>
    <definedName name="Z_AF0B919A_56F4_11D3_97FE_00A0C9DF29C4_.wvu.PrintArea" localSheetId="19" hidden="1">#REF!</definedName>
    <definedName name="Z_AF0B919A_56F4_11D3_97FE_00A0C9DF29C4_.wvu.PrintArea" localSheetId="20" hidden="1">#REF!</definedName>
    <definedName name="Z_AF0B919A_56F4_11D3_97FE_00A0C9DF29C4_.wvu.PrintArea" localSheetId="21" hidden="1">#REF!</definedName>
    <definedName name="Z_AF0B919A_56F4_11D3_97FE_00A0C9DF29C4_.wvu.PrintArea" localSheetId="22" hidden="1">#REF!</definedName>
    <definedName name="Z_AF0B919A_56F4_11D3_97FE_00A0C9DF29C4_.wvu.PrintArea" localSheetId="23" hidden="1">#REF!</definedName>
    <definedName name="Z_AF0B919A_56F4_11D3_97FE_00A0C9DF29C4_.wvu.PrintArea" localSheetId="1" hidden="1">#REF!</definedName>
    <definedName name="Z_AF0B919A_56F4_11D3_97FE_00A0C9DF29C4_.wvu.PrintArea" localSheetId="16" hidden="1">#REF!</definedName>
    <definedName name="Z_AF0B919A_56F4_11D3_97FE_00A0C9DF29C4_.wvu.PrintArea" localSheetId="0" hidden="1">#REF!</definedName>
    <definedName name="Z_AF0B919A_56F4_11D3_97FE_00A0C9DF29C4_.wvu.PrintArea" hidden="1">#REF!</definedName>
    <definedName name="Z_AF0B919C_56F4_11D3_97FE_00A0C9DF29C4_.wvu.PrintArea" localSheetId="17" hidden="1">#REF!</definedName>
    <definedName name="Z_AF0B919C_56F4_11D3_97FE_00A0C9DF29C4_.wvu.PrintArea" localSheetId="18" hidden="1">#REF!</definedName>
    <definedName name="Z_AF0B919C_56F4_11D3_97FE_00A0C9DF29C4_.wvu.PrintArea" localSheetId="19" hidden="1">#REF!</definedName>
    <definedName name="Z_AF0B919C_56F4_11D3_97FE_00A0C9DF29C4_.wvu.PrintArea" localSheetId="20" hidden="1">#REF!</definedName>
    <definedName name="Z_AF0B919C_56F4_11D3_97FE_00A0C9DF29C4_.wvu.PrintArea" localSheetId="21" hidden="1">#REF!</definedName>
    <definedName name="Z_AF0B919C_56F4_11D3_97FE_00A0C9DF29C4_.wvu.PrintArea" localSheetId="22" hidden="1">#REF!</definedName>
    <definedName name="Z_AF0B919C_56F4_11D3_97FE_00A0C9DF29C4_.wvu.PrintArea" localSheetId="23" hidden="1">#REF!</definedName>
    <definedName name="Z_AF0B919C_56F4_11D3_97FE_00A0C9DF29C4_.wvu.PrintArea" localSheetId="1" hidden="1">#REF!</definedName>
    <definedName name="Z_AF0B919C_56F4_11D3_97FE_00A0C9DF29C4_.wvu.PrintArea" localSheetId="16" hidden="1">#REF!</definedName>
    <definedName name="Z_AF0B919C_56F4_11D3_97FE_00A0C9DF29C4_.wvu.PrintArea" localSheetId="0" hidden="1">#REF!</definedName>
    <definedName name="Z_AF0B919C_56F4_11D3_97FE_00A0C9DF29C4_.wvu.PrintArea" hidden="1">#REF!</definedName>
    <definedName name="Z_AF0B919D_56F4_11D3_97FE_00A0C9DF29C4_.wvu.PrintArea" localSheetId="17" hidden="1">#REF!</definedName>
    <definedName name="Z_AF0B919D_56F4_11D3_97FE_00A0C9DF29C4_.wvu.PrintArea" localSheetId="18" hidden="1">#REF!</definedName>
    <definedName name="Z_AF0B919D_56F4_11D3_97FE_00A0C9DF29C4_.wvu.PrintArea" localSheetId="19" hidden="1">#REF!</definedName>
    <definedName name="Z_AF0B919D_56F4_11D3_97FE_00A0C9DF29C4_.wvu.PrintArea" localSheetId="20" hidden="1">#REF!</definedName>
    <definedName name="Z_AF0B919D_56F4_11D3_97FE_00A0C9DF29C4_.wvu.PrintArea" localSheetId="21" hidden="1">#REF!</definedName>
    <definedName name="Z_AF0B919D_56F4_11D3_97FE_00A0C9DF29C4_.wvu.PrintArea" localSheetId="22" hidden="1">#REF!</definedName>
    <definedName name="Z_AF0B919D_56F4_11D3_97FE_00A0C9DF29C4_.wvu.PrintArea" localSheetId="23" hidden="1">#REF!</definedName>
    <definedName name="Z_AF0B919D_56F4_11D3_97FE_00A0C9DF29C4_.wvu.PrintArea" localSheetId="1" hidden="1">#REF!</definedName>
    <definedName name="Z_AF0B919D_56F4_11D3_97FE_00A0C9DF29C4_.wvu.PrintArea" localSheetId="16" hidden="1">#REF!</definedName>
    <definedName name="Z_AF0B919D_56F4_11D3_97FE_00A0C9DF29C4_.wvu.PrintArea" localSheetId="0" hidden="1">#REF!</definedName>
    <definedName name="Z_AF0B919D_56F4_11D3_97FE_00A0C9DF29C4_.wvu.PrintArea" hidden="1">#REF!</definedName>
    <definedName name="Z_AF0B919E_56F4_11D3_97FE_00A0C9DF29C4_.wvu.PrintArea" localSheetId="17" hidden="1">#REF!</definedName>
    <definedName name="Z_AF0B919E_56F4_11D3_97FE_00A0C9DF29C4_.wvu.PrintArea" localSheetId="18" hidden="1">#REF!</definedName>
    <definedName name="Z_AF0B919E_56F4_11D3_97FE_00A0C9DF29C4_.wvu.PrintArea" localSheetId="19" hidden="1">#REF!</definedName>
    <definedName name="Z_AF0B919E_56F4_11D3_97FE_00A0C9DF29C4_.wvu.PrintArea" localSheetId="20" hidden="1">#REF!</definedName>
    <definedName name="Z_AF0B919E_56F4_11D3_97FE_00A0C9DF29C4_.wvu.PrintArea" localSheetId="21" hidden="1">#REF!</definedName>
    <definedName name="Z_AF0B919E_56F4_11D3_97FE_00A0C9DF29C4_.wvu.PrintArea" localSheetId="22" hidden="1">#REF!</definedName>
    <definedName name="Z_AF0B919E_56F4_11D3_97FE_00A0C9DF29C4_.wvu.PrintArea" localSheetId="23" hidden="1">#REF!</definedName>
    <definedName name="Z_AF0B919E_56F4_11D3_97FE_00A0C9DF29C4_.wvu.PrintArea" localSheetId="1" hidden="1">#REF!</definedName>
    <definedName name="Z_AF0B919E_56F4_11D3_97FE_00A0C9DF29C4_.wvu.PrintArea" localSheetId="16" hidden="1">#REF!</definedName>
    <definedName name="Z_AF0B919E_56F4_11D3_97FE_00A0C9DF29C4_.wvu.PrintArea" localSheetId="0" hidden="1">#REF!</definedName>
    <definedName name="Z_AF0B919E_56F4_11D3_97FE_00A0C9DF29C4_.wvu.PrintArea" hidden="1">#REF!</definedName>
    <definedName name="Z_AF0B919F_56F4_11D3_97FE_00A0C9DF29C4_.wvu.PrintArea" localSheetId="17" hidden="1">#REF!</definedName>
    <definedName name="Z_AF0B919F_56F4_11D3_97FE_00A0C9DF29C4_.wvu.PrintArea" localSheetId="18" hidden="1">#REF!</definedName>
    <definedName name="Z_AF0B919F_56F4_11D3_97FE_00A0C9DF29C4_.wvu.PrintArea" localSheetId="19" hidden="1">#REF!</definedName>
    <definedName name="Z_AF0B919F_56F4_11D3_97FE_00A0C9DF29C4_.wvu.PrintArea" localSheetId="20" hidden="1">#REF!</definedName>
    <definedName name="Z_AF0B919F_56F4_11D3_97FE_00A0C9DF29C4_.wvu.PrintArea" localSheetId="21" hidden="1">#REF!</definedName>
    <definedName name="Z_AF0B919F_56F4_11D3_97FE_00A0C9DF29C4_.wvu.PrintArea" localSheetId="22" hidden="1">#REF!</definedName>
    <definedName name="Z_AF0B919F_56F4_11D3_97FE_00A0C9DF29C4_.wvu.PrintArea" localSheetId="23" hidden="1">#REF!</definedName>
    <definedName name="Z_AF0B919F_56F4_11D3_97FE_00A0C9DF29C4_.wvu.PrintArea" localSheetId="1" hidden="1">#REF!</definedName>
    <definedName name="Z_AF0B919F_56F4_11D3_97FE_00A0C9DF29C4_.wvu.PrintArea" localSheetId="16" hidden="1">#REF!</definedName>
    <definedName name="Z_AF0B919F_56F4_11D3_97FE_00A0C9DF29C4_.wvu.PrintArea" localSheetId="0" hidden="1">#REF!</definedName>
    <definedName name="Z_AF0B919F_56F4_11D3_97FE_00A0C9DF29C4_.wvu.PrintArea" hidden="1">#REF!</definedName>
    <definedName name="Z_AF0B91A1_56F4_11D3_97FE_00A0C9DF29C4_.wvu.PrintArea" localSheetId="17" hidden="1">#REF!</definedName>
    <definedName name="Z_AF0B91A1_56F4_11D3_97FE_00A0C9DF29C4_.wvu.PrintArea" localSheetId="18" hidden="1">#REF!</definedName>
    <definedName name="Z_AF0B91A1_56F4_11D3_97FE_00A0C9DF29C4_.wvu.PrintArea" localSheetId="19" hidden="1">#REF!</definedName>
    <definedName name="Z_AF0B91A1_56F4_11D3_97FE_00A0C9DF29C4_.wvu.PrintArea" localSheetId="20" hidden="1">#REF!</definedName>
    <definedName name="Z_AF0B91A1_56F4_11D3_97FE_00A0C9DF29C4_.wvu.PrintArea" localSheetId="21" hidden="1">#REF!</definedName>
    <definedName name="Z_AF0B91A1_56F4_11D3_97FE_00A0C9DF29C4_.wvu.PrintArea" localSheetId="22" hidden="1">#REF!</definedName>
    <definedName name="Z_AF0B91A1_56F4_11D3_97FE_00A0C9DF29C4_.wvu.PrintArea" localSheetId="23" hidden="1">#REF!</definedName>
    <definedName name="Z_AF0B91A1_56F4_11D3_97FE_00A0C9DF29C4_.wvu.PrintArea" localSheetId="1" hidden="1">#REF!</definedName>
    <definedName name="Z_AF0B91A1_56F4_11D3_97FE_00A0C9DF29C4_.wvu.PrintArea" localSheetId="16" hidden="1">#REF!</definedName>
    <definedName name="Z_AF0B91A1_56F4_11D3_97FE_00A0C9DF29C4_.wvu.PrintArea" localSheetId="0" hidden="1">#REF!</definedName>
    <definedName name="Z_AF0B91A1_56F4_11D3_97FE_00A0C9DF29C4_.wvu.PrintArea" hidden="1">#REF!</definedName>
    <definedName name="Z_AF0B91A2_56F4_11D3_97FE_00A0C9DF29C4_.wvu.PrintArea" localSheetId="17" hidden="1">#REF!</definedName>
    <definedName name="Z_AF0B91A2_56F4_11D3_97FE_00A0C9DF29C4_.wvu.PrintArea" localSheetId="18" hidden="1">#REF!</definedName>
    <definedName name="Z_AF0B91A2_56F4_11D3_97FE_00A0C9DF29C4_.wvu.PrintArea" localSheetId="19" hidden="1">#REF!</definedName>
    <definedName name="Z_AF0B91A2_56F4_11D3_97FE_00A0C9DF29C4_.wvu.PrintArea" localSheetId="20" hidden="1">#REF!</definedName>
    <definedName name="Z_AF0B91A2_56F4_11D3_97FE_00A0C9DF29C4_.wvu.PrintArea" localSheetId="21" hidden="1">#REF!</definedName>
    <definedName name="Z_AF0B91A2_56F4_11D3_97FE_00A0C9DF29C4_.wvu.PrintArea" localSheetId="22" hidden="1">#REF!</definedName>
    <definedName name="Z_AF0B91A2_56F4_11D3_97FE_00A0C9DF29C4_.wvu.PrintArea" localSheetId="23" hidden="1">#REF!</definedName>
    <definedName name="Z_AF0B91A2_56F4_11D3_97FE_00A0C9DF29C4_.wvu.PrintArea" localSheetId="1" hidden="1">#REF!</definedName>
    <definedName name="Z_AF0B91A2_56F4_11D3_97FE_00A0C9DF29C4_.wvu.PrintArea" localSheetId="16" hidden="1">#REF!</definedName>
    <definedName name="Z_AF0B91A2_56F4_11D3_97FE_00A0C9DF29C4_.wvu.PrintArea" localSheetId="0" hidden="1">#REF!</definedName>
    <definedName name="Z_AF0B91A2_56F4_11D3_97FE_00A0C9DF29C4_.wvu.PrintArea" hidden="1">#REF!</definedName>
    <definedName name="Z_B7259815_225C_11D3_8571_00A0C9DF1035_.wvu.PrintArea" localSheetId="17" hidden="1">#REF!</definedName>
    <definedName name="Z_B7259815_225C_11D3_8571_00A0C9DF1035_.wvu.PrintArea" localSheetId="18" hidden="1">#REF!</definedName>
    <definedName name="Z_B7259815_225C_11D3_8571_00A0C9DF1035_.wvu.PrintArea" localSheetId="19" hidden="1">#REF!</definedName>
    <definedName name="Z_B7259815_225C_11D3_8571_00A0C9DF1035_.wvu.PrintArea" localSheetId="20" hidden="1">#REF!</definedName>
    <definedName name="Z_B7259815_225C_11D3_8571_00A0C9DF1035_.wvu.PrintArea" localSheetId="21" hidden="1">#REF!</definedName>
    <definedName name="Z_B7259815_225C_11D3_8571_00A0C9DF1035_.wvu.PrintArea" localSheetId="22" hidden="1">#REF!</definedName>
    <definedName name="Z_B7259815_225C_11D3_8571_00A0C9DF1035_.wvu.PrintArea" localSheetId="23" hidden="1">#REF!</definedName>
    <definedName name="Z_B7259815_225C_11D3_8571_00A0C9DF1035_.wvu.PrintArea" localSheetId="1" hidden="1">#REF!</definedName>
    <definedName name="Z_B7259815_225C_11D3_8571_00A0C9DF1035_.wvu.PrintArea" localSheetId="16" hidden="1">#REF!</definedName>
    <definedName name="Z_B7259815_225C_11D3_8571_00A0C9DF1035_.wvu.PrintArea" localSheetId="0" hidden="1">#REF!</definedName>
    <definedName name="Z_B7259815_225C_11D3_8571_00A0C9DF1035_.wvu.PrintArea" hidden="1">#REF!</definedName>
    <definedName name="Z_B7259816_225C_11D3_8571_00A0C9DF1035_.wvu.PrintArea" localSheetId="17" hidden="1">#REF!</definedName>
    <definedName name="Z_B7259816_225C_11D3_8571_00A0C9DF1035_.wvu.PrintArea" localSheetId="18" hidden="1">#REF!</definedName>
    <definedName name="Z_B7259816_225C_11D3_8571_00A0C9DF1035_.wvu.PrintArea" localSheetId="19" hidden="1">#REF!</definedName>
    <definedName name="Z_B7259816_225C_11D3_8571_00A0C9DF1035_.wvu.PrintArea" localSheetId="20" hidden="1">#REF!</definedName>
    <definedName name="Z_B7259816_225C_11D3_8571_00A0C9DF1035_.wvu.PrintArea" localSheetId="21" hidden="1">#REF!</definedName>
    <definedName name="Z_B7259816_225C_11D3_8571_00A0C9DF1035_.wvu.PrintArea" localSheetId="22" hidden="1">#REF!</definedName>
    <definedName name="Z_B7259816_225C_11D3_8571_00A0C9DF1035_.wvu.PrintArea" localSheetId="23" hidden="1">#REF!</definedName>
    <definedName name="Z_B7259816_225C_11D3_8571_00A0C9DF1035_.wvu.PrintArea" localSheetId="1" hidden="1">#REF!</definedName>
    <definedName name="Z_B7259816_225C_11D3_8571_00A0C9DF1035_.wvu.PrintArea" localSheetId="16" hidden="1">#REF!</definedName>
    <definedName name="Z_B7259816_225C_11D3_8571_00A0C9DF1035_.wvu.PrintArea" localSheetId="0" hidden="1">#REF!</definedName>
    <definedName name="Z_B7259816_225C_11D3_8571_00A0C9DF1035_.wvu.PrintArea" hidden="1">#REF!</definedName>
    <definedName name="Z_B7259818_225C_11D3_8571_00A0C9DF1035_.wvu.PrintArea" localSheetId="17" hidden="1">#REF!</definedName>
    <definedName name="Z_B7259818_225C_11D3_8571_00A0C9DF1035_.wvu.PrintArea" localSheetId="18" hidden="1">#REF!</definedName>
    <definedName name="Z_B7259818_225C_11D3_8571_00A0C9DF1035_.wvu.PrintArea" localSheetId="19" hidden="1">#REF!</definedName>
    <definedName name="Z_B7259818_225C_11D3_8571_00A0C9DF1035_.wvu.PrintArea" localSheetId="20" hidden="1">#REF!</definedName>
    <definedName name="Z_B7259818_225C_11D3_8571_00A0C9DF1035_.wvu.PrintArea" localSheetId="21" hidden="1">#REF!</definedName>
    <definedName name="Z_B7259818_225C_11D3_8571_00A0C9DF1035_.wvu.PrintArea" localSheetId="22" hidden="1">#REF!</definedName>
    <definedName name="Z_B7259818_225C_11D3_8571_00A0C9DF1035_.wvu.PrintArea" localSheetId="23" hidden="1">#REF!</definedName>
    <definedName name="Z_B7259818_225C_11D3_8571_00A0C9DF1035_.wvu.PrintArea" localSheetId="1" hidden="1">#REF!</definedName>
    <definedName name="Z_B7259818_225C_11D3_8571_00A0C9DF1035_.wvu.PrintArea" localSheetId="16" hidden="1">#REF!</definedName>
    <definedName name="Z_B7259818_225C_11D3_8571_00A0C9DF1035_.wvu.PrintArea" localSheetId="0" hidden="1">#REF!</definedName>
    <definedName name="Z_B7259818_225C_11D3_8571_00A0C9DF1035_.wvu.PrintArea" hidden="1">#REF!</definedName>
    <definedName name="Z_B7259819_225C_11D3_8571_00A0C9DF1035_.wvu.PrintArea" localSheetId="17" hidden="1">#REF!</definedName>
    <definedName name="Z_B7259819_225C_11D3_8571_00A0C9DF1035_.wvu.PrintArea" localSheetId="18" hidden="1">#REF!</definedName>
    <definedName name="Z_B7259819_225C_11D3_8571_00A0C9DF1035_.wvu.PrintArea" localSheetId="19" hidden="1">#REF!</definedName>
    <definedName name="Z_B7259819_225C_11D3_8571_00A0C9DF1035_.wvu.PrintArea" localSheetId="20" hidden="1">#REF!</definedName>
    <definedName name="Z_B7259819_225C_11D3_8571_00A0C9DF1035_.wvu.PrintArea" localSheetId="21" hidden="1">#REF!</definedName>
    <definedName name="Z_B7259819_225C_11D3_8571_00A0C9DF1035_.wvu.PrintArea" localSheetId="22" hidden="1">#REF!</definedName>
    <definedName name="Z_B7259819_225C_11D3_8571_00A0C9DF1035_.wvu.PrintArea" localSheetId="23" hidden="1">#REF!</definedName>
    <definedName name="Z_B7259819_225C_11D3_8571_00A0C9DF1035_.wvu.PrintArea" localSheetId="1" hidden="1">#REF!</definedName>
    <definedName name="Z_B7259819_225C_11D3_8571_00A0C9DF1035_.wvu.PrintArea" localSheetId="16" hidden="1">#REF!</definedName>
    <definedName name="Z_B7259819_225C_11D3_8571_00A0C9DF1035_.wvu.PrintArea" localSheetId="0" hidden="1">#REF!</definedName>
    <definedName name="Z_B7259819_225C_11D3_8571_00A0C9DF1035_.wvu.PrintArea" hidden="1">#REF!</definedName>
    <definedName name="Z_B725981A_225C_11D3_8571_00A0C9DF1035_.wvu.PrintArea" localSheetId="17" hidden="1">#REF!</definedName>
    <definedName name="Z_B725981A_225C_11D3_8571_00A0C9DF1035_.wvu.PrintArea" localSheetId="18" hidden="1">#REF!</definedName>
    <definedName name="Z_B725981A_225C_11D3_8571_00A0C9DF1035_.wvu.PrintArea" localSheetId="19" hidden="1">#REF!</definedName>
    <definedName name="Z_B725981A_225C_11D3_8571_00A0C9DF1035_.wvu.PrintArea" localSheetId="20" hidden="1">#REF!</definedName>
    <definedName name="Z_B725981A_225C_11D3_8571_00A0C9DF1035_.wvu.PrintArea" localSheetId="21" hidden="1">#REF!</definedName>
    <definedName name="Z_B725981A_225C_11D3_8571_00A0C9DF1035_.wvu.PrintArea" localSheetId="22" hidden="1">#REF!</definedName>
    <definedName name="Z_B725981A_225C_11D3_8571_00A0C9DF1035_.wvu.PrintArea" localSheetId="23" hidden="1">#REF!</definedName>
    <definedName name="Z_B725981A_225C_11D3_8571_00A0C9DF1035_.wvu.PrintArea" localSheetId="1" hidden="1">#REF!</definedName>
    <definedName name="Z_B725981A_225C_11D3_8571_00A0C9DF1035_.wvu.PrintArea" localSheetId="16" hidden="1">#REF!</definedName>
    <definedName name="Z_B725981A_225C_11D3_8571_00A0C9DF1035_.wvu.PrintArea" localSheetId="0" hidden="1">#REF!</definedName>
    <definedName name="Z_B725981A_225C_11D3_8571_00A0C9DF1035_.wvu.PrintArea" hidden="1">#REF!</definedName>
    <definedName name="Z_B725981B_225C_11D3_8571_00A0C9DF1035_.wvu.PrintArea" localSheetId="17" hidden="1">#REF!</definedName>
    <definedName name="Z_B725981B_225C_11D3_8571_00A0C9DF1035_.wvu.PrintArea" localSheetId="18" hidden="1">#REF!</definedName>
    <definedName name="Z_B725981B_225C_11D3_8571_00A0C9DF1035_.wvu.PrintArea" localSheetId="19" hidden="1">#REF!</definedName>
    <definedName name="Z_B725981B_225C_11D3_8571_00A0C9DF1035_.wvu.PrintArea" localSheetId="20" hidden="1">#REF!</definedName>
    <definedName name="Z_B725981B_225C_11D3_8571_00A0C9DF1035_.wvu.PrintArea" localSheetId="21" hidden="1">#REF!</definedName>
    <definedName name="Z_B725981B_225C_11D3_8571_00A0C9DF1035_.wvu.PrintArea" localSheetId="22" hidden="1">#REF!</definedName>
    <definedName name="Z_B725981B_225C_11D3_8571_00A0C9DF1035_.wvu.PrintArea" localSheetId="23" hidden="1">#REF!</definedName>
    <definedName name="Z_B725981B_225C_11D3_8571_00A0C9DF1035_.wvu.PrintArea" localSheetId="1" hidden="1">#REF!</definedName>
    <definedName name="Z_B725981B_225C_11D3_8571_00A0C9DF1035_.wvu.PrintArea" localSheetId="16" hidden="1">#REF!</definedName>
    <definedName name="Z_B725981B_225C_11D3_8571_00A0C9DF1035_.wvu.PrintArea" localSheetId="0" hidden="1">#REF!</definedName>
    <definedName name="Z_B725981B_225C_11D3_8571_00A0C9DF1035_.wvu.PrintArea" hidden="1">#REF!</definedName>
    <definedName name="Z_B725981D_225C_11D3_8571_00A0C9DF1035_.wvu.PrintArea" localSheetId="17" hidden="1">#REF!</definedName>
    <definedName name="Z_B725981D_225C_11D3_8571_00A0C9DF1035_.wvu.PrintArea" localSheetId="18" hidden="1">#REF!</definedName>
    <definedName name="Z_B725981D_225C_11D3_8571_00A0C9DF1035_.wvu.PrintArea" localSheetId="19" hidden="1">#REF!</definedName>
    <definedName name="Z_B725981D_225C_11D3_8571_00A0C9DF1035_.wvu.PrintArea" localSheetId="20" hidden="1">#REF!</definedName>
    <definedName name="Z_B725981D_225C_11D3_8571_00A0C9DF1035_.wvu.PrintArea" localSheetId="21" hidden="1">#REF!</definedName>
    <definedName name="Z_B725981D_225C_11D3_8571_00A0C9DF1035_.wvu.PrintArea" localSheetId="22" hidden="1">#REF!</definedName>
    <definedName name="Z_B725981D_225C_11D3_8571_00A0C9DF1035_.wvu.PrintArea" localSheetId="23" hidden="1">#REF!</definedName>
    <definedName name="Z_B725981D_225C_11D3_8571_00A0C9DF1035_.wvu.PrintArea" localSheetId="1" hidden="1">#REF!</definedName>
    <definedName name="Z_B725981D_225C_11D3_8571_00A0C9DF1035_.wvu.PrintArea" localSheetId="16" hidden="1">#REF!</definedName>
    <definedName name="Z_B725981D_225C_11D3_8571_00A0C9DF1035_.wvu.PrintArea" localSheetId="0" hidden="1">#REF!</definedName>
    <definedName name="Z_B725981D_225C_11D3_8571_00A0C9DF1035_.wvu.PrintArea" hidden="1">#REF!</definedName>
    <definedName name="Z_B725981E_225C_11D3_8571_00A0C9DF1035_.wvu.PrintArea" localSheetId="17" hidden="1">#REF!</definedName>
    <definedName name="Z_B725981E_225C_11D3_8571_00A0C9DF1035_.wvu.PrintArea" localSheetId="18" hidden="1">#REF!</definedName>
    <definedName name="Z_B725981E_225C_11D3_8571_00A0C9DF1035_.wvu.PrintArea" localSheetId="19" hidden="1">#REF!</definedName>
    <definedName name="Z_B725981E_225C_11D3_8571_00A0C9DF1035_.wvu.PrintArea" localSheetId="20" hidden="1">#REF!</definedName>
    <definedName name="Z_B725981E_225C_11D3_8571_00A0C9DF1035_.wvu.PrintArea" localSheetId="21" hidden="1">#REF!</definedName>
    <definedName name="Z_B725981E_225C_11D3_8571_00A0C9DF1035_.wvu.PrintArea" localSheetId="22" hidden="1">#REF!</definedName>
    <definedName name="Z_B725981E_225C_11D3_8571_00A0C9DF1035_.wvu.PrintArea" localSheetId="23" hidden="1">#REF!</definedName>
    <definedName name="Z_B725981E_225C_11D3_8571_00A0C9DF1035_.wvu.PrintArea" localSheetId="1" hidden="1">#REF!</definedName>
    <definedName name="Z_B725981E_225C_11D3_8571_00A0C9DF1035_.wvu.PrintArea" localSheetId="16" hidden="1">#REF!</definedName>
    <definedName name="Z_B725981E_225C_11D3_8571_00A0C9DF1035_.wvu.PrintArea" localSheetId="0" hidden="1">#REF!</definedName>
    <definedName name="Z_B725981E_225C_11D3_8571_00A0C9DF1035_.wvu.PrintArea" hidden="1">#REF!</definedName>
    <definedName name="Z_B725981F_225C_11D3_8571_00A0C9DF1035_.wvu.PrintArea" localSheetId="17" hidden="1">#REF!</definedName>
    <definedName name="Z_B725981F_225C_11D3_8571_00A0C9DF1035_.wvu.PrintArea" localSheetId="18" hidden="1">#REF!</definedName>
    <definedName name="Z_B725981F_225C_11D3_8571_00A0C9DF1035_.wvu.PrintArea" localSheetId="19" hidden="1">#REF!</definedName>
    <definedName name="Z_B725981F_225C_11D3_8571_00A0C9DF1035_.wvu.PrintArea" localSheetId="20" hidden="1">#REF!</definedName>
    <definedName name="Z_B725981F_225C_11D3_8571_00A0C9DF1035_.wvu.PrintArea" localSheetId="21" hidden="1">#REF!</definedName>
    <definedName name="Z_B725981F_225C_11D3_8571_00A0C9DF1035_.wvu.PrintArea" localSheetId="22" hidden="1">#REF!</definedName>
    <definedName name="Z_B725981F_225C_11D3_8571_00A0C9DF1035_.wvu.PrintArea" localSheetId="23" hidden="1">#REF!</definedName>
    <definedName name="Z_B725981F_225C_11D3_8571_00A0C9DF1035_.wvu.PrintArea" localSheetId="1" hidden="1">#REF!</definedName>
    <definedName name="Z_B725981F_225C_11D3_8571_00A0C9DF1035_.wvu.PrintArea" localSheetId="16" hidden="1">#REF!</definedName>
    <definedName name="Z_B725981F_225C_11D3_8571_00A0C9DF1035_.wvu.PrintArea" localSheetId="0" hidden="1">#REF!</definedName>
    <definedName name="Z_B725981F_225C_11D3_8571_00A0C9DF1035_.wvu.PrintArea" hidden="1">#REF!</definedName>
    <definedName name="Z_B7259820_225C_11D3_8571_00A0C9DF1035_.wvu.PrintArea" localSheetId="17" hidden="1">#REF!</definedName>
    <definedName name="Z_B7259820_225C_11D3_8571_00A0C9DF1035_.wvu.PrintArea" localSheetId="18" hidden="1">#REF!</definedName>
    <definedName name="Z_B7259820_225C_11D3_8571_00A0C9DF1035_.wvu.PrintArea" localSheetId="19" hidden="1">#REF!</definedName>
    <definedName name="Z_B7259820_225C_11D3_8571_00A0C9DF1035_.wvu.PrintArea" localSheetId="20" hidden="1">#REF!</definedName>
    <definedName name="Z_B7259820_225C_11D3_8571_00A0C9DF1035_.wvu.PrintArea" localSheetId="21" hidden="1">#REF!</definedName>
    <definedName name="Z_B7259820_225C_11D3_8571_00A0C9DF1035_.wvu.PrintArea" localSheetId="22" hidden="1">#REF!</definedName>
    <definedName name="Z_B7259820_225C_11D3_8571_00A0C9DF1035_.wvu.PrintArea" localSheetId="23" hidden="1">#REF!</definedName>
    <definedName name="Z_B7259820_225C_11D3_8571_00A0C9DF1035_.wvu.PrintArea" localSheetId="1" hidden="1">#REF!</definedName>
    <definedName name="Z_B7259820_225C_11D3_8571_00A0C9DF1035_.wvu.PrintArea" localSheetId="16" hidden="1">#REF!</definedName>
    <definedName name="Z_B7259820_225C_11D3_8571_00A0C9DF1035_.wvu.PrintArea" localSheetId="0" hidden="1">#REF!</definedName>
    <definedName name="Z_B7259820_225C_11D3_8571_00A0C9DF1035_.wvu.PrintArea" hidden="1">#REF!</definedName>
    <definedName name="Z_B7259822_225C_11D3_8571_00A0C9DF1035_.wvu.PrintArea" localSheetId="17" hidden="1">#REF!</definedName>
    <definedName name="Z_B7259822_225C_11D3_8571_00A0C9DF1035_.wvu.PrintArea" localSheetId="18" hidden="1">#REF!</definedName>
    <definedName name="Z_B7259822_225C_11D3_8571_00A0C9DF1035_.wvu.PrintArea" localSheetId="19" hidden="1">#REF!</definedName>
    <definedName name="Z_B7259822_225C_11D3_8571_00A0C9DF1035_.wvu.PrintArea" localSheetId="20" hidden="1">#REF!</definedName>
    <definedName name="Z_B7259822_225C_11D3_8571_00A0C9DF1035_.wvu.PrintArea" localSheetId="21" hidden="1">#REF!</definedName>
    <definedName name="Z_B7259822_225C_11D3_8571_00A0C9DF1035_.wvu.PrintArea" localSheetId="22" hidden="1">#REF!</definedName>
    <definedName name="Z_B7259822_225C_11D3_8571_00A0C9DF1035_.wvu.PrintArea" localSheetId="23" hidden="1">#REF!</definedName>
    <definedName name="Z_B7259822_225C_11D3_8571_00A0C9DF1035_.wvu.PrintArea" localSheetId="1" hidden="1">#REF!</definedName>
    <definedName name="Z_B7259822_225C_11D3_8571_00A0C9DF1035_.wvu.PrintArea" localSheetId="16" hidden="1">#REF!</definedName>
    <definedName name="Z_B7259822_225C_11D3_8571_00A0C9DF1035_.wvu.PrintArea" localSheetId="0" hidden="1">#REF!</definedName>
    <definedName name="Z_B7259822_225C_11D3_8571_00A0C9DF1035_.wvu.PrintArea" hidden="1">#REF!</definedName>
    <definedName name="Z_B7259823_225C_11D3_8571_00A0C9DF1035_.wvu.PrintArea" localSheetId="17" hidden="1">#REF!</definedName>
    <definedName name="Z_B7259823_225C_11D3_8571_00A0C9DF1035_.wvu.PrintArea" localSheetId="18" hidden="1">#REF!</definedName>
    <definedName name="Z_B7259823_225C_11D3_8571_00A0C9DF1035_.wvu.PrintArea" localSheetId="19" hidden="1">#REF!</definedName>
    <definedName name="Z_B7259823_225C_11D3_8571_00A0C9DF1035_.wvu.PrintArea" localSheetId="20" hidden="1">#REF!</definedName>
    <definedName name="Z_B7259823_225C_11D3_8571_00A0C9DF1035_.wvu.PrintArea" localSheetId="21" hidden="1">#REF!</definedName>
    <definedName name="Z_B7259823_225C_11D3_8571_00A0C9DF1035_.wvu.PrintArea" localSheetId="22" hidden="1">#REF!</definedName>
    <definedName name="Z_B7259823_225C_11D3_8571_00A0C9DF1035_.wvu.PrintArea" localSheetId="23" hidden="1">#REF!</definedName>
    <definedName name="Z_B7259823_225C_11D3_8571_00A0C9DF1035_.wvu.PrintArea" localSheetId="1" hidden="1">#REF!</definedName>
    <definedName name="Z_B7259823_225C_11D3_8571_00A0C9DF1035_.wvu.PrintArea" localSheetId="16" hidden="1">#REF!</definedName>
    <definedName name="Z_B7259823_225C_11D3_8571_00A0C9DF1035_.wvu.PrintArea" localSheetId="0" hidden="1">#REF!</definedName>
    <definedName name="Z_B7259823_225C_11D3_8571_00A0C9DF1035_.wvu.PrintArea" hidden="1">#REF!</definedName>
    <definedName name="Z_B7259825_225C_11D3_8571_00A0C9DF1035_.wvu.PrintArea" localSheetId="17" hidden="1">#REF!</definedName>
    <definedName name="Z_B7259825_225C_11D3_8571_00A0C9DF1035_.wvu.PrintArea" localSheetId="18" hidden="1">#REF!</definedName>
    <definedName name="Z_B7259825_225C_11D3_8571_00A0C9DF1035_.wvu.PrintArea" localSheetId="19" hidden="1">#REF!</definedName>
    <definedName name="Z_B7259825_225C_11D3_8571_00A0C9DF1035_.wvu.PrintArea" localSheetId="20" hidden="1">#REF!</definedName>
    <definedName name="Z_B7259825_225C_11D3_8571_00A0C9DF1035_.wvu.PrintArea" localSheetId="21" hidden="1">#REF!</definedName>
    <definedName name="Z_B7259825_225C_11D3_8571_00A0C9DF1035_.wvu.PrintArea" localSheetId="22" hidden="1">#REF!</definedName>
    <definedName name="Z_B7259825_225C_11D3_8571_00A0C9DF1035_.wvu.PrintArea" localSheetId="23" hidden="1">#REF!</definedName>
    <definedName name="Z_B7259825_225C_11D3_8571_00A0C9DF1035_.wvu.PrintArea" localSheetId="1" hidden="1">#REF!</definedName>
    <definedName name="Z_B7259825_225C_11D3_8571_00A0C9DF1035_.wvu.PrintArea" localSheetId="16" hidden="1">#REF!</definedName>
    <definedName name="Z_B7259825_225C_11D3_8571_00A0C9DF1035_.wvu.PrintArea" localSheetId="0" hidden="1">#REF!</definedName>
    <definedName name="Z_B7259825_225C_11D3_8571_00A0C9DF1035_.wvu.PrintArea" hidden="1">#REF!</definedName>
    <definedName name="Z_B7259826_225C_11D3_8571_00A0C9DF1035_.wvu.PrintArea" localSheetId="17" hidden="1">#REF!</definedName>
    <definedName name="Z_B7259826_225C_11D3_8571_00A0C9DF1035_.wvu.PrintArea" localSheetId="18" hidden="1">#REF!</definedName>
    <definedName name="Z_B7259826_225C_11D3_8571_00A0C9DF1035_.wvu.PrintArea" localSheetId="19" hidden="1">#REF!</definedName>
    <definedName name="Z_B7259826_225C_11D3_8571_00A0C9DF1035_.wvu.PrintArea" localSheetId="20" hidden="1">#REF!</definedName>
    <definedName name="Z_B7259826_225C_11D3_8571_00A0C9DF1035_.wvu.PrintArea" localSheetId="21" hidden="1">#REF!</definedName>
    <definedName name="Z_B7259826_225C_11D3_8571_00A0C9DF1035_.wvu.PrintArea" localSheetId="22" hidden="1">#REF!</definedName>
    <definedName name="Z_B7259826_225C_11D3_8571_00A0C9DF1035_.wvu.PrintArea" localSheetId="23" hidden="1">#REF!</definedName>
    <definedName name="Z_B7259826_225C_11D3_8571_00A0C9DF1035_.wvu.PrintArea" localSheetId="1" hidden="1">#REF!</definedName>
    <definedName name="Z_B7259826_225C_11D3_8571_00A0C9DF1035_.wvu.PrintArea" localSheetId="16" hidden="1">#REF!</definedName>
    <definedName name="Z_B7259826_225C_11D3_8571_00A0C9DF1035_.wvu.PrintArea" localSheetId="0" hidden="1">#REF!</definedName>
    <definedName name="Z_B7259826_225C_11D3_8571_00A0C9DF1035_.wvu.PrintArea" hidden="1">#REF!</definedName>
    <definedName name="Z_B7259828_225C_11D3_8571_00A0C9DF1035_.wvu.PrintArea" localSheetId="17" hidden="1">#REF!</definedName>
    <definedName name="Z_B7259828_225C_11D3_8571_00A0C9DF1035_.wvu.PrintArea" localSheetId="18" hidden="1">#REF!</definedName>
    <definedName name="Z_B7259828_225C_11D3_8571_00A0C9DF1035_.wvu.PrintArea" localSheetId="19" hidden="1">#REF!</definedName>
    <definedName name="Z_B7259828_225C_11D3_8571_00A0C9DF1035_.wvu.PrintArea" localSheetId="20" hidden="1">#REF!</definedName>
    <definedName name="Z_B7259828_225C_11D3_8571_00A0C9DF1035_.wvu.PrintArea" localSheetId="21" hidden="1">#REF!</definedName>
    <definedName name="Z_B7259828_225C_11D3_8571_00A0C9DF1035_.wvu.PrintArea" localSheetId="22" hidden="1">#REF!</definedName>
    <definedName name="Z_B7259828_225C_11D3_8571_00A0C9DF1035_.wvu.PrintArea" localSheetId="23" hidden="1">#REF!</definedName>
    <definedName name="Z_B7259828_225C_11D3_8571_00A0C9DF1035_.wvu.PrintArea" localSheetId="1" hidden="1">#REF!</definedName>
    <definedName name="Z_B7259828_225C_11D3_8571_00A0C9DF1035_.wvu.PrintArea" localSheetId="16" hidden="1">#REF!</definedName>
    <definedName name="Z_B7259828_225C_11D3_8571_00A0C9DF1035_.wvu.PrintArea" localSheetId="0" hidden="1">#REF!</definedName>
    <definedName name="Z_B7259828_225C_11D3_8571_00A0C9DF1035_.wvu.PrintArea" hidden="1">#REF!</definedName>
    <definedName name="Z_B7259829_225C_11D3_8571_00A0C9DF1035_.wvu.PrintArea" localSheetId="17" hidden="1">#REF!</definedName>
    <definedName name="Z_B7259829_225C_11D3_8571_00A0C9DF1035_.wvu.PrintArea" localSheetId="18" hidden="1">#REF!</definedName>
    <definedName name="Z_B7259829_225C_11D3_8571_00A0C9DF1035_.wvu.PrintArea" localSheetId="19" hidden="1">#REF!</definedName>
    <definedName name="Z_B7259829_225C_11D3_8571_00A0C9DF1035_.wvu.PrintArea" localSheetId="20" hidden="1">#REF!</definedName>
    <definedName name="Z_B7259829_225C_11D3_8571_00A0C9DF1035_.wvu.PrintArea" localSheetId="21" hidden="1">#REF!</definedName>
    <definedName name="Z_B7259829_225C_11D3_8571_00A0C9DF1035_.wvu.PrintArea" localSheetId="22" hidden="1">#REF!</definedName>
    <definedName name="Z_B7259829_225C_11D3_8571_00A0C9DF1035_.wvu.PrintArea" localSheetId="23" hidden="1">#REF!</definedName>
    <definedName name="Z_B7259829_225C_11D3_8571_00A0C9DF1035_.wvu.PrintArea" localSheetId="1" hidden="1">#REF!</definedName>
    <definedName name="Z_B7259829_225C_11D3_8571_00A0C9DF1035_.wvu.PrintArea" localSheetId="16" hidden="1">#REF!</definedName>
    <definedName name="Z_B7259829_225C_11D3_8571_00A0C9DF1035_.wvu.PrintArea" localSheetId="0" hidden="1">#REF!</definedName>
    <definedName name="Z_B7259829_225C_11D3_8571_00A0C9DF1035_.wvu.PrintArea" hidden="1">#REF!</definedName>
    <definedName name="Z_B725982A_225C_11D3_8571_00A0C9DF1035_.wvu.PrintArea" localSheetId="17" hidden="1">#REF!</definedName>
    <definedName name="Z_B725982A_225C_11D3_8571_00A0C9DF1035_.wvu.PrintArea" localSheetId="18" hidden="1">#REF!</definedName>
    <definedName name="Z_B725982A_225C_11D3_8571_00A0C9DF1035_.wvu.PrintArea" localSheetId="19" hidden="1">#REF!</definedName>
    <definedName name="Z_B725982A_225C_11D3_8571_00A0C9DF1035_.wvu.PrintArea" localSheetId="20" hidden="1">#REF!</definedName>
    <definedName name="Z_B725982A_225C_11D3_8571_00A0C9DF1035_.wvu.PrintArea" localSheetId="21" hidden="1">#REF!</definedName>
    <definedName name="Z_B725982A_225C_11D3_8571_00A0C9DF1035_.wvu.PrintArea" localSheetId="22" hidden="1">#REF!</definedName>
    <definedName name="Z_B725982A_225C_11D3_8571_00A0C9DF1035_.wvu.PrintArea" localSheetId="23" hidden="1">#REF!</definedName>
    <definedName name="Z_B725982A_225C_11D3_8571_00A0C9DF1035_.wvu.PrintArea" localSheetId="1" hidden="1">#REF!</definedName>
    <definedName name="Z_B725982A_225C_11D3_8571_00A0C9DF1035_.wvu.PrintArea" localSheetId="16" hidden="1">#REF!</definedName>
    <definedName name="Z_B725982A_225C_11D3_8571_00A0C9DF1035_.wvu.PrintArea" localSheetId="0" hidden="1">#REF!</definedName>
    <definedName name="Z_B725982A_225C_11D3_8571_00A0C9DF1035_.wvu.PrintArea" hidden="1">#REF!</definedName>
    <definedName name="Z_B725982B_225C_11D3_8571_00A0C9DF1035_.wvu.PrintArea" localSheetId="17" hidden="1">#REF!</definedName>
    <definedName name="Z_B725982B_225C_11D3_8571_00A0C9DF1035_.wvu.PrintArea" localSheetId="18" hidden="1">#REF!</definedName>
    <definedName name="Z_B725982B_225C_11D3_8571_00A0C9DF1035_.wvu.PrintArea" localSheetId="19" hidden="1">#REF!</definedName>
    <definedName name="Z_B725982B_225C_11D3_8571_00A0C9DF1035_.wvu.PrintArea" localSheetId="20" hidden="1">#REF!</definedName>
    <definedName name="Z_B725982B_225C_11D3_8571_00A0C9DF1035_.wvu.PrintArea" localSheetId="21" hidden="1">#REF!</definedName>
    <definedName name="Z_B725982B_225C_11D3_8571_00A0C9DF1035_.wvu.PrintArea" localSheetId="22" hidden="1">#REF!</definedName>
    <definedName name="Z_B725982B_225C_11D3_8571_00A0C9DF1035_.wvu.PrintArea" localSheetId="23" hidden="1">#REF!</definedName>
    <definedName name="Z_B725982B_225C_11D3_8571_00A0C9DF1035_.wvu.PrintArea" localSheetId="1" hidden="1">#REF!</definedName>
    <definedName name="Z_B725982B_225C_11D3_8571_00A0C9DF1035_.wvu.PrintArea" localSheetId="16" hidden="1">#REF!</definedName>
    <definedName name="Z_B725982B_225C_11D3_8571_00A0C9DF1035_.wvu.PrintArea" localSheetId="0" hidden="1">#REF!</definedName>
    <definedName name="Z_B725982B_225C_11D3_8571_00A0C9DF1035_.wvu.PrintArea" hidden="1">#REF!</definedName>
    <definedName name="Z_B725982D_225C_11D3_8571_00A0C9DF1035_.wvu.PrintArea" localSheetId="17" hidden="1">#REF!</definedName>
    <definedName name="Z_B725982D_225C_11D3_8571_00A0C9DF1035_.wvu.PrintArea" localSheetId="18" hidden="1">#REF!</definedName>
    <definedName name="Z_B725982D_225C_11D3_8571_00A0C9DF1035_.wvu.PrintArea" localSheetId="19" hidden="1">#REF!</definedName>
    <definedName name="Z_B725982D_225C_11D3_8571_00A0C9DF1035_.wvu.PrintArea" localSheetId="20" hidden="1">#REF!</definedName>
    <definedName name="Z_B725982D_225C_11D3_8571_00A0C9DF1035_.wvu.PrintArea" localSheetId="21" hidden="1">#REF!</definedName>
    <definedName name="Z_B725982D_225C_11D3_8571_00A0C9DF1035_.wvu.PrintArea" localSheetId="22" hidden="1">#REF!</definedName>
    <definedName name="Z_B725982D_225C_11D3_8571_00A0C9DF1035_.wvu.PrintArea" localSheetId="23" hidden="1">#REF!</definedName>
    <definedName name="Z_B725982D_225C_11D3_8571_00A0C9DF1035_.wvu.PrintArea" localSheetId="1" hidden="1">#REF!</definedName>
    <definedName name="Z_B725982D_225C_11D3_8571_00A0C9DF1035_.wvu.PrintArea" localSheetId="16" hidden="1">#REF!</definedName>
    <definedName name="Z_B725982D_225C_11D3_8571_00A0C9DF1035_.wvu.PrintArea" localSheetId="0" hidden="1">#REF!</definedName>
    <definedName name="Z_B725982D_225C_11D3_8571_00A0C9DF1035_.wvu.PrintArea" hidden="1">#REF!</definedName>
    <definedName name="Z_B725982E_225C_11D3_8571_00A0C9DF1035_.wvu.PrintArea" localSheetId="17" hidden="1">#REF!</definedName>
    <definedName name="Z_B725982E_225C_11D3_8571_00A0C9DF1035_.wvu.PrintArea" localSheetId="18" hidden="1">#REF!</definedName>
    <definedName name="Z_B725982E_225C_11D3_8571_00A0C9DF1035_.wvu.PrintArea" localSheetId="19" hidden="1">#REF!</definedName>
    <definedName name="Z_B725982E_225C_11D3_8571_00A0C9DF1035_.wvu.PrintArea" localSheetId="20" hidden="1">#REF!</definedName>
    <definedName name="Z_B725982E_225C_11D3_8571_00A0C9DF1035_.wvu.PrintArea" localSheetId="21" hidden="1">#REF!</definedName>
    <definedName name="Z_B725982E_225C_11D3_8571_00A0C9DF1035_.wvu.PrintArea" localSheetId="22" hidden="1">#REF!</definedName>
    <definedName name="Z_B725982E_225C_11D3_8571_00A0C9DF1035_.wvu.PrintArea" localSheetId="23" hidden="1">#REF!</definedName>
    <definedName name="Z_B725982E_225C_11D3_8571_00A0C9DF1035_.wvu.PrintArea" localSheetId="1" hidden="1">#REF!</definedName>
    <definedName name="Z_B725982E_225C_11D3_8571_00A0C9DF1035_.wvu.PrintArea" localSheetId="16" hidden="1">#REF!</definedName>
    <definedName name="Z_B725982E_225C_11D3_8571_00A0C9DF1035_.wvu.PrintArea" localSheetId="0" hidden="1">#REF!</definedName>
    <definedName name="Z_B725982E_225C_11D3_8571_00A0C9DF1035_.wvu.PrintArea" hidden="1">#REF!</definedName>
    <definedName name="Z_B725982F_225C_11D3_8571_00A0C9DF1035_.wvu.PrintArea" localSheetId="17" hidden="1">#REF!</definedName>
    <definedName name="Z_B725982F_225C_11D3_8571_00A0C9DF1035_.wvu.PrintArea" localSheetId="18" hidden="1">#REF!</definedName>
    <definedName name="Z_B725982F_225C_11D3_8571_00A0C9DF1035_.wvu.PrintArea" localSheetId="19" hidden="1">#REF!</definedName>
    <definedName name="Z_B725982F_225C_11D3_8571_00A0C9DF1035_.wvu.PrintArea" localSheetId="20" hidden="1">#REF!</definedName>
    <definedName name="Z_B725982F_225C_11D3_8571_00A0C9DF1035_.wvu.PrintArea" localSheetId="21" hidden="1">#REF!</definedName>
    <definedName name="Z_B725982F_225C_11D3_8571_00A0C9DF1035_.wvu.PrintArea" localSheetId="22" hidden="1">#REF!</definedName>
    <definedName name="Z_B725982F_225C_11D3_8571_00A0C9DF1035_.wvu.PrintArea" localSheetId="23" hidden="1">#REF!</definedName>
    <definedName name="Z_B725982F_225C_11D3_8571_00A0C9DF1035_.wvu.PrintArea" localSheetId="1" hidden="1">#REF!</definedName>
    <definedName name="Z_B725982F_225C_11D3_8571_00A0C9DF1035_.wvu.PrintArea" localSheetId="16" hidden="1">#REF!</definedName>
    <definedName name="Z_B725982F_225C_11D3_8571_00A0C9DF1035_.wvu.PrintArea" localSheetId="0" hidden="1">#REF!</definedName>
    <definedName name="Z_B725982F_225C_11D3_8571_00A0C9DF1035_.wvu.PrintArea" hidden="1">#REF!</definedName>
    <definedName name="Z_B7259830_225C_11D3_8571_00A0C9DF1035_.wvu.PrintArea" localSheetId="17" hidden="1">#REF!</definedName>
    <definedName name="Z_B7259830_225C_11D3_8571_00A0C9DF1035_.wvu.PrintArea" localSheetId="18" hidden="1">#REF!</definedName>
    <definedName name="Z_B7259830_225C_11D3_8571_00A0C9DF1035_.wvu.PrintArea" localSheetId="19" hidden="1">#REF!</definedName>
    <definedName name="Z_B7259830_225C_11D3_8571_00A0C9DF1035_.wvu.PrintArea" localSheetId="20" hidden="1">#REF!</definedName>
    <definedName name="Z_B7259830_225C_11D3_8571_00A0C9DF1035_.wvu.PrintArea" localSheetId="21" hidden="1">#REF!</definedName>
    <definedName name="Z_B7259830_225C_11D3_8571_00A0C9DF1035_.wvu.PrintArea" localSheetId="22" hidden="1">#REF!</definedName>
    <definedName name="Z_B7259830_225C_11D3_8571_00A0C9DF1035_.wvu.PrintArea" localSheetId="23" hidden="1">#REF!</definedName>
    <definedName name="Z_B7259830_225C_11D3_8571_00A0C9DF1035_.wvu.PrintArea" localSheetId="1" hidden="1">#REF!</definedName>
    <definedName name="Z_B7259830_225C_11D3_8571_00A0C9DF1035_.wvu.PrintArea" localSheetId="16" hidden="1">#REF!</definedName>
    <definedName name="Z_B7259830_225C_11D3_8571_00A0C9DF1035_.wvu.PrintArea" localSheetId="0" hidden="1">#REF!</definedName>
    <definedName name="Z_B7259830_225C_11D3_8571_00A0C9DF1035_.wvu.PrintArea" hidden="1">#REF!</definedName>
    <definedName name="Z_B7259832_225C_11D3_8571_00A0C9DF1035_.wvu.PrintArea" localSheetId="17" hidden="1">#REF!</definedName>
    <definedName name="Z_B7259832_225C_11D3_8571_00A0C9DF1035_.wvu.PrintArea" localSheetId="18" hidden="1">#REF!</definedName>
    <definedName name="Z_B7259832_225C_11D3_8571_00A0C9DF1035_.wvu.PrintArea" localSheetId="19" hidden="1">#REF!</definedName>
    <definedName name="Z_B7259832_225C_11D3_8571_00A0C9DF1035_.wvu.PrintArea" localSheetId="20" hidden="1">#REF!</definedName>
    <definedName name="Z_B7259832_225C_11D3_8571_00A0C9DF1035_.wvu.PrintArea" localSheetId="21" hidden="1">#REF!</definedName>
    <definedName name="Z_B7259832_225C_11D3_8571_00A0C9DF1035_.wvu.PrintArea" localSheetId="22" hidden="1">#REF!</definedName>
    <definedName name="Z_B7259832_225C_11D3_8571_00A0C9DF1035_.wvu.PrintArea" localSheetId="23" hidden="1">#REF!</definedName>
    <definedName name="Z_B7259832_225C_11D3_8571_00A0C9DF1035_.wvu.PrintArea" localSheetId="1" hidden="1">#REF!</definedName>
    <definedName name="Z_B7259832_225C_11D3_8571_00A0C9DF1035_.wvu.PrintArea" localSheetId="16" hidden="1">#REF!</definedName>
    <definedName name="Z_B7259832_225C_11D3_8571_00A0C9DF1035_.wvu.PrintArea" localSheetId="0" hidden="1">#REF!</definedName>
    <definedName name="Z_B7259832_225C_11D3_8571_00A0C9DF1035_.wvu.PrintArea" hidden="1">#REF!</definedName>
    <definedName name="Z_B7259833_225C_11D3_8571_00A0C9DF1035_.wvu.PrintArea" localSheetId="17" hidden="1">#REF!</definedName>
    <definedName name="Z_B7259833_225C_11D3_8571_00A0C9DF1035_.wvu.PrintArea" localSheetId="18" hidden="1">#REF!</definedName>
    <definedName name="Z_B7259833_225C_11D3_8571_00A0C9DF1035_.wvu.PrintArea" localSheetId="19" hidden="1">#REF!</definedName>
    <definedName name="Z_B7259833_225C_11D3_8571_00A0C9DF1035_.wvu.PrintArea" localSheetId="20" hidden="1">#REF!</definedName>
    <definedName name="Z_B7259833_225C_11D3_8571_00A0C9DF1035_.wvu.PrintArea" localSheetId="21" hidden="1">#REF!</definedName>
    <definedName name="Z_B7259833_225C_11D3_8571_00A0C9DF1035_.wvu.PrintArea" localSheetId="22" hidden="1">#REF!</definedName>
    <definedName name="Z_B7259833_225C_11D3_8571_00A0C9DF1035_.wvu.PrintArea" localSheetId="23" hidden="1">#REF!</definedName>
    <definedName name="Z_B7259833_225C_11D3_8571_00A0C9DF1035_.wvu.PrintArea" localSheetId="1" hidden="1">#REF!</definedName>
    <definedName name="Z_B7259833_225C_11D3_8571_00A0C9DF1035_.wvu.PrintArea" localSheetId="16" hidden="1">#REF!</definedName>
    <definedName name="Z_B7259833_225C_11D3_8571_00A0C9DF1035_.wvu.PrintArea" localSheetId="0" hidden="1">#REF!</definedName>
    <definedName name="Z_B7259833_225C_11D3_8571_00A0C9DF1035_.wvu.PrintArea" hidden="1">#REF!</definedName>
    <definedName name="Z_B7F9DAA5_441F_11D3_8575_00A0C9DF1035_.wvu.PrintArea" localSheetId="17" hidden="1">#REF!</definedName>
    <definedName name="Z_B7F9DAA5_441F_11D3_8575_00A0C9DF1035_.wvu.PrintArea" localSheetId="18" hidden="1">#REF!</definedName>
    <definedName name="Z_B7F9DAA5_441F_11D3_8575_00A0C9DF1035_.wvu.PrintArea" localSheetId="19" hidden="1">#REF!</definedName>
    <definedName name="Z_B7F9DAA5_441F_11D3_8575_00A0C9DF1035_.wvu.PrintArea" localSheetId="20" hidden="1">#REF!</definedName>
    <definedName name="Z_B7F9DAA5_441F_11D3_8575_00A0C9DF1035_.wvu.PrintArea" localSheetId="21" hidden="1">#REF!</definedName>
    <definedName name="Z_B7F9DAA5_441F_11D3_8575_00A0C9DF1035_.wvu.PrintArea" localSheetId="22" hidden="1">#REF!</definedName>
    <definedName name="Z_B7F9DAA5_441F_11D3_8575_00A0C9DF1035_.wvu.PrintArea" localSheetId="23" hidden="1">#REF!</definedName>
    <definedName name="Z_B7F9DAA5_441F_11D3_8575_00A0C9DF1035_.wvu.PrintArea" localSheetId="1" hidden="1">#REF!</definedName>
    <definedName name="Z_B7F9DAA5_441F_11D3_8575_00A0C9DF1035_.wvu.PrintArea" localSheetId="16" hidden="1">#REF!</definedName>
    <definedName name="Z_B7F9DAA5_441F_11D3_8575_00A0C9DF1035_.wvu.PrintArea" localSheetId="0" hidden="1">#REF!</definedName>
    <definedName name="Z_B7F9DAA5_441F_11D3_8575_00A0C9DF1035_.wvu.PrintArea" hidden="1">#REF!</definedName>
    <definedName name="Z_B7F9DAA6_441F_11D3_8575_00A0C9DF1035_.wvu.PrintArea" localSheetId="17" hidden="1">#REF!</definedName>
    <definedName name="Z_B7F9DAA6_441F_11D3_8575_00A0C9DF1035_.wvu.PrintArea" localSheetId="18" hidden="1">#REF!</definedName>
    <definedName name="Z_B7F9DAA6_441F_11D3_8575_00A0C9DF1035_.wvu.PrintArea" localSheetId="19" hidden="1">#REF!</definedName>
    <definedName name="Z_B7F9DAA6_441F_11D3_8575_00A0C9DF1035_.wvu.PrintArea" localSheetId="20" hidden="1">#REF!</definedName>
    <definedName name="Z_B7F9DAA6_441F_11D3_8575_00A0C9DF1035_.wvu.PrintArea" localSheetId="21" hidden="1">#REF!</definedName>
    <definedName name="Z_B7F9DAA6_441F_11D3_8575_00A0C9DF1035_.wvu.PrintArea" localSheetId="22" hidden="1">#REF!</definedName>
    <definedName name="Z_B7F9DAA6_441F_11D3_8575_00A0C9DF1035_.wvu.PrintArea" localSheetId="23" hidden="1">#REF!</definedName>
    <definedName name="Z_B7F9DAA6_441F_11D3_8575_00A0C9DF1035_.wvu.PrintArea" localSheetId="1" hidden="1">#REF!</definedName>
    <definedName name="Z_B7F9DAA6_441F_11D3_8575_00A0C9DF1035_.wvu.PrintArea" localSheetId="16" hidden="1">#REF!</definedName>
    <definedName name="Z_B7F9DAA6_441F_11D3_8575_00A0C9DF1035_.wvu.PrintArea" localSheetId="0" hidden="1">#REF!</definedName>
    <definedName name="Z_B7F9DAA6_441F_11D3_8575_00A0C9DF1035_.wvu.PrintArea" hidden="1">#REF!</definedName>
    <definedName name="Z_B7F9DAA8_441F_11D3_8575_00A0C9DF1035_.wvu.PrintArea" localSheetId="17" hidden="1">#REF!</definedName>
    <definedName name="Z_B7F9DAA8_441F_11D3_8575_00A0C9DF1035_.wvu.PrintArea" localSheetId="18" hidden="1">#REF!</definedName>
    <definedName name="Z_B7F9DAA8_441F_11D3_8575_00A0C9DF1035_.wvu.PrintArea" localSheetId="19" hidden="1">#REF!</definedName>
    <definedName name="Z_B7F9DAA8_441F_11D3_8575_00A0C9DF1035_.wvu.PrintArea" localSheetId="20" hidden="1">#REF!</definedName>
    <definedName name="Z_B7F9DAA8_441F_11D3_8575_00A0C9DF1035_.wvu.PrintArea" localSheetId="21" hidden="1">#REF!</definedName>
    <definedName name="Z_B7F9DAA8_441F_11D3_8575_00A0C9DF1035_.wvu.PrintArea" localSheetId="22" hidden="1">#REF!</definedName>
    <definedName name="Z_B7F9DAA8_441F_11D3_8575_00A0C9DF1035_.wvu.PrintArea" localSheetId="23" hidden="1">#REF!</definedName>
    <definedName name="Z_B7F9DAA8_441F_11D3_8575_00A0C9DF1035_.wvu.PrintArea" localSheetId="1" hidden="1">#REF!</definedName>
    <definedName name="Z_B7F9DAA8_441F_11D3_8575_00A0C9DF1035_.wvu.PrintArea" localSheetId="16" hidden="1">#REF!</definedName>
    <definedName name="Z_B7F9DAA8_441F_11D3_8575_00A0C9DF1035_.wvu.PrintArea" localSheetId="0" hidden="1">#REF!</definedName>
    <definedName name="Z_B7F9DAA8_441F_11D3_8575_00A0C9DF1035_.wvu.PrintArea" hidden="1">#REF!</definedName>
    <definedName name="Z_B7F9DAA9_441F_11D3_8575_00A0C9DF1035_.wvu.PrintArea" localSheetId="17" hidden="1">#REF!</definedName>
    <definedName name="Z_B7F9DAA9_441F_11D3_8575_00A0C9DF1035_.wvu.PrintArea" localSheetId="18" hidden="1">#REF!</definedName>
    <definedName name="Z_B7F9DAA9_441F_11D3_8575_00A0C9DF1035_.wvu.PrintArea" localSheetId="19" hidden="1">#REF!</definedName>
    <definedName name="Z_B7F9DAA9_441F_11D3_8575_00A0C9DF1035_.wvu.PrintArea" localSheetId="20" hidden="1">#REF!</definedName>
    <definedName name="Z_B7F9DAA9_441F_11D3_8575_00A0C9DF1035_.wvu.PrintArea" localSheetId="21" hidden="1">#REF!</definedName>
    <definedName name="Z_B7F9DAA9_441F_11D3_8575_00A0C9DF1035_.wvu.PrintArea" localSheetId="22" hidden="1">#REF!</definedName>
    <definedName name="Z_B7F9DAA9_441F_11D3_8575_00A0C9DF1035_.wvu.PrintArea" localSheetId="23" hidden="1">#REF!</definedName>
    <definedName name="Z_B7F9DAA9_441F_11D3_8575_00A0C9DF1035_.wvu.PrintArea" localSheetId="1" hidden="1">#REF!</definedName>
    <definedName name="Z_B7F9DAA9_441F_11D3_8575_00A0C9DF1035_.wvu.PrintArea" localSheetId="16" hidden="1">#REF!</definedName>
    <definedName name="Z_B7F9DAA9_441F_11D3_8575_00A0C9DF1035_.wvu.PrintArea" localSheetId="0" hidden="1">#REF!</definedName>
    <definedName name="Z_B7F9DAA9_441F_11D3_8575_00A0C9DF1035_.wvu.PrintArea" hidden="1">#REF!</definedName>
    <definedName name="Z_B7F9DAAA_441F_11D3_8575_00A0C9DF1035_.wvu.PrintArea" localSheetId="17" hidden="1">#REF!</definedName>
    <definedName name="Z_B7F9DAAA_441F_11D3_8575_00A0C9DF1035_.wvu.PrintArea" localSheetId="18" hidden="1">#REF!</definedName>
    <definedName name="Z_B7F9DAAA_441F_11D3_8575_00A0C9DF1035_.wvu.PrintArea" localSheetId="19" hidden="1">#REF!</definedName>
    <definedName name="Z_B7F9DAAA_441F_11D3_8575_00A0C9DF1035_.wvu.PrintArea" localSheetId="20" hidden="1">#REF!</definedName>
    <definedName name="Z_B7F9DAAA_441F_11D3_8575_00A0C9DF1035_.wvu.PrintArea" localSheetId="21" hidden="1">#REF!</definedName>
    <definedName name="Z_B7F9DAAA_441F_11D3_8575_00A0C9DF1035_.wvu.PrintArea" localSheetId="22" hidden="1">#REF!</definedName>
    <definedName name="Z_B7F9DAAA_441F_11D3_8575_00A0C9DF1035_.wvu.PrintArea" localSheetId="23" hidden="1">#REF!</definedName>
    <definedName name="Z_B7F9DAAA_441F_11D3_8575_00A0C9DF1035_.wvu.PrintArea" localSheetId="1" hidden="1">#REF!</definedName>
    <definedName name="Z_B7F9DAAA_441F_11D3_8575_00A0C9DF1035_.wvu.PrintArea" localSheetId="16" hidden="1">#REF!</definedName>
    <definedName name="Z_B7F9DAAA_441F_11D3_8575_00A0C9DF1035_.wvu.PrintArea" localSheetId="0" hidden="1">#REF!</definedName>
    <definedName name="Z_B7F9DAAA_441F_11D3_8575_00A0C9DF1035_.wvu.PrintArea" hidden="1">#REF!</definedName>
    <definedName name="Z_B7F9DAAB_441F_11D3_8575_00A0C9DF1035_.wvu.PrintArea" localSheetId="17" hidden="1">#REF!</definedName>
    <definedName name="Z_B7F9DAAB_441F_11D3_8575_00A0C9DF1035_.wvu.PrintArea" localSheetId="18" hidden="1">#REF!</definedName>
    <definedName name="Z_B7F9DAAB_441F_11D3_8575_00A0C9DF1035_.wvu.PrintArea" localSheetId="19" hidden="1">#REF!</definedName>
    <definedName name="Z_B7F9DAAB_441F_11D3_8575_00A0C9DF1035_.wvu.PrintArea" localSheetId="20" hidden="1">#REF!</definedName>
    <definedName name="Z_B7F9DAAB_441F_11D3_8575_00A0C9DF1035_.wvu.PrintArea" localSheetId="21" hidden="1">#REF!</definedName>
    <definedName name="Z_B7F9DAAB_441F_11D3_8575_00A0C9DF1035_.wvu.PrintArea" localSheetId="22" hidden="1">#REF!</definedName>
    <definedName name="Z_B7F9DAAB_441F_11D3_8575_00A0C9DF1035_.wvu.PrintArea" localSheetId="23" hidden="1">#REF!</definedName>
    <definedName name="Z_B7F9DAAB_441F_11D3_8575_00A0C9DF1035_.wvu.PrintArea" localSheetId="1" hidden="1">#REF!</definedName>
    <definedName name="Z_B7F9DAAB_441F_11D3_8575_00A0C9DF1035_.wvu.PrintArea" localSheetId="16" hidden="1">#REF!</definedName>
    <definedName name="Z_B7F9DAAB_441F_11D3_8575_00A0C9DF1035_.wvu.PrintArea" localSheetId="0" hidden="1">#REF!</definedName>
    <definedName name="Z_B7F9DAAB_441F_11D3_8575_00A0C9DF1035_.wvu.PrintArea" hidden="1">#REF!</definedName>
    <definedName name="Z_B7F9DAAD_441F_11D3_8575_00A0C9DF1035_.wvu.PrintArea" localSheetId="17" hidden="1">#REF!</definedName>
    <definedName name="Z_B7F9DAAD_441F_11D3_8575_00A0C9DF1035_.wvu.PrintArea" localSheetId="18" hidden="1">#REF!</definedName>
    <definedName name="Z_B7F9DAAD_441F_11D3_8575_00A0C9DF1035_.wvu.PrintArea" localSheetId="19" hidden="1">#REF!</definedName>
    <definedName name="Z_B7F9DAAD_441F_11D3_8575_00A0C9DF1035_.wvu.PrintArea" localSheetId="20" hidden="1">#REF!</definedName>
    <definedName name="Z_B7F9DAAD_441F_11D3_8575_00A0C9DF1035_.wvu.PrintArea" localSheetId="21" hidden="1">#REF!</definedName>
    <definedName name="Z_B7F9DAAD_441F_11D3_8575_00A0C9DF1035_.wvu.PrintArea" localSheetId="22" hidden="1">#REF!</definedName>
    <definedName name="Z_B7F9DAAD_441F_11D3_8575_00A0C9DF1035_.wvu.PrintArea" localSheetId="23" hidden="1">#REF!</definedName>
    <definedName name="Z_B7F9DAAD_441F_11D3_8575_00A0C9DF1035_.wvu.PrintArea" localSheetId="1" hidden="1">#REF!</definedName>
    <definedName name="Z_B7F9DAAD_441F_11D3_8575_00A0C9DF1035_.wvu.PrintArea" localSheetId="16" hidden="1">#REF!</definedName>
    <definedName name="Z_B7F9DAAD_441F_11D3_8575_00A0C9DF1035_.wvu.PrintArea" localSheetId="0" hidden="1">#REF!</definedName>
    <definedName name="Z_B7F9DAAD_441F_11D3_8575_00A0C9DF1035_.wvu.PrintArea" hidden="1">#REF!</definedName>
    <definedName name="Z_B7F9DAAE_441F_11D3_8575_00A0C9DF1035_.wvu.PrintArea" localSheetId="17" hidden="1">#REF!</definedName>
    <definedName name="Z_B7F9DAAE_441F_11D3_8575_00A0C9DF1035_.wvu.PrintArea" localSheetId="18" hidden="1">#REF!</definedName>
    <definedName name="Z_B7F9DAAE_441F_11D3_8575_00A0C9DF1035_.wvu.PrintArea" localSheetId="19" hidden="1">#REF!</definedName>
    <definedName name="Z_B7F9DAAE_441F_11D3_8575_00A0C9DF1035_.wvu.PrintArea" localSheetId="20" hidden="1">#REF!</definedName>
    <definedName name="Z_B7F9DAAE_441F_11D3_8575_00A0C9DF1035_.wvu.PrintArea" localSheetId="21" hidden="1">#REF!</definedName>
    <definedName name="Z_B7F9DAAE_441F_11D3_8575_00A0C9DF1035_.wvu.PrintArea" localSheetId="22" hidden="1">#REF!</definedName>
    <definedName name="Z_B7F9DAAE_441F_11D3_8575_00A0C9DF1035_.wvu.PrintArea" localSheetId="23" hidden="1">#REF!</definedName>
    <definedName name="Z_B7F9DAAE_441F_11D3_8575_00A0C9DF1035_.wvu.PrintArea" localSheetId="1" hidden="1">#REF!</definedName>
    <definedName name="Z_B7F9DAAE_441F_11D3_8575_00A0C9DF1035_.wvu.PrintArea" localSheetId="16" hidden="1">#REF!</definedName>
    <definedName name="Z_B7F9DAAE_441F_11D3_8575_00A0C9DF1035_.wvu.PrintArea" localSheetId="0" hidden="1">#REF!</definedName>
    <definedName name="Z_B7F9DAAE_441F_11D3_8575_00A0C9DF1035_.wvu.PrintArea" hidden="1">#REF!</definedName>
    <definedName name="Z_B7F9DAAF_441F_11D3_8575_00A0C9DF1035_.wvu.PrintArea" localSheetId="17" hidden="1">#REF!</definedName>
    <definedName name="Z_B7F9DAAF_441F_11D3_8575_00A0C9DF1035_.wvu.PrintArea" localSheetId="18" hidden="1">#REF!</definedName>
    <definedName name="Z_B7F9DAAF_441F_11D3_8575_00A0C9DF1035_.wvu.PrintArea" localSheetId="19" hidden="1">#REF!</definedName>
    <definedName name="Z_B7F9DAAF_441F_11D3_8575_00A0C9DF1035_.wvu.PrintArea" localSheetId="20" hidden="1">#REF!</definedName>
    <definedName name="Z_B7F9DAAF_441F_11D3_8575_00A0C9DF1035_.wvu.PrintArea" localSheetId="21" hidden="1">#REF!</definedName>
    <definedName name="Z_B7F9DAAF_441F_11D3_8575_00A0C9DF1035_.wvu.PrintArea" localSheetId="22" hidden="1">#REF!</definedName>
    <definedName name="Z_B7F9DAAF_441F_11D3_8575_00A0C9DF1035_.wvu.PrintArea" localSheetId="23" hidden="1">#REF!</definedName>
    <definedName name="Z_B7F9DAAF_441F_11D3_8575_00A0C9DF1035_.wvu.PrintArea" localSheetId="1" hidden="1">#REF!</definedName>
    <definedName name="Z_B7F9DAAF_441F_11D3_8575_00A0C9DF1035_.wvu.PrintArea" localSheetId="16" hidden="1">#REF!</definedName>
    <definedName name="Z_B7F9DAAF_441F_11D3_8575_00A0C9DF1035_.wvu.PrintArea" localSheetId="0" hidden="1">#REF!</definedName>
    <definedName name="Z_B7F9DAAF_441F_11D3_8575_00A0C9DF1035_.wvu.PrintArea" hidden="1">#REF!</definedName>
    <definedName name="Z_B7F9DAB0_441F_11D3_8575_00A0C9DF1035_.wvu.PrintArea" localSheetId="17" hidden="1">#REF!</definedName>
    <definedName name="Z_B7F9DAB0_441F_11D3_8575_00A0C9DF1035_.wvu.PrintArea" localSheetId="18" hidden="1">#REF!</definedName>
    <definedName name="Z_B7F9DAB0_441F_11D3_8575_00A0C9DF1035_.wvu.PrintArea" localSheetId="19" hidden="1">#REF!</definedName>
    <definedName name="Z_B7F9DAB0_441F_11D3_8575_00A0C9DF1035_.wvu.PrintArea" localSheetId="20" hidden="1">#REF!</definedName>
    <definedName name="Z_B7F9DAB0_441F_11D3_8575_00A0C9DF1035_.wvu.PrintArea" localSheetId="21" hidden="1">#REF!</definedName>
    <definedName name="Z_B7F9DAB0_441F_11D3_8575_00A0C9DF1035_.wvu.PrintArea" localSheetId="22" hidden="1">#REF!</definedName>
    <definedName name="Z_B7F9DAB0_441F_11D3_8575_00A0C9DF1035_.wvu.PrintArea" localSheetId="23" hidden="1">#REF!</definedName>
    <definedName name="Z_B7F9DAB0_441F_11D3_8575_00A0C9DF1035_.wvu.PrintArea" localSheetId="1" hidden="1">#REF!</definedName>
    <definedName name="Z_B7F9DAB0_441F_11D3_8575_00A0C9DF1035_.wvu.PrintArea" localSheetId="16" hidden="1">#REF!</definedName>
    <definedName name="Z_B7F9DAB0_441F_11D3_8575_00A0C9DF1035_.wvu.PrintArea" localSheetId="0" hidden="1">#REF!</definedName>
    <definedName name="Z_B7F9DAB0_441F_11D3_8575_00A0C9DF1035_.wvu.PrintArea" hidden="1">#REF!</definedName>
    <definedName name="Z_B7F9DAB2_441F_11D3_8575_00A0C9DF1035_.wvu.PrintArea" localSheetId="17" hidden="1">#REF!</definedName>
    <definedName name="Z_B7F9DAB2_441F_11D3_8575_00A0C9DF1035_.wvu.PrintArea" localSheetId="18" hidden="1">#REF!</definedName>
    <definedName name="Z_B7F9DAB2_441F_11D3_8575_00A0C9DF1035_.wvu.PrintArea" localSheetId="19" hidden="1">#REF!</definedName>
    <definedName name="Z_B7F9DAB2_441F_11D3_8575_00A0C9DF1035_.wvu.PrintArea" localSheetId="20" hidden="1">#REF!</definedName>
    <definedName name="Z_B7F9DAB2_441F_11D3_8575_00A0C9DF1035_.wvu.PrintArea" localSheetId="21" hidden="1">#REF!</definedName>
    <definedName name="Z_B7F9DAB2_441F_11D3_8575_00A0C9DF1035_.wvu.PrintArea" localSheetId="22" hidden="1">#REF!</definedName>
    <definedName name="Z_B7F9DAB2_441F_11D3_8575_00A0C9DF1035_.wvu.PrintArea" localSheetId="23" hidden="1">#REF!</definedName>
    <definedName name="Z_B7F9DAB2_441F_11D3_8575_00A0C9DF1035_.wvu.PrintArea" localSheetId="1" hidden="1">#REF!</definedName>
    <definedName name="Z_B7F9DAB2_441F_11D3_8575_00A0C9DF1035_.wvu.PrintArea" localSheetId="16" hidden="1">#REF!</definedName>
    <definedName name="Z_B7F9DAB2_441F_11D3_8575_00A0C9DF1035_.wvu.PrintArea" localSheetId="0" hidden="1">#REF!</definedName>
    <definedName name="Z_B7F9DAB2_441F_11D3_8575_00A0C9DF1035_.wvu.PrintArea" hidden="1">#REF!</definedName>
    <definedName name="Z_B7F9DAB3_441F_11D3_8575_00A0C9DF1035_.wvu.PrintArea" localSheetId="17" hidden="1">#REF!</definedName>
    <definedName name="Z_B7F9DAB3_441F_11D3_8575_00A0C9DF1035_.wvu.PrintArea" localSheetId="18" hidden="1">#REF!</definedName>
    <definedName name="Z_B7F9DAB3_441F_11D3_8575_00A0C9DF1035_.wvu.PrintArea" localSheetId="19" hidden="1">#REF!</definedName>
    <definedName name="Z_B7F9DAB3_441F_11D3_8575_00A0C9DF1035_.wvu.PrintArea" localSheetId="20" hidden="1">#REF!</definedName>
    <definedName name="Z_B7F9DAB3_441F_11D3_8575_00A0C9DF1035_.wvu.PrintArea" localSheetId="21" hidden="1">#REF!</definedName>
    <definedName name="Z_B7F9DAB3_441F_11D3_8575_00A0C9DF1035_.wvu.PrintArea" localSheetId="22" hidden="1">#REF!</definedName>
    <definedName name="Z_B7F9DAB3_441F_11D3_8575_00A0C9DF1035_.wvu.PrintArea" localSheetId="23" hidden="1">#REF!</definedName>
    <definedName name="Z_B7F9DAB3_441F_11D3_8575_00A0C9DF1035_.wvu.PrintArea" localSheetId="1" hidden="1">#REF!</definedName>
    <definedName name="Z_B7F9DAB3_441F_11D3_8575_00A0C9DF1035_.wvu.PrintArea" localSheetId="16" hidden="1">#REF!</definedName>
    <definedName name="Z_B7F9DAB3_441F_11D3_8575_00A0C9DF1035_.wvu.PrintArea" localSheetId="0" hidden="1">#REF!</definedName>
    <definedName name="Z_B7F9DAB3_441F_11D3_8575_00A0C9DF1035_.wvu.PrintArea" hidden="1">#REF!</definedName>
    <definedName name="Z_B7F9DAB5_441F_11D3_8575_00A0C9DF1035_.wvu.PrintArea" localSheetId="17" hidden="1">#REF!</definedName>
    <definedName name="Z_B7F9DAB5_441F_11D3_8575_00A0C9DF1035_.wvu.PrintArea" localSheetId="18" hidden="1">#REF!</definedName>
    <definedName name="Z_B7F9DAB5_441F_11D3_8575_00A0C9DF1035_.wvu.PrintArea" localSheetId="19" hidden="1">#REF!</definedName>
    <definedName name="Z_B7F9DAB5_441F_11D3_8575_00A0C9DF1035_.wvu.PrintArea" localSheetId="20" hidden="1">#REF!</definedName>
    <definedName name="Z_B7F9DAB5_441F_11D3_8575_00A0C9DF1035_.wvu.PrintArea" localSheetId="21" hidden="1">#REF!</definedName>
    <definedName name="Z_B7F9DAB5_441F_11D3_8575_00A0C9DF1035_.wvu.PrintArea" localSheetId="22" hidden="1">#REF!</definedName>
    <definedName name="Z_B7F9DAB5_441F_11D3_8575_00A0C9DF1035_.wvu.PrintArea" localSheetId="23" hidden="1">#REF!</definedName>
    <definedName name="Z_B7F9DAB5_441F_11D3_8575_00A0C9DF1035_.wvu.PrintArea" localSheetId="1" hidden="1">#REF!</definedName>
    <definedName name="Z_B7F9DAB5_441F_11D3_8575_00A0C9DF1035_.wvu.PrintArea" localSheetId="16" hidden="1">#REF!</definedName>
    <definedName name="Z_B7F9DAB5_441F_11D3_8575_00A0C9DF1035_.wvu.PrintArea" localSheetId="0" hidden="1">#REF!</definedName>
    <definedName name="Z_B7F9DAB5_441F_11D3_8575_00A0C9DF1035_.wvu.PrintArea" hidden="1">#REF!</definedName>
    <definedName name="Z_B7F9DAB6_441F_11D3_8575_00A0C9DF1035_.wvu.PrintArea" localSheetId="17" hidden="1">#REF!</definedName>
    <definedName name="Z_B7F9DAB6_441F_11D3_8575_00A0C9DF1035_.wvu.PrintArea" localSheetId="18" hidden="1">#REF!</definedName>
    <definedName name="Z_B7F9DAB6_441F_11D3_8575_00A0C9DF1035_.wvu.PrintArea" localSheetId="19" hidden="1">#REF!</definedName>
    <definedName name="Z_B7F9DAB6_441F_11D3_8575_00A0C9DF1035_.wvu.PrintArea" localSheetId="20" hidden="1">#REF!</definedName>
    <definedName name="Z_B7F9DAB6_441F_11D3_8575_00A0C9DF1035_.wvu.PrintArea" localSheetId="21" hidden="1">#REF!</definedName>
    <definedName name="Z_B7F9DAB6_441F_11D3_8575_00A0C9DF1035_.wvu.PrintArea" localSheetId="22" hidden="1">#REF!</definedName>
    <definedName name="Z_B7F9DAB6_441F_11D3_8575_00A0C9DF1035_.wvu.PrintArea" localSheetId="23" hidden="1">#REF!</definedName>
    <definedName name="Z_B7F9DAB6_441F_11D3_8575_00A0C9DF1035_.wvu.PrintArea" localSheetId="1" hidden="1">#REF!</definedName>
    <definedName name="Z_B7F9DAB6_441F_11D3_8575_00A0C9DF1035_.wvu.PrintArea" localSheetId="16" hidden="1">#REF!</definedName>
    <definedName name="Z_B7F9DAB6_441F_11D3_8575_00A0C9DF1035_.wvu.PrintArea" localSheetId="0" hidden="1">#REF!</definedName>
    <definedName name="Z_B7F9DAB6_441F_11D3_8575_00A0C9DF1035_.wvu.PrintArea" hidden="1">#REF!</definedName>
    <definedName name="Z_B7F9DAB8_441F_11D3_8575_00A0C9DF1035_.wvu.PrintArea" localSheetId="17" hidden="1">#REF!</definedName>
    <definedName name="Z_B7F9DAB8_441F_11D3_8575_00A0C9DF1035_.wvu.PrintArea" localSheetId="18" hidden="1">#REF!</definedName>
    <definedName name="Z_B7F9DAB8_441F_11D3_8575_00A0C9DF1035_.wvu.PrintArea" localSheetId="19" hidden="1">#REF!</definedName>
    <definedName name="Z_B7F9DAB8_441F_11D3_8575_00A0C9DF1035_.wvu.PrintArea" localSheetId="20" hidden="1">#REF!</definedName>
    <definedName name="Z_B7F9DAB8_441F_11D3_8575_00A0C9DF1035_.wvu.PrintArea" localSheetId="21" hidden="1">#REF!</definedName>
    <definedName name="Z_B7F9DAB8_441F_11D3_8575_00A0C9DF1035_.wvu.PrintArea" localSheetId="22" hidden="1">#REF!</definedName>
    <definedName name="Z_B7F9DAB8_441F_11D3_8575_00A0C9DF1035_.wvu.PrintArea" localSheetId="23" hidden="1">#REF!</definedName>
    <definedName name="Z_B7F9DAB8_441F_11D3_8575_00A0C9DF1035_.wvu.PrintArea" localSheetId="1" hidden="1">#REF!</definedName>
    <definedName name="Z_B7F9DAB8_441F_11D3_8575_00A0C9DF1035_.wvu.PrintArea" localSheetId="16" hidden="1">#REF!</definedName>
    <definedName name="Z_B7F9DAB8_441F_11D3_8575_00A0C9DF1035_.wvu.PrintArea" localSheetId="0" hidden="1">#REF!</definedName>
    <definedName name="Z_B7F9DAB8_441F_11D3_8575_00A0C9DF1035_.wvu.PrintArea" hidden="1">#REF!</definedName>
    <definedName name="Z_B7F9DAB9_441F_11D3_8575_00A0C9DF1035_.wvu.PrintArea" localSheetId="17" hidden="1">#REF!</definedName>
    <definedName name="Z_B7F9DAB9_441F_11D3_8575_00A0C9DF1035_.wvu.PrintArea" localSheetId="18" hidden="1">#REF!</definedName>
    <definedName name="Z_B7F9DAB9_441F_11D3_8575_00A0C9DF1035_.wvu.PrintArea" localSheetId="19" hidden="1">#REF!</definedName>
    <definedName name="Z_B7F9DAB9_441F_11D3_8575_00A0C9DF1035_.wvu.PrintArea" localSheetId="20" hidden="1">#REF!</definedName>
    <definedName name="Z_B7F9DAB9_441F_11D3_8575_00A0C9DF1035_.wvu.PrintArea" localSheetId="21" hidden="1">#REF!</definedName>
    <definedName name="Z_B7F9DAB9_441F_11D3_8575_00A0C9DF1035_.wvu.PrintArea" localSheetId="22" hidden="1">#REF!</definedName>
    <definedName name="Z_B7F9DAB9_441F_11D3_8575_00A0C9DF1035_.wvu.PrintArea" localSheetId="23" hidden="1">#REF!</definedName>
    <definedName name="Z_B7F9DAB9_441F_11D3_8575_00A0C9DF1035_.wvu.PrintArea" localSheetId="1" hidden="1">#REF!</definedName>
    <definedName name="Z_B7F9DAB9_441F_11D3_8575_00A0C9DF1035_.wvu.PrintArea" localSheetId="16" hidden="1">#REF!</definedName>
    <definedName name="Z_B7F9DAB9_441F_11D3_8575_00A0C9DF1035_.wvu.PrintArea" localSheetId="0" hidden="1">#REF!</definedName>
    <definedName name="Z_B7F9DAB9_441F_11D3_8575_00A0C9DF1035_.wvu.PrintArea" hidden="1">#REF!</definedName>
    <definedName name="Z_B7F9DABA_441F_11D3_8575_00A0C9DF1035_.wvu.PrintArea" localSheetId="17" hidden="1">#REF!</definedName>
    <definedName name="Z_B7F9DABA_441F_11D3_8575_00A0C9DF1035_.wvu.PrintArea" localSheetId="18" hidden="1">#REF!</definedName>
    <definedName name="Z_B7F9DABA_441F_11D3_8575_00A0C9DF1035_.wvu.PrintArea" localSheetId="19" hidden="1">#REF!</definedName>
    <definedName name="Z_B7F9DABA_441F_11D3_8575_00A0C9DF1035_.wvu.PrintArea" localSheetId="20" hidden="1">#REF!</definedName>
    <definedName name="Z_B7F9DABA_441F_11D3_8575_00A0C9DF1035_.wvu.PrintArea" localSheetId="21" hidden="1">#REF!</definedName>
    <definedName name="Z_B7F9DABA_441F_11D3_8575_00A0C9DF1035_.wvu.PrintArea" localSheetId="22" hidden="1">#REF!</definedName>
    <definedName name="Z_B7F9DABA_441F_11D3_8575_00A0C9DF1035_.wvu.PrintArea" localSheetId="23" hidden="1">#REF!</definedName>
    <definedName name="Z_B7F9DABA_441F_11D3_8575_00A0C9DF1035_.wvu.PrintArea" localSheetId="1" hidden="1">#REF!</definedName>
    <definedName name="Z_B7F9DABA_441F_11D3_8575_00A0C9DF1035_.wvu.PrintArea" localSheetId="16" hidden="1">#REF!</definedName>
    <definedName name="Z_B7F9DABA_441F_11D3_8575_00A0C9DF1035_.wvu.PrintArea" localSheetId="0" hidden="1">#REF!</definedName>
    <definedName name="Z_B7F9DABA_441F_11D3_8575_00A0C9DF1035_.wvu.PrintArea" hidden="1">#REF!</definedName>
    <definedName name="Z_B7F9DABB_441F_11D3_8575_00A0C9DF1035_.wvu.PrintArea" localSheetId="17" hidden="1">#REF!</definedName>
    <definedName name="Z_B7F9DABB_441F_11D3_8575_00A0C9DF1035_.wvu.PrintArea" localSheetId="18" hidden="1">#REF!</definedName>
    <definedName name="Z_B7F9DABB_441F_11D3_8575_00A0C9DF1035_.wvu.PrintArea" localSheetId="19" hidden="1">#REF!</definedName>
    <definedName name="Z_B7F9DABB_441F_11D3_8575_00A0C9DF1035_.wvu.PrintArea" localSheetId="20" hidden="1">#REF!</definedName>
    <definedName name="Z_B7F9DABB_441F_11D3_8575_00A0C9DF1035_.wvu.PrintArea" localSheetId="21" hidden="1">#REF!</definedName>
    <definedName name="Z_B7F9DABB_441F_11D3_8575_00A0C9DF1035_.wvu.PrintArea" localSheetId="22" hidden="1">#REF!</definedName>
    <definedName name="Z_B7F9DABB_441F_11D3_8575_00A0C9DF1035_.wvu.PrintArea" localSheetId="23" hidden="1">#REF!</definedName>
    <definedName name="Z_B7F9DABB_441F_11D3_8575_00A0C9DF1035_.wvu.PrintArea" localSheetId="1" hidden="1">#REF!</definedName>
    <definedName name="Z_B7F9DABB_441F_11D3_8575_00A0C9DF1035_.wvu.PrintArea" localSheetId="16" hidden="1">#REF!</definedName>
    <definedName name="Z_B7F9DABB_441F_11D3_8575_00A0C9DF1035_.wvu.PrintArea" localSheetId="0" hidden="1">#REF!</definedName>
    <definedName name="Z_B7F9DABB_441F_11D3_8575_00A0C9DF1035_.wvu.PrintArea" hidden="1">#REF!</definedName>
    <definedName name="Z_B7F9DABD_441F_11D3_8575_00A0C9DF1035_.wvu.PrintArea" localSheetId="17" hidden="1">#REF!</definedName>
    <definedName name="Z_B7F9DABD_441F_11D3_8575_00A0C9DF1035_.wvu.PrintArea" localSheetId="18" hidden="1">#REF!</definedName>
    <definedName name="Z_B7F9DABD_441F_11D3_8575_00A0C9DF1035_.wvu.PrintArea" localSheetId="19" hidden="1">#REF!</definedName>
    <definedName name="Z_B7F9DABD_441F_11D3_8575_00A0C9DF1035_.wvu.PrintArea" localSheetId="20" hidden="1">#REF!</definedName>
    <definedName name="Z_B7F9DABD_441F_11D3_8575_00A0C9DF1035_.wvu.PrintArea" localSheetId="21" hidden="1">#REF!</definedName>
    <definedName name="Z_B7F9DABD_441F_11D3_8575_00A0C9DF1035_.wvu.PrintArea" localSheetId="22" hidden="1">#REF!</definedName>
    <definedName name="Z_B7F9DABD_441F_11D3_8575_00A0C9DF1035_.wvu.PrintArea" localSheetId="23" hidden="1">#REF!</definedName>
    <definedName name="Z_B7F9DABD_441F_11D3_8575_00A0C9DF1035_.wvu.PrintArea" localSheetId="1" hidden="1">#REF!</definedName>
    <definedName name="Z_B7F9DABD_441F_11D3_8575_00A0C9DF1035_.wvu.PrintArea" localSheetId="16" hidden="1">#REF!</definedName>
    <definedName name="Z_B7F9DABD_441F_11D3_8575_00A0C9DF1035_.wvu.PrintArea" localSheetId="0" hidden="1">#REF!</definedName>
    <definedName name="Z_B7F9DABD_441F_11D3_8575_00A0C9DF1035_.wvu.PrintArea" hidden="1">#REF!</definedName>
    <definedName name="Z_B7F9DABE_441F_11D3_8575_00A0C9DF1035_.wvu.PrintArea" localSheetId="17" hidden="1">#REF!</definedName>
    <definedName name="Z_B7F9DABE_441F_11D3_8575_00A0C9DF1035_.wvu.PrintArea" localSheetId="18" hidden="1">#REF!</definedName>
    <definedName name="Z_B7F9DABE_441F_11D3_8575_00A0C9DF1035_.wvu.PrintArea" localSheetId="19" hidden="1">#REF!</definedName>
    <definedName name="Z_B7F9DABE_441F_11D3_8575_00A0C9DF1035_.wvu.PrintArea" localSheetId="20" hidden="1">#REF!</definedName>
    <definedName name="Z_B7F9DABE_441F_11D3_8575_00A0C9DF1035_.wvu.PrintArea" localSheetId="21" hidden="1">#REF!</definedName>
    <definedName name="Z_B7F9DABE_441F_11D3_8575_00A0C9DF1035_.wvu.PrintArea" localSheetId="22" hidden="1">#REF!</definedName>
    <definedName name="Z_B7F9DABE_441F_11D3_8575_00A0C9DF1035_.wvu.PrintArea" localSheetId="23" hidden="1">#REF!</definedName>
    <definedName name="Z_B7F9DABE_441F_11D3_8575_00A0C9DF1035_.wvu.PrintArea" localSheetId="1" hidden="1">#REF!</definedName>
    <definedName name="Z_B7F9DABE_441F_11D3_8575_00A0C9DF1035_.wvu.PrintArea" localSheetId="16" hidden="1">#REF!</definedName>
    <definedName name="Z_B7F9DABE_441F_11D3_8575_00A0C9DF1035_.wvu.PrintArea" localSheetId="0" hidden="1">#REF!</definedName>
    <definedName name="Z_B7F9DABE_441F_11D3_8575_00A0C9DF1035_.wvu.PrintArea" hidden="1">#REF!</definedName>
    <definedName name="Z_B7F9DABF_441F_11D3_8575_00A0C9DF1035_.wvu.PrintArea" localSheetId="17" hidden="1">#REF!</definedName>
    <definedName name="Z_B7F9DABF_441F_11D3_8575_00A0C9DF1035_.wvu.PrintArea" localSheetId="18" hidden="1">#REF!</definedName>
    <definedName name="Z_B7F9DABF_441F_11D3_8575_00A0C9DF1035_.wvu.PrintArea" localSheetId="19" hidden="1">#REF!</definedName>
    <definedName name="Z_B7F9DABF_441F_11D3_8575_00A0C9DF1035_.wvu.PrintArea" localSheetId="20" hidden="1">#REF!</definedName>
    <definedName name="Z_B7F9DABF_441F_11D3_8575_00A0C9DF1035_.wvu.PrintArea" localSheetId="21" hidden="1">#REF!</definedName>
    <definedName name="Z_B7F9DABF_441F_11D3_8575_00A0C9DF1035_.wvu.PrintArea" localSheetId="22" hidden="1">#REF!</definedName>
    <definedName name="Z_B7F9DABF_441F_11D3_8575_00A0C9DF1035_.wvu.PrintArea" localSheetId="23" hidden="1">#REF!</definedName>
    <definedName name="Z_B7F9DABF_441F_11D3_8575_00A0C9DF1035_.wvu.PrintArea" localSheetId="1" hidden="1">#REF!</definedName>
    <definedName name="Z_B7F9DABF_441F_11D3_8575_00A0C9DF1035_.wvu.PrintArea" localSheetId="16" hidden="1">#REF!</definedName>
    <definedName name="Z_B7F9DABF_441F_11D3_8575_00A0C9DF1035_.wvu.PrintArea" localSheetId="0" hidden="1">#REF!</definedName>
    <definedName name="Z_B7F9DABF_441F_11D3_8575_00A0C9DF1035_.wvu.PrintArea" hidden="1">#REF!</definedName>
    <definedName name="Z_B7F9DAC0_441F_11D3_8575_00A0C9DF1035_.wvu.PrintArea" localSheetId="17" hidden="1">#REF!</definedName>
    <definedName name="Z_B7F9DAC0_441F_11D3_8575_00A0C9DF1035_.wvu.PrintArea" localSheetId="18" hidden="1">#REF!</definedName>
    <definedName name="Z_B7F9DAC0_441F_11D3_8575_00A0C9DF1035_.wvu.PrintArea" localSheetId="19" hidden="1">#REF!</definedName>
    <definedName name="Z_B7F9DAC0_441F_11D3_8575_00A0C9DF1035_.wvu.PrintArea" localSheetId="20" hidden="1">#REF!</definedName>
    <definedName name="Z_B7F9DAC0_441F_11D3_8575_00A0C9DF1035_.wvu.PrintArea" localSheetId="21" hidden="1">#REF!</definedName>
    <definedName name="Z_B7F9DAC0_441F_11D3_8575_00A0C9DF1035_.wvu.PrintArea" localSheetId="22" hidden="1">#REF!</definedName>
    <definedName name="Z_B7F9DAC0_441F_11D3_8575_00A0C9DF1035_.wvu.PrintArea" localSheetId="23" hidden="1">#REF!</definedName>
    <definedName name="Z_B7F9DAC0_441F_11D3_8575_00A0C9DF1035_.wvu.PrintArea" localSheetId="1" hidden="1">#REF!</definedName>
    <definedName name="Z_B7F9DAC0_441F_11D3_8575_00A0C9DF1035_.wvu.PrintArea" localSheetId="16" hidden="1">#REF!</definedName>
    <definedName name="Z_B7F9DAC0_441F_11D3_8575_00A0C9DF1035_.wvu.PrintArea" localSheetId="0" hidden="1">#REF!</definedName>
    <definedName name="Z_B7F9DAC0_441F_11D3_8575_00A0C9DF1035_.wvu.PrintArea" hidden="1">#REF!</definedName>
    <definedName name="Z_B7F9DAC2_441F_11D3_8575_00A0C9DF1035_.wvu.PrintArea" localSheetId="17" hidden="1">#REF!</definedName>
    <definedName name="Z_B7F9DAC2_441F_11D3_8575_00A0C9DF1035_.wvu.PrintArea" localSheetId="18" hidden="1">#REF!</definedName>
    <definedName name="Z_B7F9DAC2_441F_11D3_8575_00A0C9DF1035_.wvu.PrintArea" localSheetId="19" hidden="1">#REF!</definedName>
    <definedName name="Z_B7F9DAC2_441F_11D3_8575_00A0C9DF1035_.wvu.PrintArea" localSheetId="20" hidden="1">#REF!</definedName>
    <definedName name="Z_B7F9DAC2_441F_11D3_8575_00A0C9DF1035_.wvu.PrintArea" localSheetId="21" hidden="1">#REF!</definedName>
    <definedName name="Z_B7F9DAC2_441F_11D3_8575_00A0C9DF1035_.wvu.PrintArea" localSheetId="22" hidden="1">#REF!</definedName>
    <definedName name="Z_B7F9DAC2_441F_11D3_8575_00A0C9DF1035_.wvu.PrintArea" localSheetId="23" hidden="1">#REF!</definedName>
    <definedName name="Z_B7F9DAC2_441F_11D3_8575_00A0C9DF1035_.wvu.PrintArea" localSheetId="1" hidden="1">#REF!</definedName>
    <definedName name="Z_B7F9DAC2_441F_11D3_8575_00A0C9DF1035_.wvu.PrintArea" localSheetId="16" hidden="1">#REF!</definedName>
    <definedName name="Z_B7F9DAC2_441F_11D3_8575_00A0C9DF1035_.wvu.PrintArea" localSheetId="0" hidden="1">#REF!</definedName>
    <definedName name="Z_B7F9DAC2_441F_11D3_8575_00A0C9DF1035_.wvu.PrintArea" hidden="1">#REF!</definedName>
    <definedName name="Z_B7F9DAC3_441F_11D3_8575_00A0C9DF1035_.wvu.PrintArea" localSheetId="17" hidden="1">#REF!</definedName>
    <definedName name="Z_B7F9DAC3_441F_11D3_8575_00A0C9DF1035_.wvu.PrintArea" localSheetId="18" hidden="1">#REF!</definedName>
    <definedName name="Z_B7F9DAC3_441F_11D3_8575_00A0C9DF1035_.wvu.PrintArea" localSheetId="19" hidden="1">#REF!</definedName>
    <definedName name="Z_B7F9DAC3_441F_11D3_8575_00A0C9DF1035_.wvu.PrintArea" localSheetId="20" hidden="1">#REF!</definedName>
    <definedName name="Z_B7F9DAC3_441F_11D3_8575_00A0C9DF1035_.wvu.PrintArea" localSheetId="21" hidden="1">#REF!</definedName>
    <definedName name="Z_B7F9DAC3_441F_11D3_8575_00A0C9DF1035_.wvu.PrintArea" localSheetId="22" hidden="1">#REF!</definedName>
    <definedName name="Z_B7F9DAC3_441F_11D3_8575_00A0C9DF1035_.wvu.PrintArea" localSheetId="23" hidden="1">#REF!</definedName>
    <definedName name="Z_B7F9DAC3_441F_11D3_8575_00A0C9DF1035_.wvu.PrintArea" localSheetId="1" hidden="1">#REF!</definedName>
    <definedName name="Z_B7F9DAC3_441F_11D3_8575_00A0C9DF1035_.wvu.PrintArea" localSheetId="16" hidden="1">#REF!</definedName>
    <definedName name="Z_B7F9DAC3_441F_11D3_8575_00A0C9DF1035_.wvu.PrintArea" localSheetId="0" hidden="1">#REF!</definedName>
    <definedName name="Z_B7F9DAC3_441F_11D3_8575_00A0C9DF1035_.wvu.PrintArea" hidden="1">#REF!</definedName>
    <definedName name="Z_BE87EB26_C75B_11D3_9810_00A0C9DF29C4_.wvu.PrintArea" localSheetId="17" hidden="1">#REF!</definedName>
    <definedName name="Z_BE87EB26_C75B_11D3_9810_00A0C9DF29C4_.wvu.PrintArea" localSheetId="18" hidden="1">#REF!</definedName>
    <definedName name="Z_BE87EB26_C75B_11D3_9810_00A0C9DF29C4_.wvu.PrintArea" localSheetId="19" hidden="1">#REF!</definedName>
    <definedName name="Z_BE87EB26_C75B_11D3_9810_00A0C9DF29C4_.wvu.PrintArea" localSheetId="20" hidden="1">#REF!</definedName>
    <definedName name="Z_BE87EB26_C75B_11D3_9810_00A0C9DF29C4_.wvu.PrintArea" localSheetId="21" hidden="1">#REF!</definedName>
    <definedName name="Z_BE87EB26_C75B_11D3_9810_00A0C9DF29C4_.wvu.PrintArea" localSheetId="22" hidden="1">#REF!</definedName>
    <definedName name="Z_BE87EB26_C75B_11D3_9810_00A0C9DF29C4_.wvu.PrintArea" localSheetId="23" hidden="1">#REF!</definedName>
    <definedName name="Z_BE87EB26_C75B_11D3_9810_00A0C9DF29C4_.wvu.PrintArea" localSheetId="1" hidden="1">#REF!</definedName>
    <definedName name="Z_BE87EB26_C75B_11D3_9810_00A0C9DF29C4_.wvu.PrintArea" localSheetId="16" hidden="1">#REF!</definedName>
    <definedName name="Z_BE87EB26_C75B_11D3_9810_00A0C9DF29C4_.wvu.PrintArea" localSheetId="0" hidden="1">#REF!</definedName>
    <definedName name="Z_BE87EB26_C75B_11D3_9810_00A0C9DF29C4_.wvu.PrintArea" hidden="1">#REF!</definedName>
    <definedName name="Z_BE87EB27_C75B_11D3_9810_00A0C9DF29C4_.wvu.PrintArea" localSheetId="17" hidden="1">#REF!</definedName>
    <definedName name="Z_BE87EB27_C75B_11D3_9810_00A0C9DF29C4_.wvu.PrintArea" localSheetId="18" hidden="1">#REF!</definedName>
    <definedName name="Z_BE87EB27_C75B_11D3_9810_00A0C9DF29C4_.wvu.PrintArea" localSheetId="19" hidden="1">#REF!</definedName>
    <definedName name="Z_BE87EB27_C75B_11D3_9810_00A0C9DF29C4_.wvu.PrintArea" localSheetId="20" hidden="1">#REF!</definedName>
    <definedName name="Z_BE87EB27_C75B_11D3_9810_00A0C9DF29C4_.wvu.PrintArea" localSheetId="21" hidden="1">#REF!</definedName>
    <definedName name="Z_BE87EB27_C75B_11D3_9810_00A0C9DF29C4_.wvu.PrintArea" localSheetId="22" hidden="1">#REF!</definedName>
    <definedName name="Z_BE87EB27_C75B_11D3_9810_00A0C9DF29C4_.wvu.PrintArea" localSheetId="23" hidden="1">#REF!</definedName>
    <definedName name="Z_BE87EB27_C75B_11D3_9810_00A0C9DF29C4_.wvu.PrintArea" localSheetId="1" hidden="1">#REF!</definedName>
    <definedName name="Z_BE87EB27_C75B_11D3_9810_00A0C9DF29C4_.wvu.PrintArea" localSheetId="16" hidden="1">#REF!</definedName>
    <definedName name="Z_BE87EB27_C75B_11D3_9810_00A0C9DF29C4_.wvu.PrintArea" localSheetId="0" hidden="1">#REF!</definedName>
    <definedName name="Z_BE87EB27_C75B_11D3_9810_00A0C9DF29C4_.wvu.PrintArea" hidden="1">#REF!</definedName>
    <definedName name="Z_BE87EB29_C75B_11D3_9810_00A0C9DF29C4_.wvu.PrintArea" localSheetId="17" hidden="1">#REF!</definedName>
    <definedName name="Z_BE87EB29_C75B_11D3_9810_00A0C9DF29C4_.wvu.PrintArea" localSheetId="18" hidden="1">#REF!</definedName>
    <definedName name="Z_BE87EB29_C75B_11D3_9810_00A0C9DF29C4_.wvu.PrintArea" localSheetId="19" hidden="1">#REF!</definedName>
    <definedName name="Z_BE87EB29_C75B_11D3_9810_00A0C9DF29C4_.wvu.PrintArea" localSheetId="20" hidden="1">#REF!</definedName>
    <definedName name="Z_BE87EB29_C75B_11D3_9810_00A0C9DF29C4_.wvu.PrintArea" localSheetId="21" hidden="1">#REF!</definedName>
    <definedName name="Z_BE87EB29_C75B_11D3_9810_00A0C9DF29C4_.wvu.PrintArea" localSheetId="22" hidden="1">#REF!</definedName>
    <definedName name="Z_BE87EB29_C75B_11D3_9810_00A0C9DF29C4_.wvu.PrintArea" localSheetId="23" hidden="1">#REF!</definedName>
    <definedName name="Z_BE87EB29_C75B_11D3_9810_00A0C9DF29C4_.wvu.PrintArea" localSheetId="1" hidden="1">#REF!</definedName>
    <definedName name="Z_BE87EB29_C75B_11D3_9810_00A0C9DF29C4_.wvu.PrintArea" localSheetId="16" hidden="1">#REF!</definedName>
    <definedName name="Z_BE87EB29_C75B_11D3_9810_00A0C9DF29C4_.wvu.PrintArea" localSheetId="0" hidden="1">#REF!</definedName>
    <definedName name="Z_BE87EB29_C75B_11D3_9810_00A0C9DF29C4_.wvu.PrintArea" hidden="1">#REF!</definedName>
    <definedName name="Z_BE87EB2A_C75B_11D3_9810_00A0C9DF29C4_.wvu.PrintArea" localSheetId="17" hidden="1">#REF!</definedName>
    <definedName name="Z_BE87EB2A_C75B_11D3_9810_00A0C9DF29C4_.wvu.PrintArea" localSheetId="18" hidden="1">#REF!</definedName>
    <definedName name="Z_BE87EB2A_C75B_11D3_9810_00A0C9DF29C4_.wvu.PrintArea" localSheetId="19" hidden="1">#REF!</definedName>
    <definedName name="Z_BE87EB2A_C75B_11D3_9810_00A0C9DF29C4_.wvu.PrintArea" localSheetId="20" hidden="1">#REF!</definedName>
    <definedName name="Z_BE87EB2A_C75B_11D3_9810_00A0C9DF29C4_.wvu.PrintArea" localSheetId="21" hidden="1">#REF!</definedName>
    <definedName name="Z_BE87EB2A_C75B_11D3_9810_00A0C9DF29C4_.wvu.PrintArea" localSheetId="22" hidden="1">#REF!</definedName>
    <definedName name="Z_BE87EB2A_C75B_11D3_9810_00A0C9DF29C4_.wvu.PrintArea" localSheetId="23" hidden="1">#REF!</definedName>
    <definedName name="Z_BE87EB2A_C75B_11D3_9810_00A0C9DF29C4_.wvu.PrintArea" localSheetId="1" hidden="1">#REF!</definedName>
    <definedName name="Z_BE87EB2A_C75B_11D3_9810_00A0C9DF29C4_.wvu.PrintArea" localSheetId="16" hidden="1">#REF!</definedName>
    <definedName name="Z_BE87EB2A_C75B_11D3_9810_00A0C9DF29C4_.wvu.PrintArea" localSheetId="0" hidden="1">#REF!</definedName>
    <definedName name="Z_BE87EB2A_C75B_11D3_9810_00A0C9DF29C4_.wvu.PrintArea" hidden="1">#REF!</definedName>
    <definedName name="Z_BE87EB2B_C75B_11D3_9810_00A0C9DF29C4_.wvu.PrintArea" localSheetId="17" hidden="1">#REF!</definedName>
    <definedName name="Z_BE87EB2B_C75B_11D3_9810_00A0C9DF29C4_.wvu.PrintArea" localSheetId="18" hidden="1">#REF!</definedName>
    <definedName name="Z_BE87EB2B_C75B_11D3_9810_00A0C9DF29C4_.wvu.PrintArea" localSheetId="19" hidden="1">#REF!</definedName>
    <definedName name="Z_BE87EB2B_C75B_11D3_9810_00A0C9DF29C4_.wvu.PrintArea" localSheetId="20" hidden="1">#REF!</definedName>
    <definedName name="Z_BE87EB2B_C75B_11D3_9810_00A0C9DF29C4_.wvu.PrintArea" localSheetId="21" hidden="1">#REF!</definedName>
    <definedName name="Z_BE87EB2B_C75B_11D3_9810_00A0C9DF29C4_.wvu.PrintArea" localSheetId="22" hidden="1">#REF!</definedName>
    <definedName name="Z_BE87EB2B_C75B_11D3_9810_00A0C9DF29C4_.wvu.PrintArea" localSheetId="23" hidden="1">#REF!</definedName>
    <definedName name="Z_BE87EB2B_C75B_11D3_9810_00A0C9DF29C4_.wvu.PrintArea" localSheetId="1" hidden="1">#REF!</definedName>
    <definedName name="Z_BE87EB2B_C75B_11D3_9810_00A0C9DF29C4_.wvu.PrintArea" localSheetId="16" hidden="1">#REF!</definedName>
    <definedName name="Z_BE87EB2B_C75B_11D3_9810_00A0C9DF29C4_.wvu.PrintArea" localSheetId="0" hidden="1">#REF!</definedName>
    <definedName name="Z_BE87EB2B_C75B_11D3_9810_00A0C9DF29C4_.wvu.PrintArea" hidden="1">#REF!</definedName>
    <definedName name="Z_BE87EB2C_C75B_11D3_9810_00A0C9DF29C4_.wvu.PrintArea" localSheetId="17" hidden="1">#REF!</definedName>
    <definedName name="Z_BE87EB2C_C75B_11D3_9810_00A0C9DF29C4_.wvu.PrintArea" localSheetId="18" hidden="1">#REF!</definedName>
    <definedName name="Z_BE87EB2C_C75B_11D3_9810_00A0C9DF29C4_.wvu.PrintArea" localSheetId="19" hidden="1">#REF!</definedName>
    <definedName name="Z_BE87EB2C_C75B_11D3_9810_00A0C9DF29C4_.wvu.PrintArea" localSheetId="20" hidden="1">#REF!</definedName>
    <definedName name="Z_BE87EB2C_C75B_11D3_9810_00A0C9DF29C4_.wvu.PrintArea" localSheetId="21" hidden="1">#REF!</definedName>
    <definedName name="Z_BE87EB2C_C75B_11D3_9810_00A0C9DF29C4_.wvu.PrintArea" localSheetId="22" hidden="1">#REF!</definedName>
    <definedName name="Z_BE87EB2C_C75B_11D3_9810_00A0C9DF29C4_.wvu.PrintArea" localSheetId="23" hidden="1">#REF!</definedName>
    <definedName name="Z_BE87EB2C_C75B_11D3_9810_00A0C9DF29C4_.wvu.PrintArea" localSheetId="1" hidden="1">#REF!</definedName>
    <definedName name="Z_BE87EB2C_C75B_11D3_9810_00A0C9DF29C4_.wvu.PrintArea" localSheetId="16" hidden="1">#REF!</definedName>
    <definedName name="Z_BE87EB2C_C75B_11D3_9810_00A0C9DF29C4_.wvu.PrintArea" localSheetId="0" hidden="1">#REF!</definedName>
    <definedName name="Z_BE87EB2C_C75B_11D3_9810_00A0C9DF29C4_.wvu.PrintArea" hidden="1">#REF!</definedName>
    <definedName name="Z_BE87EB2E_C75B_11D3_9810_00A0C9DF29C4_.wvu.PrintArea" localSheetId="17" hidden="1">#REF!</definedName>
    <definedName name="Z_BE87EB2E_C75B_11D3_9810_00A0C9DF29C4_.wvu.PrintArea" localSheetId="18" hidden="1">#REF!</definedName>
    <definedName name="Z_BE87EB2E_C75B_11D3_9810_00A0C9DF29C4_.wvu.PrintArea" localSheetId="19" hidden="1">#REF!</definedName>
    <definedName name="Z_BE87EB2E_C75B_11D3_9810_00A0C9DF29C4_.wvu.PrintArea" localSheetId="20" hidden="1">#REF!</definedName>
    <definedName name="Z_BE87EB2E_C75B_11D3_9810_00A0C9DF29C4_.wvu.PrintArea" localSheetId="21" hidden="1">#REF!</definedName>
    <definedName name="Z_BE87EB2E_C75B_11D3_9810_00A0C9DF29C4_.wvu.PrintArea" localSheetId="22" hidden="1">#REF!</definedName>
    <definedName name="Z_BE87EB2E_C75B_11D3_9810_00A0C9DF29C4_.wvu.PrintArea" localSheetId="23" hidden="1">#REF!</definedName>
    <definedName name="Z_BE87EB2E_C75B_11D3_9810_00A0C9DF29C4_.wvu.PrintArea" localSheetId="1" hidden="1">#REF!</definedName>
    <definedName name="Z_BE87EB2E_C75B_11D3_9810_00A0C9DF29C4_.wvu.PrintArea" localSheetId="16" hidden="1">#REF!</definedName>
    <definedName name="Z_BE87EB2E_C75B_11D3_9810_00A0C9DF29C4_.wvu.PrintArea" localSheetId="0" hidden="1">#REF!</definedName>
    <definedName name="Z_BE87EB2E_C75B_11D3_9810_00A0C9DF29C4_.wvu.PrintArea" hidden="1">#REF!</definedName>
    <definedName name="Z_BE87EB2F_C75B_11D3_9810_00A0C9DF29C4_.wvu.PrintArea" localSheetId="17" hidden="1">#REF!</definedName>
    <definedName name="Z_BE87EB2F_C75B_11D3_9810_00A0C9DF29C4_.wvu.PrintArea" localSheetId="18" hidden="1">#REF!</definedName>
    <definedName name="Z_BE87EB2F_C75B_11D3_9810_00A0C9DF29C4_.wvu.PrintArea" localSheetId="19" hidden="1">#REF!</definedName>
    <definedName name="Z_BE87EB2F_C75B_11D3_9810_00A0C9DF29C4_.wvu.PrintArea" localSheetId="20" hidden="1">#REF!</definedName>
    <definedName name="Z_BE87EB2F_C75B_11D3_9810_00A0C9DF29C4_.wvu.PrintArea" localSheetId="21" hidden="1">#REF!</definedName>
    <definedName name="Z_BE87EB2F_C75B_11D3_9810_00A0C9DF29C4_.wvu.PrintArea" localSheetId="22" hidden="1">#REF!</definedName>
    <definedName name="Z_BE87EB2F_C75B_11D3_9810_00A0C9DF29C4_.wvu.PrintArea" localSheetId="23" hidden="1">#REF!</definedName>
    <definedName name="Z_BE87EB2F_C75B_11D3_9810_00A0C9DF29C4_.wvu.PrintArea" localSheetId="1" hidden="1">#REF!</definedName>
    <definedName name="Z_BE87EB2F_C75B_11D3_9810_00A0C9DF29C4_.wvu.PrintArea" localSheetId="16" hidden="1">#REF!</definedName>
    <definedName name="Z_BE87EB2F_C75B_11D3_9810_00A0C9DF29C4_.wvu.PrintArea" localSheetId="0" hidden="1">#REF!</definedName>
    <definedName name="Z_BE87EB2F_C75B_11D3_9810_00A0C9DF29C4_.wvu.PrintArea" hidden="1">#REF!</definedName>
    <definedName name="Z_BE87EB30_C75B_11D3_9810_00A0C9DF29C4_.wvu.PrintArea" localSheetId="17" hidden="1">#REF!</definedName>
    <definedName name="Z_BE87EB30_C75B_11D3_9810_00A0C9DF29C4_.wvu.PrintArea" localSheetId="18" hidden="1">#REF!</definedName>
    <definedName name="Z_BE87EB30_C75B_11D3_9810_00A0C9DF29C4_.wvu.PrintArea" localSheetId="19" hidden="1">#REF!</definedName>
    <definedName name="Z_BE87EB30_C75B_11D3_9810_00A0C9DF29C4_.wvu.PrintArea" localSheetId="20" hidden="1">#REF!</definedName>
    <definedName name="Z_BE87EB30_C75B_11D3_9810_00A0C9DF29C4_.wvu.PrintArea" localSheetId="21" hidden="1">#REF!</definedName>
    <definedName name="Z_BE87EB30_C75B_11D3_9810_00A0C9DF29C4_.wvu.PrintArea" localSheetId="22" hidden="1">#REF!</definedName>
    <definedName name="Z_BE87EB30_C75B_11D3_9810_00A0C9DF29C4_.wvu.PrintArea" localSheetId="23" hidden="1">#REF!</definedName>
    <definedName name="Z_BE87EB30_C75B_11D3_9810_00A0C9DF29C4_.wvu.PrintArea" localSheetId="1" hidden="1">#REF!</definedName>
    <definedName name="Z_BE87EB30_C75B_11D3_9810_00A0C9DF29C4_.wvu.PrintArea" localSheetId="16" hidden="1">#REF!</definedName>
    <definedName name="Z_BE87EB30_C75B_11D3_9810_00A0C9DF29C4_.wvu.PrintArea" localSheetId="0" hidden="1">#REF!</definedName>
    <definedName name="Z_BE87EB30_C75B_11D3_9810_00A0C9DF29C4_.wvu.PrintArea" hidden="1">#REF!</definedName>
    <definedName name="Z_BE87EB31_C75B_11D3_9810_00A0C9DF29C4_.wvu.PrintArea" localSheetId="17" hidden="1">#REF!</definedName>
    <definedName name="Z_BE87EB31_C75B_11D3_9810_00A0C9DF29C4_.wvu.PrintArea" localSheetId="18" hidden="1">#REF!</definedName>
    <definedName name="Z_BE87EB31_C75B_11D3_9810_00A0C9DF29C4_.wvu.PrintArea" localSheetId="19" hidden="1">#REF!</definedName>
    <definedName name="Z_BE87EB31_C75B_11D3_9810_00A0C9DF29C4_.wvu.PrintArea" localSheetId="20" hidden="1">#REF!</definedName>
    <definedName name="Z_BE87EB31_C75B_11D3_9810_00A0C9DF29C4_.wvu.PrintArea" localSheetId="21" hidden="1">#REF!</definedName>
    <definedName name="Z_BE87EB31_C75B_11D3_9810_00A0C9DF29C4_.wvu.PrintArea" localSheetId="22" hidden="1">#REF!</definedName>
    <definedName name="Z_BE87EB31_C75B_11D3_9810_00A0C9DF29C4_.wvu.PrintArea" localSheetId="23" hidden="1">#REF!</definedName>
    <definedName name="Z_BE87EB31_C75B_11D3_9810_00A0C9DF29C4_.wvu.PrintArea" localSheetId="1" hidden="1">#REF!</definedName>
    <definedName name="Z_BE87EB31_C75B_11D3_9810_00A0C9DF29C4_.wvu.PrintArea" localSheetId="16" hidden="1">#REF!</definedName>
    <definedName name="Z_BE87EB31_C75B_11D3_9810_00A0C9DF29C4_.wvu.PrintArea" localSheetId="0" hidden="1">#REF!</definedName>
    <definedName name="Z_BE87EB31_C75B_11D3_9810_00A0C9DF29C4_.wvu.PrintArea" hidden="1">#REF!</definedName>
    <definedName name="Z_BE87EB33_C75B_11D3_9810_00A0C9DF29C4_.wvu.PrintArea" localSheetId="17" hidden="1">#REF!</definedName>
    <definedName name="Z_BE87EB33_C75B_11D3_9810_00A0C9DF29C4_.wvu.PrintArea" localSheetId="18" hidden="1">#REF!</definedName>
    <definedName name="Z_BE87EB33_C75B_11D3_9810_00A0C9DF29C4_.wvu.PrintArea" localSheetId="19" hidden="1">#REF!</definedName>
    <definedName name="Z_BE87EB33_C75B_11D3_9810_00A0C9DF29C4_.wvu.PrintArea" localSheetId="20" hidden="1">#REF!</definedName>
    <definedName name="Z_BE87EB33_C75B_11D3_9810_00A0C9DF29C4_.wvu.PrintArea" localSheetId="21" hidden="1">#REF!</definedName>
    <definedName name="Z_BE87EB33_C75B_11D3_9810_00A0C9DF29C4_.wvu.PrintArea" localSheetId="22" hidden="1">#REF!</definedName>
    <definedName name="Z_BE87EB33_C75B_11D3_9810_00A0C9DF29C4_.wvu.PrintArea" localSheetId="23" hidden="1">#REF!</definedName>
    <definedName name="Z_BE87EB33_C75B_11D3_9810_00A0C9DF29C4_.wvu.PrintArea" localSheetId="1" hidden="1">#REF!</definedName>
    <definedName name="Z_BE87EB33_C75B_11D3_9810_00A0C9DF29C4_.wvu.PrintArea" localSheetId="16" hidden="1">#REF!</definedName>
    <definedName name="Z_BE87EB33_C75B_11D3_9810_00A0C9DF29C4_.wvu.PrintArea" localSheetId="0" hidden="1">#REF!</definedName>
    <definedName name="Z_BE87EB33_C75B_11D3_9810_00A0C9DF29C4_.wvu.PrintArea" hidden="1">#REF!</definedName>
    <definedName name="Z_BE87EB34_C75B_11D3_9810_00A0C9DF29C4_.wvu.PrintArea" localSheetId="17" hidden="1">#REF!</definedName>
    <definedName name="Z_BE87EB34_C75B_11D3_9810_00A0C9DF29C4_.wvu.PrintArea" localSheetId="18" hidden="1">#REF!</definedName>
    <definedName name="Z_BE87EB34_C75B_11D3_9810_00A0C9DF29C4_.wvu.PrintArea" localSheetId="19" hidden="1">#REF!</definedName>
    <definedName name="Z_BE87EB34_C75B_11D3_9810_00A0C9DF29C4_.wvu.PrintArea" localSheetId="20" hidden="1">#REF!</definedName>
    <definedName name="Z_BE87EB34_C75B_11D3_9810_00A0C9DF29C4_.wvu.PrintArea" localSheetId="21" hidden="1">#REF!</definedName>
    <definedName name="Z_BE87EB34_C75B_11D3_9810_00A0C9DF29C4_.wvu.PrintArea" localSheetId="22" hidden="1">#REF!</definedName>
    <definedName name="Z_BE87EB34_C75B_11D3_9810_00A0C9DF29C4_.wvu.PrintArea" localSheetId="23" hidden="1">#REF!</definedName>
    <definedName name="Z_BE87EB34_C75B_11D3_9810_00A0C9DF29C4_.wvu.PrintArea" localSheetId="1" hidden="1">#REF!</definedName>
    <definedName name="Z_BE87EB34_C75B_11D3_9810_00A0C9DF29C4_.wvu.PrintArea" localSheetId="16" hidden="1">#REF!</definedName>
    <definedName name="Z_BE87EB34_C75B_11D3_9810_00A0C9DF29C4_.wvu.PrintArea" localSheetId="0" hidden="1">#REF!</definedName>
    <definedName name="Z_BE87EB34_C75B_11D3_9810_00A0C9DF29C4_.wvu.PrintArea" hidden="1">#REF!</definedName>
    <definedName name="Z_BE87EB36_C75B_11D3_9810_00A0C9DF29C4_.wvu.PrintArea" localSheetId="17" hidden="1">#REF!</definedName>
    <definedName name="Z_BE87EB36_C75B_11D3_9810_00A0C9DF29C4_.wvu.PrintArea" localSheetId="18" hidden="1">#REF!</definedName>
    <definedName name="Z_BE87EB36_C75B_11D3_9810_00A0C9DF29C4_.wvu.PrintArea" localSheetId="19" hidden="1">#REF!</definedName>
    <definedName name="Z_BE87EB36_C75B_11D3_9810_00A0C9DF29C4_.wvu.PrintArea" localSheetId="20" hidden="1">#REF!</definedName>
    <definedName name="Z_BE87EB36_C75B_11D3_9810_00A0C9DF29C4_.wvu.PrintArea" localSheetId="21" hidden="1">#REF!</definedName>
    <definedName name="Z_BE87EB36_C75B_11D3_9810_00A0C9DF29C4_.wvu.PrintArea" localSheetId="22" hidden="1">#REF!</definedName>
    <definedName name="Z_BE87EB36_C75B_11D3_9810_00A0C9DF29C4_.wvu.PrintArea" localSheetId="23" hidden="1">#REF!</definedName>
    <definedName name="Z_BE87EB36_C75B_11D3_9810_00A0C9DF29C4_.wvu.PrintArea" localSheetId="1" hidden="1">#REF!</definedName>
    <definedName name="Z_BE87EB36_C75B_11D3_9810_00A0C9DF29C4_.wvu.PrintArea" localSheetId="16" hidden="1">#REF!</definedName>
    <definedName name="Z_BE87EB36_C75B_11D3_9810_00A0C9DF29C4_.wvu.PrintArea" localSheetId="0" hidden="1">#REF!</definedName>
    <definedName name="Z_BE87EB36_C75B_11D3_9810_00A0C9DF29C4_.wvu.PrintArea" hidden="1">#REF!</definedName>
    <definedName name="Z_BE87EB37_C75B_11D3_9810_00A0C9DF29C4_.wvu.PrintArea" localSheetId="17" hidden="1">#REF!</definedName>
    <definedName name="Z_BE87EB37_C75B_11D3_9810_00A0C9DF29C4_.wvu.PrintArea" localSheetId="18" hidden="1">#REF!</definedName>
    <definedName name="Z_BE87EB37_C75B_11D3_9810_00A0C9DF29C4_.wvu.PrintArea" localSheetId="19" hidden="1">#REF!</definedName>
    <definedName name="Z_BE87EB37_C75B_11D3_9810_00A0C9DF29C4_.wvu.PrintArea" localSheetId="20" hidden="1">#REF!</definedName>
    <definedName name="Z_BE87EB37_C75B_11D3_9810_00A0C9DF29C4_.wvu.PrintArea" localSheetId="21" hidden="1">#REF!</definedName>
    <definedName name="Z_BE87EB37_C75B_11D3_9810_00A0C9DF29C4_.wvu.PrintArea" localSheetId="22" hidden="1">#REF!</definedName>
    <definedName name="Z_BE87EB37_C75B_11D3_9810_00A0C9DF29C4_.wvu.PrintArea" localSheetId="23" hidden="1">#REF!</definedName>
    <definedName name="Z_BE87EB37_C75B_11D3_9810_00A0C9DF29C4_.wvu.PrintArea" localSheetId="1" hidden="1">#REF!</definedName>
    <definedName name="Z_BE87EB37_C75B_11D3_9810_00A0C9DF29C4_.wvu.PrintArea" localSheetId="16" hidden="1">#REF!</definedName>
    <definedName name="Z_BE87EB37_C75B_11D3_9810_00A0C9DF29C4_.wvu.PrintArea" localSheetId="0" hidden="1">#REF!</definedName>
    <definedName name="Z_BE87EB37_C75B_11D3_9810_00A0C9DF29C4_.wvu.PrintArea" hidden="1">#REF!</definedName>
    <definedName name="Z_BE87EB39_C75B_11D3_9810_00A0C9DF29C4_.wvu.PrintArea" localSheetId="17" hidden="1">#REF!</definedName>
    <definedName name="Z_BE87EB39_C75B_11D3_9810_00A0C9DF29C4_.wvu.PrintArea" localSheetId="18" hidden="1">#REF!</definedName>
    <definedName name="Z_BE87EB39_C75B_11D3_9810_00A0C9DF29C4_.wvu.PrintArea" localSheetId="19" hidden="1">#REF!</definedName>
    <definedName name="Z_BE87EB39_C75B_11D3_9810_00A0C9DF29C4_.wvu.PrintArea" localSheetId="20" hidden="1">#REF!</definedName>
    <definedName name="Z_BE87EB39_C75B_11D3_9810_00A0C9DF29C4_.wvu.PrintArea" localSheetId="21" hidden="1">#REF!</definedName>
    <definedName name="Z_BE87EB39_C75B_11D3_9810_00A0C9DF29C4_.wvu.PrintArea" localSheetId="22" hidden="1">#REF!</definedName>
    <definedName name="Z_BE87EB39_C75B_11D3_9810_00A0C9DF29C4_.wvu.PrintArea" localSheetId="23" hidden="1">#REF!</definedName>
    <definedName name="Z_BE87EB39_C75B_11D3_9810_00A0C9DF29C4_.wvu.PrintArea" localSheetId="1" hidden="1">#REF!</definedName>
    <definedName name="Z_BE87EB39_C75B_11D3_9810_00A0C9DF29C4_.wvu.PrintArea" localSheetId="16" hidden="1">#REF!</definedName>
    <definedName name="Z_BE87EB39_C75B_11D3_9810_00A0C9DF29C4_.wvu.PrintArea" localSheetId="0" hidden="1">#REF!</definedName>
    <definedName name="Z_BE87EB39_C75B_11D3_9810_00A0C9DF29C4_.wvu.PrintArea" hidden="1">#REF!</definedName>
    <definedName name="Z_BE87EB3A_C75B_11D3_9810_00A0C9DF29C4_.wvu.PrintArea" localSheetId="17" hidden="1">#REF!</definedName>
    <definedName name="Z_BE87EB3A_C75B_11D3_9810_00A0C9DF29C4_.wvu.PrintArea" localSheetId="18" hidden="1">#REF!</definedName>
    <definedName name="Z_BE87EB3A_C75B_11D3_9810_00A0C9DF29C4_.wvu.PrintArea" localSheetId="19" hidden="1">#REF!</definedName>
    <definedName name="Z_BE87EB3A_C75B_11D3_9810_00A0C9DF29C4_.wvu.PrintArea" localSheetId="20" hidden="1">#REF!</definedName>
    <definedName name="Z_BE87EB3A_C75B_11D3_9810_00A0C9DF29C4_.wvu.PrintArea" localSheetId="21" hidden="1">#REF!</definedName>
    <definedName name="Z_BE87EB3A_C75B_11D3_9810_00A0C9DF29C4_.wvu.PrintArea" localSheetId="22" hidden="1">#REF!</definedName>
    <definedName name="Z_BE87EB3A_C75B_11D3_9810_00A0C9DF29C4_.wvu.PrintArea" localSheetId="23" hidden="1">#REF!</definedName>
    <definedName name="Z_BE87EB3A_C75B_11D3_9810_00A0C9DF29C4_.wvu.PrintArea" localSheetId="1" hidden="1">#REF!</definedName>
    <definedName name="Z_BE87EB3A_C75B_11D3_9810_00A0C9DF29C4_.wvu.PrintArea" localSheetId="16" hidden="1">#REF!</definedName>
    <definedName name="Z_BE87EB3A_C75B_11D3_9810_00A0C9DF29C4_.wvu.PrintArea" localSheetId="0" hidden="1">#REF!</definedName>
    <definedName name="Z_BE87EB3A_C75B_11D3_9810_00A0C9DF29C4_.wvu.PrintArea" hidden="1">#REF!</definedName>
    <definedName name="Z_BE87EB3B_C75B_11D3_9810_00A0C9DF29C4_.wvu.PrintArea" localSheetId="17" hidden="1">#REF!</definedName>
    <definedName name="Z_BE87EB3B_C75B_11D3_9810_00A0C9DF29C4_.wvu.PrintArea" localSheetId="18" hidden="1">#REF!</definedName>
    <definedName name="Z_BE87EB3B_C75B_11D3_9810_00A0C9DF29C4_.wvu.PrintArea" localSheetId="19" hidden="1">#REF!</definedName>
    <definedName name="Z_BE87EB3B_C75B_11D3_9810_00A0C9DF29C4_.wvu.PrintArea" localSheetId="20" hidden="1">#REF!</definedName>
    <definedName name="Z_BE87EB3B_C75B_11D3_9810_00A0C9DF29C4_.wvu.PrintArea" localSheetId="21" hidden="1">#REF!</definedName>
    <definedName name="Z_BE87EB3B_C75B_11D3_9810_00A0C9DF29C4_.wvu.PrintArea" localSheetId="22" hidden="1">#REF!</definedName>
    <definedName name="Z_BE87EB3B_C75B_11D3_9810_00A0C9DF29C4_.wvu.PrintArea" localSheetId="23" hidden="1">#REF!</definedName>
    <definedName name="Z_BE87EB3B_C75B_11D3_9810_00A0C9DF29C4_.wvu.PrintArea" localSheetId="1" hidden="1">#REF!</definedName>
    <definedName name="Z_BE87EB3B_C75B_11D3_9810_00A0C9DF29C4_.wvu.PrintArea" localSheetId="16" hidden="1">#REF!</definedName>
    <definedName name="Z_BE87EB3B_C75B_11D3_9810_00A0C9DF29C4_.wvu.PrintArea" localSheetId="0" hidden="1">#REF!</definedName>
    <definedName name="Z_BE87EB3B_C75B_11D3_9810_00A0C9DF29C4_.wvu.PrintArea" hidden="1">#REF!</definedName>
    <definedName name="Z_BE87EB3C_C75B_11D3_9810_00A0C9DF29C4_.wvu.PrintArea" localSheetId="17" hidden="1">#REF!</definedName>
    <definedName name="Z_BE87EB3C_C75B_11D3_9810_00A0C9DF29C4_.wvu.PrintArea" localSheetId="18" hidden="1">#REF!</definedName>
    <definedName name="Z_BE87EB3C_C75B_11D3_9810_00A0C9DF29C4_.wvu.PrintArea" localSheetId="19" hidden="1">#REF!</definedName>
    <definedName name="Z_BE87EB3C_C75B_11D3_9810_00A0C9DF29C4_.wvu.PrintArea" localSheetId="20" hidden="1">#REF!</definedName>
    <definedName name="Z_BE87EB3C_C75B_11D3_9810_00A0C9DF29C4_.wvu.PrintArea" localSheetId="21" hidden="1">#REF!</definedName>
    <definedName name="Z_BE87EB3C_C75B_11D3_9810_00A0C9DF29C4_.wvu.PrintArea" localSheetId="22" hidden="1">#REF!</definedName>
    <definedName name="Z_BE87EB3C_C75B_11D3_9810_00A0C9DF29C4_.wvu.PrintArea" localSheetId="23" hidden="1">#REF!</definedName>
    <definedName name="Z_BE87EB3C_C75B_11D3_9810_00A0C9DF29C4_.wvu.PrintArea" localSheetId="1" hidden="1">#REF!</definedName>
    <definedName name="Z_BE87EB3C_C75B_11D3_9810_00A0C9DF29C4_.wvu.PrintArea" localSheetId="16" hidden="1">#REF!</definedName>
    <definedName name="Z_BE87EB3C_C75B_11D3_9810_00A0C9DF29C4_.wvu.PrintArea" localSheetId="0" hidden="1">#REF!</definedName>
    <definedName name="Z_BE87EB3C_C75B_11D3_9810_00A0C9DF29C4_.wvu.PrintArea" hidden="1">#REF!</definedName>
    <definedName name="Z_BE87EB3E_C75B_11D3_9810_00A0C9DF29C4_.wvu.PrintArea" localSheetId="17" hidden="1">#REF!</definedName>
    <definedName name="Z_BE87EB3E_C75B_11D3_9810_00A0C9DF29C4_.wvu.PrintArea" localSheetId="18" hidden="1">#REF!</definedName>
    <definedName name="Z_BE87EB3E_C75B_11D3_9810_00A0C9DF29C4_.wvu.PrintArea" localSheetId="19" hidden="1">#REF!</definedName>
    <definedName name="Z_BE87EB3E_C75B_11D3_9810_00A0C9DF29C4_.wvu.PrintArea" localSheetId="20" hidden="1">#REF!</definedName>
    <definedName name="Z_BE87EB3E_C75B_11D3_9810_00A0C9DF29C4_.wvu.PrintArea" localSheetId="21" hidden="1">#REF!</definedName>
    <definedName name="Z_BE87EB3E_C75B_11D3_9810_00A0C9DF29C4_.wvu.PrintArea" localSheetId="22" hidden="1">#REF!</definedName>
    <definedName name="Z_BE87EB3E_C75B_11D3_9810_00A0C9DF29C4_.wvu.PrintArea" localSheetId="23" hidden="1">#REF!</definedName>
    <definedName name="Z_BE87EB3E_C75B_11D3_9810_00A0C9DF29C4_.wvu.PrintArea" localSheetId="1" hidden="1">#REF!</definedName>
    <definedName name="Z_BE87EB3E_C75B_11D3_9810_00A0C9DF29C4_.wvu.PrintArea" localSheetId="16" hidden="1">#REF!</definedName>
    <definedName name="Z_BE87EB3E_C75B_11D3_9810_00A0C9DF29C4_.wvu.PrintArea" localSheetId="0" hidden="1">#REF!</definedName>
    <definedName name="Z_BE87EB3E_C75B_11D3_9810_00A0C9DF29C4_.wvu.PrintArea" hidden="1">#REF!</definedName>
    <definedName name="Z_BE87EB3F_C75B_11D3_9810_00A0C9DF29C4_.wvu.PrintArea" localSheetId="17" hidden="1">#REF!</definedName>
    <definedName name="Z_BE87EB3F_C75B_11D3_9810_00A0C9DF29C4_.wvu.PrintArea" localSheetId="18" hidden="1">#REF!</definedName>
    <definedName name="Z_BE87EB3F_C75B_11D3_9810_00A0C9DF29C4_.wvu.PrintArea" localSheetId="19" hidden="1">#REF!</definedName>
    <definedName name="Z_BE87EB3F_C75B_11D3_9810_00A0C9DF29C4_.wvu.PrintArea" localSheetId="20" hidden="1">#REF!</definedName>
    <definedName name="Z_BE87EB3F_C75B_11D3_9810_00A0C9DF29C4_.wvu.PrintArea" localSheetId="21" hidden="1">#REF!</definedName>
    <definedName name="Z_BE87EB3F_C75B_11D3_9810_00A0C9DF29C4_.wvu.PrintArea" localSheetId="22" hidden="1">#REF!</definedName>
    <definedName name="Z_BE87EB3F_C75B_11D3_9810_00A0C9DF29C4_.wvu.PrintArea" localSheetId="23" hidden="1">#REF!</definedName>
    <definedName name="Z_BE87EB3F_C75B_11D3_9810_00A0C9DF29C4_.wvu.PrintArea" localSheetId="1" hidden="1">#REF!</definedName>
    <definedName name="Z_BE87EB3F_C75B_11D3_9810_00A0C9DF29C4_.wvu.PrintArea" localSheetId="16" hidden="1">#REF!</definedName>
    <definedName name="Z_BE87EB3F_C75B_11D3_9810_00A0C9DF29C4_.wvu.PrintArea" localSheetId="0" hidden="1">#REF!</definedName>
    <definedName name="Z_BE87EB3F_C75B_11D3_9810_00A0C9DF29C4_.wvu.PrintArea" hidden="1">#REF!</definedName>
    <definedName name="Z_BE87EB40_C75B_11D3_9810_00A0C9DF29C4_.wvu.PrintArea" localSheetId="17" hidden="1">#REF!</definedName>
    <definedName name="Z_BE87EB40_C75B_11D3_9810_00A0C9DF29C4_.wvu.PrintArea" localSheetId="18" hidden="1">#REF!</definedName>
    <definedName name="Z_BE87EB40_C75B_11D3_9810_00A0C9DF29C4_.wvu.PrintArea" localSheetId="19" hidden="1">#REF!</definedName>
    <definedName name="Z_BE87EB40_C75B_11D3_9810_00A0C9DF29C4_.wvu.PrintArea" localSheetId="20" hidden="1">#REF!</definedName>
    <definedName name="Z_BE87EB40_C75B_11D3_9810_00A0C9DF29C4_.wvu.PrintArea" localSheetId="21" hidden="1">#REF!</definedName>
    <definedName name="Z_BE87EB40_C75B_11D3_9810_00A0C9DF29C4_.wvu.PrintArea" localSheetId="22" hidden="1">#REF!</definedName>
    <definedName name="Z_BE87EB40_C75B_11D3_9810_00A0C9DF29C4_.wvu.PrintArea" localSheetId="23" hidden="1">#REF!</definedName>
    <definedName name="Z_BE87EB40_C75B_11D3_9810_00A0C9DF29C4_.wvu.PrintArea" localSheetId="1" hidden="1">#REF!</definedName>
    <definedName name="Z_BE87EB40_C75B_11D3_9810_00A0C9DF29C4_.wvu.PrintArea" localSheetId="16" hidden="1">#REF!</definedName>
    <definedName name="Z_BE87EB40_C75B_11D3_9810_00A0C9DF29C4_.wvu.PrintArea" localSheetId="0" hidden="1">#REF!</definedName>
    <definedName name="Z_BE87EB40_C75B_11D3_9810_00A0C9DF29C4_.wvu.PrintArea" hidden="1">#REF!</definedName>
    <definedName name="Z_BE87EB41_C75B_11D3_9810_00A0C9DF29C4_.wvu.PrintArea" localSheetId="17" hidden="1">#REF!</definedName>
    <definedName name="Z_BE87EB41_C75B_11D3_9810_00A0C9DF29C4_.wvu.PrintArea" localSheetId="18" hidden="1">#REF!</definedName>
    <definedName name="Z_BE87EB41_C75B_11D3_9810_00A0C9DF29C4_.wvu.PrintArea" localSheetId="19" hidden="1">#REF!</definedName>
    <definedName name="Z_BE87EB41_C75B_11D3_9810_00A0C9DF29C4_.wvu.PrintArea" localSheetId="20" hidden="1">#REF!</definedName>
    <definedName name="Z_BE87EB41_C75B_11D3_9810_00A0C9DF29C4_.wvu.PrintArea" localSheetId="21" hidden="1">#REF!</definedName>
    <definedName name="Z_BE87EB41_C75B_11D3_9810_00A0C9DF29C4_.wvu.PrintArea" localSheetId="22" hidden="1">#REF!</definedName>
    <definedName name="Z_BE87EB41_C75B_11D3_9810_00A0C9DF29C4_.wvu.PrintArea" localSheetId="23" hidden="1">#REF!</definedName>
    <definedName name="Z_BE87EB41_C75B_11D3_9810_00A0C9DF29C4_.wvu.PrintArea" localSheetId="1" hidden="1">#REF!</definedName>
    <definedName name="Z_BE87EB41_C75B_11D3_9810_00A0C9DF29C4_.wvu.PrintArea" localSheetId="16" hidden="1">#REF!</definedName>
    <definedName name="Z_BE87EB41_C75B_11D3_9810_00A0C9DF29C4_.wvu.PrintArea" localSheetId="0" hidden="1">#REF!</definedName>
    <definedName name="Z_BE87EB41_C75B_11D3_9810_00A0C9DF29C4_.wvu.PrintArea" hidden="1">#REF!</definedName>
    <definedName name="Z_BE87EB43_C75B_11D3_9810_00A0C9DF29C4_.wvu.PrintArea" localSheetId="17" hidden="1">#REF!</definedName>
    <definedName name="Z_BE87EB43_C75B_11D3_9810_00A0C9DF29C4_.wvu.PrintArea" localSheetId="18" hidden="1">#REF!</definedName>
    <definedName name="Z_BE87EB43_C75B_11D3_9810_00A0C9DF29C4_.wvu.PrintArea" localSheetId="19" hidden="1">#REF!</definedName>
    <definedName name="Z_BE87EB43_C75B_11D3_9810_00A0C9DF29C4_.wvu.PrintArea" localSheetId="20" hidden="1">#REF!</definedName>
    <definedName name="Z_BE87EB43_C75B_11D3_9810_00A0C9DF29C4_.wvu.PrintArea" localSheetId="21" hidden="1">#REF!</definedName>
    <definedName name="Z_BE87EB43_C75B_11D3_9810_00A0C9DF29C4_.wvu.PrintArea" localSheetId="22" hidden="1">#REF!</definedName>
    <definedName name="Z_BE87EB43_C75B_11D3_9810_00A0C9DF29C4_.wvu.PrintArea" localSheetId="23" hidden="1">#REF!</definedName>
    <definedName name="Z_BE87EB43_C75B_11D3_9810_00A0C9DF29C4_.wvu.PrintArea" localSheetId="1" hidden="1">#REF!</definedName>
    <definedName name="Z_BE87EB43_C75B_11D3_9810_00A0C9DF29C4_.wvu.PrintArea" localSheetId="16" hidden="1">#REF!</definedName>
    <definedName name="Z_BE87EB43_C75B_11D3_9810_00A0C9DF29C4_.wvu.PrintArea" localSheetId="0" hidden="1">#REF!</definedName>
    <definedName name="Z_BE87EB43_C75B_11D3_9810_00A0C9DF29C4_.wvu.PrintArea" hidden="1">#REF!</definedName>
    <definedName name="Z_BE87EB44_C75B_11D3_9810_00A0C9DF29C4_.wvu.PrintArea" localSheetId="17" hidden="1">#REF!</definedName>
    <definedName name="Z_BE87EB44_C75B_11D3_9810_00A0C9DF29C4_.wvu.PrintArea" localSheetId="18" hidden="1">#REF!</definedName>
    <definedName name="Z_BE87EB44_C75B_11D3_9810_00A0C9DF29C4_.wvu.PrintArea" localSheetId="19" hidden="1">#REF!</definedName>
    <definedName name="Z_BE87EB44_C75B_11D3_9810_00A0C9DF29C4_.wvu.PrintArea" localSheetId="20" hidden="1">#REF!</definedName>
    <definedName name="Z_BE87EB44_C75B_11D3_9810_00A0C9DF29C4_.wvu.PrintArea" localSheetId="21" hidden="1">#REF!</definedName>
    <definedName name="Z_BE87EB44_C75B_11D3_9810_00A0C9DF29C4_.wvu.PrintArea" localSheetId="22" hidden="1">#REF!</definedName>
    <definedName name="Z_BE87EB44_C75B_11D3_9810_00A0C9DF29C4_.wvu.PrintArea" localSheetId="23" hidden="1">#REF!</definedName>
    <definedName name="Z_BE87EB44_C75B_11D3_9810_00A0C9DF29C4_.wvu.PrintArea" localSheetId="1" hidden="1">#REF!</definedName>
    <definedName name="Z_BE87EB44_C75B_11D3_9810_00A0C9DF29C4_.wvu.PrintArea" localSheetId="16" hidden="1">#REF!</definedName>
    <definedName name="Z_BE87EB44_C75B_11D3_9810_00A0C9DF29C4_.wvu.PrintArea" localSheetId="0" hidden="1">#REF!</definedName>
    <definedName name="Z_BE87EB44_C75B_11D3_9810_00A0C9DF29C4_.wvu.PrintArea" hidden="1">#REF!</definedName>
    <definedName name="Z_C20A3D4D_6B6B_11D3_ABEF_00A0C9DF1063_.wvu.PrintArea" localSheetId="17" hidden="1">#REF!</definedName>
    <definedName name="Z_C20A3D4D_6B6B_11D3_ABEF_00A0C9DF1063_.wvu.PrintArea" localSheetId="18" hidden="1">#REF!</definedName>
    <definedName name="Z_C20A3D4D_6B6B_11D3_ABEF_00A0C9DF1063_.wvu.PrintArea" localSheetId="19" hidden="1">#REF!</definedName>
    <definedName name="Z_C20A3D4D_6B6B_11D3_ABEF_00A0C9DF1063_.wvu.PrintArea" localSheetId="20" hidden="1">#REF!</definedName>
    <definedName name="Z_C20A3D4D_6B6B_11D3_ABEF_00A0C9DF1063_.wvu.PrintArea" localSheetId="21" hidden="1">#REF!</definedName>
    <definedName name="Z_C20A3D4D_6B6B_11D3_ABEF_00A0C9DF1063_.wvu.PrintArea" localSheetId="22" hidden="1">#REF!</definedName>
    <definedName name="Z_C20A3D4D_6B6B_11D3_ABEF_00A0C9DF1063_.wvu.PrintArea" localSheetId="23" hidden="1">#REF!</definedName>
    <definedName name="Z_C20A3D4D_6B6B_11D3_ABEF_00A0C9DF1063_.wvu.PrintArea" localSheetId="1" hidden="1">#REF!</definedName>
    <definedName name="Z_C20A3D4D_6B6B_11D3_ABEF_00A0C9DF1063_.wvu.PrintArea" localSheetId="16" hidden="1">#REF!</definedName>
    <definedName name="Z_C20A3D4D_6B6B_11D3_ABEF_00A0C9DF1063_.wvu.PrintArea" localSheetId="0" hidden="1">#REF!</definedName>
    <definedName name="Z_C20A3D4D_6B6B_11D3_ABEF_00A0C9DF1063_.wvu.PrintArea" hidden="1">#REF!</definedName>
    <definedName name="Z_C20A3D4E_6B6B_11D3_ABEF_00A0C9DF1063_.wvu.PrintArea" localSheetId="17" hidden="1">#REF!</definedName>
    <definedName name="Z_C20A3D4E_6B6B_11D3_ABEF_00A0C9DF1063_.wvu.PrintArea" localSheetId="18" hidden="1">#REF!</definedName>
    <definedName name="Z_C20A3D4E_6B6B_11D3_ABEF_00A0C9DF1063_.wvu.PrintArea" localSheetId="19" hidden="1">#REF!</definedName>
    <definedName name="Z_C20A3D4E_6B6B_11D3_ABEF_00A0C9DF1063_.wvu.PrintArea" localSheetId="20" hidden="1">#REF!</definedName>
    <definedName name="Z_C20A3D4E_6B6B_11D3_ABEF_00A0C9DF1063_.wvu.PrintArea" localSheetId="21" hidden="1">#REF!</definedName>
    <definedName name="Z_C20A3D4E_6B6B_11D3_ABEF_00A0C9DF1063_.wvu.PrintArea" localSheetId="22" hidden="1">#REF!</definedName>
    <definedName name="Z_C20A3D4E_6B6B_11D3_ABEF_00A0C9DF1063_.wvu.PrintArea" localSheetId="23" hidden="1">#REF!</definedName>
    <definedName name="Z_C20A3D4E_6B6B_11D3_ABEF_00A0C9DF1063_.wvu.PrintArea" localSheetId="1" hidden="1">#REF!</definedName>
    <definedName name="Z_C20A3D4E_6B6B_11D3_ABEF_00A0C9DF1063_.wvu.PrintArea" localSheetId="16" hidden="1">#REF!</definedName>
    <definedName name="Z_C20A3D4E_6B6B_11D3_ABEF_00A0C9DF1063_.wvu.PrintArea" localSheetId="0" hidden="1">#REF!</definedName>
    <definedName name="Z_C20A3D4E_6B6B_11D3_ABEF_00A0C9DF1063_.wvu.PrintArea" hidden="1">#REF!</definedName>
    <definedName name="Z_C20A3D50_6B6B_11D3_ABEF_00A0C9DF1063_.wvu.PrintArea" localSheetId="17" hidden="1">#REF!</definedName>
    <definedName name="Z_C20A3D50_6B6B_11D3_ABEF_00A0C9DF1063_.wvu.PrintArea" localSheetId="18" hidden="1">#REF!</definedName>
    <definedName name="Z_C20A3D50_6B6B_11D3_ABEF_00A0C9DF1063_.wvu.PrintArea" localSheetId="19" hidden="1">#REF!</definedName>
    <definedName name="Z_C20A3D50_6B6B_11D3_ABEF_00A0C9DF1063_.wvu.PrintArea" localSheetId="20" hidden="1">#REF!</definedName>
    <definedName name="Z_C20A3D50_6B6B_11D3_ABEF_00A0C9DF1063_.wvu.PrintArea" localSheetId="21" hidden="1">#REF!</definedName>
    <definedName name="Z_C20A3D50_6B6B_11D3_ABEF_00A0C9DF1063_.wvu.PrintArea" localSheetId="22" hidden="1">#REF!</definedName>
    <definedName name="Z_C20A3D50_6B6B_11D3_ABEF_00A0C9DF1063_.wvu.PrintArea" localSheetId="23" hidden="1">#REF!</definedName>
    <definedName name="Z_C20A3D50_6B6B_11D3_ABEF_00A0C9DF1063_.wvu.PrintArea" localSheetId="1" hidden="1">#REF!</definedName>
    <definedName name="Z_C20A3D50_6B6B_11D3_ABEF_00A0C9DF1063_.wvu.PrintArea" localSheetId="16" hidden="1">#REF!</definedName>
    <definedName name="Z_C20A3D50_6B6B_11D3_ABEF_00A0C9DF1063_.wvu.PrintArea" localSheetId="0" hidden="1">#REF!</definedName>
    <definedName name="Z_C20A3D50_6B6B_11D3_ABEF_00A0C9DF1063_.wvu.PrintArea" hidden="1">#REF!</definedName>
    <definedName name="Z_C20A3D51_6B6B_11D3_ABEF_00A0C9DF1063_.wvu.PrintArea" localSheetId="17" hidden="1">#REF!</definedName>
    <definedName name="Z_C20A3D51_6B6B_11D3_ABEF_00A0C9DF1063_.wvu.PrintArea" localSheetId="18" hidden="1">#REF!</definedName>
    <definedName name="Z_C20A3D51_6B6B_11D3_ABEF_00A0C9DF1063_.wvu.PrintArea" localSheetId="19" hidden="1">#REF!</definedName>
    <definedName name="Z_C20A3D51_6B6B_11D3_ABEF_00A0C9DF1063_.wvu.PrintArea" localSheetId="20" hidden="1">#REF!</definedName>
    <definedName name="Z_C20A3D51_6B6B_11D3_ABEF_00A0C9DF1063_.wvu.PrintArea" localSheetId="21" hidden="1">#REF!</definedName>
    <definedName name="Z_C20A3D51_6B6B_11D3_ABEF_00A0C9DF1063_.wvu.PrintArea" localSheetId="22" hidden="1">#REF!</definedName>
    <definedName name="Z_C20A3D51_6B6B_11D3_ABEF_00A0C9DF1063_.wvu.PrintArea" localSheetId="23" hidden="1">#REF!</definedName>
    <definedName name="Z_C20A3D51_6B6B_11D3_ABEF_00A0C9DF1063_.wvu.PrintArea" localSheetId="1" hidden="1">#REF!</definedName>
    <definedName name="Z_C20A3D51_6B6B_11D3_ABEF_00A0C9DF1063_.wvu.PrintArea" localSheetId="16" hidden="1">#REF!</definedName>
    <definedName name="Z_C20A3D51_6B6B_11D3_ABEF_00A0C9DF1063_.wvu.PrintArea" localSheetId="0" hidden="1">#REF!</definedName>
    <definedName name="Z_C20A3D51_6B6B_11D3_ABEF_00A0C9DF1063_.wvu.PrintArea" hidden="1">#REF!</definedName>
    <definedName name="Z_C20A3D52_6B6B_11D3_ABEF_00A0C9DF1063_.wvu.PrintArea" localSheetId="17" hidden="1">#REF!</definedName>
    <definedName name="Z_C20A3D52_6B6B_11D3_ABEF_00A0C9DF1063_.wvu.PrintArea" localSheetId="18" hidden="1">#REF!</definedName>
    <definedName name="Z_C20A3D52_6B6B_11D3_ABEF_00A0C9DF1063_.wvu.PrintArea" localSheetId="19" hidden="1">#REF!</definedName>
    <definedName name="Z_C20A3D52_6B6B_11D3_ABEF_00A0C9DF1063_.wvu.PrintArea" localSheetId="20" hidden="1">#REF!</definedName>
    <definedName name="Z_C20A3D52_6B6B_11D3_ABEF_00A0C9DF1063_.wvu.PrintArea" localSheetId="21" hidden="1">#REF!</definedName>
    <definedName name="Z_C20A3D52_6B6B_11D3_ABEF_00A0C9DF1063_.wvu.PrintArea" localSheetId="22" hidden="1">#REF!</definedName>
    <definedName name="Z_C20A3D52_6B6B_11D3_ABEF_00A0C9DF1063_.wvu.PrintArea" localSheetId="23" hidden="1">#REF!</definedName>
    <definedName name="Z_C20A3D52_6B6B_11D3_ABEF_00A0C9DF1063_.wvu.PrintArea" localSheetId="1" hidden="1">#REF!</definedName>
    <definedName name="Z_C20A3D52_6B6B_11D3_ABEF_00A0C9DF1063_.wvu.PrintArea" localSheetId="16" hidden="1">#REF!</definedName>
    <definedName name="Z_C20A3D52_6B6B_11D3_ABEF_00A0C9DF1063_.wvu.PrintArea" localSheetId="0" hidden="1">#REF!</definedName>
    <definedName name="Z_C20A3D52_6B6B_11D3_ABEF_00A0C9DF1063_.wvu.PrintArea" hidden="1">#REF!</definedName>
    <definedName name="Z_C20A3D53_6B6B_11D3_ABEF_00A0C9DF1063_.wvu.PrintArea" localSheetId="17" hidden="1">#REF!</definedName>
    <definedName name="Z_C20A3D53_6B6B_11D3_ABEF_00A0C9DF1063_.wvu.PrintArea" localSheetId="18" hidden="1">#REF!</definedName>
    <definedName name="Z_C20A3D53_6B6B_11D3_ABEF_00A0C9DF1063_.wvu.PrintArea" localSheetId="19" hidden="1">#REF!</definedName>
    <definedName name="Z_C20A3D53_6B6B_11D3_ABEF_00A0C9DF1063_.wvu.PrintArea" localSheetId="20" hidden="1">#REF!</definedName>
    <definedName name="Z_C20A3D53_6B6B_11D3_ABEF_00A0C9DF1063_.wvu.PrintArea" localSheetId="21" hidden="1">#REF!</definedName>
    <definedName name="Z_C20A3D53_6B6B_11D3_ABEF_00A0C9DF1063_.wvu.PrintArea" localSheetId="22" hidden="1">#REF!</definedName>
    <definedName name="Z_C20A3D53_6B6B_11D3_ABEF_00A0C9DF1063_.wvu.PrintArea" localSheetId="23" hidden="1">#REF!</definedName>
    <definedName name="Z_C20A3D53_6B6B_11D3_ABEF_00A0C9DF1063_.wvu.PrintArea" localSheetId="1" hidden="1">#REF!</definedName>
    <definedName name="Z_C20A3D53_6B6B_11D3_ABEF_00A0C9DF1063_.wvu.PrintArea" localSheetId="16" hidden="1">#REF!</definedName>
    <definedName name="Z_C20A3D53_6B6B_11D3_ABEF_00A0C9DF1063_.wvu.PrintArea" localSheetId="0" hidden="1">#REF!</definedName>
    <definedName name="Z_C20A3D53_6B6B_11D3_ABEF_00A0C9DF1063_.wvu.PrintArea" hidden="1">#REF!</definedName>
    <definedName name="Z_C20A3D55_6B6B_11D3_ABEF_00A0C9DF1063_.wvu.PrintArea" localSheetId="17" hidden="1">#REF!</definedName>
    <definedName name="Z_C20A3D55_6B6B_11D3_ABEF_00A0C9DF1063_.wvu.PrintArea" localSheetId="18" hidden="1">#REF!</definedName>
    <definedName name="Z_C20A3D55_6B6B_11D3_ABEF_00A0C9DF1063_.wvu.PrintArea" localSheetId="19" hidden="1">#REF!</definedName>
    <definedName name="Z_C20A3D55_6B6B_11D3_ABEF_00A0C9DF1063_.wvu.PrintArea" localSheetId="20" hidden="1">#REF!</definedName>
    <definedName name="Z_C20A3D55_6B6B_11D3_ABEF_00A0C9DF1063_.wvu.PrintArea" localSheetId="21" hidden="1">#REF!</definedName>
    <definedName name="Z_C20A3D55_6B6B_11D3_ABEF_00A0C9DF1063_.wvu.PrintArea" localSheetId="22" hidden="1">#REF!</definedName>
    <definedName name="Z_C20A3D55_6B6B_11D3_ABEF_00A0C9DF1063_.wvu.PrintArea" localSheetId="23" hidden="1">#REF!</definedName>
    <definedName name="Z_C20A3D55_6B6B_11D3_ABEF_00A0C9DF1063_.wvu.PrintArea" localSheetId="1" hidden="1">#REF!</definedName>
    <definedName name="Z_C20A3D55_6B6B_11D3_ABEF_00A0C9DF1063_.wvu.PrintArea" localSheetId="16" hidden="1">#REF!</definedName>
    <definedName name="Z_C20A3D55_6B6B_11D3_ABEF_00A0C9DF1063_.wvu.PrintArea" localSheetId="0" hidden="1">#REF!</definedName>
    <definedName name="Z_C20A3D55_6B6B_11D3_ABEF_00A0C9DF1063_.wvu.PrintArea" hidden="1">#REF!</definedName>
    <definedName name="Z_C20A3D56_6B6B_11D3_ABEF_00A0C9DF1063_.wvu.PrintArea" localSheetId="17" hidden="1">#REF!</definedName>
    <definedName name="Z_C20A3D56_6B6B_11D3_ABEF_00A0C9DF1063_.wvu.PrintArea" localSheetId="18" hidden="1">#REF!</definedName>
    <definedName name="Z_C20A3D56_6B6B_11D3_ABEF_00A0C9DF1063_.wvu.PrintArea" localSheetId="19" hidden="1">#REF!</definedName>
    <definedName name="Z_C20A3D56_6B6B_11D3_ABEF_00A0C9DF1063_.wvu.PrintArea" localSheetId="20" hidden="1">#REF!</definedName>
    <definedName name="Z_C20A3D56_6B6B_11D3_ABEF_00A0C9DF1063_.wvu.PrintArea" localSheetId="21" hidden="1">#REF!</definedName>
    <definedName name="Z_C20A3D56_6B6B_11D3_ABEF_00A0C9DF1063_.wvu.PrintArea" localSheetId="22" hidden="1">#REF!</definedName>
    <definedName name="Z_C20A3D56_6B6B_11D3_ABEF_00A0C9DF1063_.wvu.PrintArea" localSheetId="23" hidden="1">#REF!</definedName>
    <definedName name="Z_C20A3D56_6B6B_11D3_ABEF_00A0C9DF1063_.wvu.PrintArea" localSheetId="1" hidden="1">#REF!</definedName>
    <definedName name="Z_C20A3D56_6B6B_11D3_ABEF_00A0C9DF1063_.wvu.PrintArea" localSheetId="16" hidden="1">#REF!</definedName>
    <definedName name="Z_C20A3D56_6B6B_11D3_ABEF_00A0C9DF1063_.wvu.PrintArea" localSheetId="0" hidden="1">#REF!</definedName>
    <definedName name="Z_C20A3D56_6B6B_11D3_ABEF_00A0C9DF1063_.wvu.PrintArea" hidden="1">#REF!</definedName>
    <definedName name="Z_C20A3D57_6B6B_11D3_ABEF_00A0C9DF1063_.wvu.PrintArea" localSheetId="17" hidden="1">#REF!</definedName>
    <definedName name="Z_C20A3D57_6B6B_11D3_ABEF_00A0C9DF1063_.wvu.PrintArea" localSheetId="18" hidden="1">#REF!</definedName>
    <definedName name="Z_C20A3D57_6B6B_11D3_ABEF_00A0C9DF1063_.wvu.PrintArea" localSheetId="19" hidden="1">#REF!</definedName>
    <definedName name="Z_C20A3D57_6B6B_11D3_ABEF_00A0C9DF1063_.wvu.PrintArea" localSheetId="20" hidden="1">#REF!</definedName>
    <definedName name="Z_C20A3D57_6B6B_11D3_ABEF_00A0C9DF1063_.wvu.PrintArea" localSheetId="21" hidden="1">#REF!</definedName>
    <definedName name="Z_C20A3D57_6B6B_11D3_ABEF_00A0C9DF1063_.wvu.PrintArea" localSheetId="22" hidden="1">#REF!</definedName>
    <definedName name="Z_C20A3D57_6B6B_11D3_ABEF_00A0C9DF1063_.wvu.PrintArea" localSheetId="23" hidden="1">#REF!</definedName>
    <definedName name="Z_C20A3D57_6B6B_11D3_ABEF_00A0C9DF1063_.wvu.PrintArea" localSheetId="1" hidden="1">#REF!</definedName>
    <definedName name="Z_C20A3D57_6B6B_11D3_ABEF_00A0C9DF1063_.wvu.PrintArea" localSheetId="16" hidden="1">#REF!</definedName>
    <definedName name="Z_C20A3D57_6B6B_11D3_ABEF_00A0C9DF1063_.wvu.PrintArea" localSheetId="0" hidden="1">#REF!</definedName>
    <definedName name="Z_C20A3D57_6B6B_11D3_ABEF_00A0C9DF1063_.wvu.PrintArea" hidden="1">#REF!</definedName>
    <definedName name="Z_C20A3D58_6B6B_11D3_ABEF_00A0C9DF1063_.wvu.PrintArea" localSheetId="17" hidden="1">#REF!</definedName>
    <definedName name="Z_C20A3D58_6B6B_11D3_ABEF_00A0C9DF1063_.wvu.PrintArea" localSheetId="18" hidden="1">#REF!</definedName>
    <definedName name="Z_C20A3D58_6B6B_11D3_ABEF_00A0C9DF1063_.wvu.PrintArea" localSheetId="19" hidden="1">#REF!</definedName>
    <definedName name="Z_C20A3D58_6B6B_11D3_ABEF_00A0C9DF1063_.wvu.PrintArea" localSheetId="20" hidden="1">#REF!</definedName>
    <definedName name="Z_C20A3D58_6B6B_11D3_ABEF_00A0C9DF1063_.wvu.PrintArea" localSheetId="21" hidden="1">#REF!</definedName>
    <definedName name="Z_C20A3D58_6B6B_11D3_ABEF_00A0C9DF1063_.wvu.PrintArea" localSheetId="22" hidden="1">#REF!</definedName>
    <definedName name="Z_C20A3D58_6B6B_11D3_ABEF_00A0C9DF1063_.wvu.PrintArea" localSheetId="23" hidden="1">#REF!</definedName>
    <definedName name="Z_C20A3D58_6B6B_11D3_ABEF_00A0C9DF1063_.wvu.PrintArea" localSheetId="1" hidden="1">#REF!</definedName>
    <definedName name="Z_C20A3D58_6B6B_11D3_ABEF_00A0C9DF1063_.wvu.PrintArea" localSheetId="16" hidden="1">#REF!</definedName>
    <definedName name="Z_C20A3D58_6B6B_11D3_ABEF_00A0C9DF1063_.wvu.PrintArea" localSheetId="0" hidden="1">#REF!</definedName>
    <definedName name="Z_C20A3D58_6B6B_11D3_ABEF_00A0C9DF1063_.wvu.PrintArea" hidden="1">#REF!</definedName>
    <definedName name="Z_C20A3D5A_6B6B_11D3_ABEF_00A0C9DF1063_.wvu.PrintArea" localSheetId="17" hidden="1">#REF!</definedName>
    <definedName name="Z_C20A3D5A_6B6B_11D3_ABEF_00A0C9DF1063_.wvu.PrintArea" localSheetId="18" hidden="1">#REF!</definedName>
    <definedName name="Z_C20A3D5A_6B6B_11D3_ABEF_00A0C9DF1063_.wvu.PrintArea" localSheetId="19" hidden="1">#REF!</definedName>
    <definedName name="Z_C20A3D5A_6B6B_11D3_ABEF_00A0C9DF1063_.wvu.PrintArea" localSheetId="20" hidden="1">#REF!</definedName>
    <definedName name="Z_C20A3D5A_6B6B_11D3_ABEF_00A0C9DF1063_.wvu.PrintArea" localSheetId="21" hidden="1">#REF!</definedName>
    <definedName name="Z_C20A3D5A_6B6B_11D3_ABEF_00A0C9DF1063_.wvu.PrintArea" localSheetId="22" hidden="1">#REF!</definedName>
    <definedName name="Z_C20A3D5A_6B6B_11D3_ABEF_00A0C9DF1063_.wvu.PrintArea" localSheetId="23" hidden="1">#REF!</definedName>
    <definedName name="Z_C20A3D5A_6B6B_11D3_ABEF_00A0C9DF1063_.wvu.PrintArea" localSheetId="1" hidden="1">#REF!</definedName>
    <definedName name="Z_C20A3D5A_6B6B_11D3_ABEF_00A0C9DF1063_.wvu.PrintArea" localSheetId="16" hidden="1">#REF!</definedName>
    <definedName name="Z_C20A3D5A_6B6B_11D3_ABEF_00A0C9DF1063_.wvu.PrintArea" localSheetId="0" hidden="1">#REF!</definedName>
    <definedName name="Z_C20A3D5A_6B6B_11D3_ABEF_00A0C9DF1063_.wvu.PrintArea" hidden="1">#REF!</definedName>
    <definedName name="Z_C20A3D5B_6B6B_11D3_ABEF_00A0C9DF1063_.wvu.PrintArea" localSheetId="17" hidden="1">#REF!</definedName>
    <definedName name="Z_C20A3D5B_6B6B_11D3_ABEF_00A0C9DF1063_.wvu.PrintArea" localSheetId="18" hidden="1">#REF!</definedName>
    <definedName name="Z_C20A3D5B_6B6B_11D3_ABEF_00A0C9DF1063_.wvu.PrintArea" localSheetId="19" hidden="1">#REF!</definedName>
    <definedName name="Z_C20A3D5B_6B6B_11D3_ABEF_00A0C9DF1063_.wvu.PrintArea" localSheetId="20" hidden="1">#REF!</definedName>
    <definedName name="Z_C20A3D5B_6B6B_11D3_ABEF_00A0C9DF1063_.wvu.PrintArea" localSheetId="21" hidden="1">#REF!</definedName>
    <definedName name="Z_C20A3D5B_6B6B_11D3_ABEF_00A0C9DF1063_.wvu.PrintArea" localSheetId="22" hidden="1">#REF!</definedName>
    <definedName name="Z_C20A3D5B_6B6B_11D3_ABEF_00A0C9DF1063_.wvu.PrintArea" localSheetId="23" hidden="1">#REF!</definedName>
    <definedName name="Z_C20A3D5B_6B6B_11D3_ABEF_00A0C9DF1063_.wvu.PrintArea" localSheetId="1" hidden="1">#REF!</definedName>
    <definedName name="Z_C20A3D5B_6B6B_11D3_ABEF_00A0C9DF1063_.wvu.PrintArea" localSheetId="16" hidden="1">#REF!</definedName>
    <definedName name="Z_C20A3D5B_6B6B_11D3_ABEF_00A0C9DF1063_.wvu.PrintArea" localSheetId="0" hidden="1">#REF!</definedName>
    <definedName name="Z_C20A3D5B_6B6B_11D3_ABEF_00A0C9DF1063_.wvu.PrintArea" hidden="1">#REF!</definedName>
    <definedName name="Z_C20A3D5D_6B6B_11D3_ABEF_00A0C9DF1063_.wvu.PrintArea" localSheetId="17" hidden="1">#REF!</definedName>
    <definedName name="Z_C20A3D5D_6B6B_11D3_ABEF_00A0C9DF1063_.wvu.PrintArea" localSheetId="18" hidden="1">#REF!</definedName>
    <definedName name="Z_C20A3D5D_6B6B_11D3_ABEF_00A0C9DF1063_.wvu.PrintArea" localSheetId="19" hidden="1">#REF!</definedName>
    <definedName name="Z_C20A3D5D_6B6B_11D3_ABEF_00A0C9DF1063_.wvu.PrintArea" localSheetId="20" hidden="1">#REF!</definedName>
    <definedName name="Z_C20A3D5D_6B6B_11D3_ABEF_00A0C9DF1063_.wvu.PrintArea" localSheetId="21" hidden="1">#REF!</definedName>
    <definedName name="Z_C20A3D5D_6B6B_11D3_ABEF_00A0C9DF1063_.wvu.PrintArea" localSheetId="22" hidden="1">#REF!</definedName>
    <definedName name="Z_C20A3D5D_6B6B_11D3_ABEF_00A0C9DF1063_.wvu.PrintArea" localSheetId="23" hidden="1">#REF!</definedName>
    <definedName name="Z_C20A3D5D_6B6B_11D3_ABEF_00A0C9DF1063_.wvu.PrintArea" localSheetId="1" hidden="1">#REF!</definedName>
    <definedName name="Z_C20A3D5D_6B6B_11D3_ABEF_00A0C9DF1063_.wvu.PrintArea" localSheetId="16" hidden="1">#REF!</definedName>
    <definedName name="Z_C20A3D5D_6B6B_11D3_ABEF_00A0C9DF1063_.wvu.PrintArea" localSheetId="0" hidden="1">#REF!</definedName>
    <definedName name="Z_C20A3D5D_6B6B_11D3_ABEF_00A0C9DF1063_.wvu.PrintArea" hidden="1">#REF!</definedName>
    <definedName name="Z_C20A3D5E_6B6B_11D3_ABEF_00A0C9DF1063_.wvu.PrintArea" localSheetId="17" hidden="1">#REF!</definedName>
    <definedName name="Z_C20A3D5E_6B6B_11D3_ABEF_00A0C9DF1063_.wvu.PrintArea" localSheetId="18" hidden="1">#REF!</definedName>
    <definedName name="Z_C20A3D5E_6B6B_11D3_ABEF_00A0C9DF1063_.wvu.PrintArea" localSheetId="19" hidden="1">#REF!</definedName>
    <definedName name="Z_C20A3D5E_6B6B_11D3_ABEF_00A0C9DF1063_.wvu.PrintArea" localSheetId="20" hidden="1">#REF!</definedName>
    <definedName name="Z_C20A3D5E_6B6B_11D3_ABEF_00A0C9DF1063_.wvu.PrintArea" localSheetId="21" hidden="1">#REF!</definedName>
    <definedName name="Z_C20A3D5E_6B6B_11D3_ABEF_00A0C9DF1063_.wvu.PrintArea" localSheetId="22" hidden="1">#REF!</definedName>
    <definedName name="Z_C20A3D5E_6B6B_11D3_ABEF_00A0C9DF1063_.wvu.PrintArea" localSheetId="23" hidden="1">#REF!</definedName>
    <definedName name="Z_C20A3D5E_6B6B_11D3_ABEF_00A0C9DF1063_.wvu.PrintArea" localSheetId="1" hidden="1">#REF!</definedName>
    <definedName name="Z_C20A3D5E_6B6B_11D3_ABEF_00A0C9DF1063_.wvu.PrintArea" localSheetId="16" hidden="1">#REF!</definedName>
    <definedName name="Z_C20A3D5E_6B6B_11D3_ABEF_00A0C9DF1063_.wvu.PrintArea" localSheetId="0" hidden="1">#REF!</definedName>
    <definedName name="Z_C20A3D5E_6B6B_11D3_ABEF_00A0C9DF1063_.wvu.PrintArea" hidden="1">#REF!</definedName>
    <definedName name="Z_C20A3D60_6B6B_11D3_ABEF_00A0C9DF1063_.wvu.PrintArea" localSheetId="17" hidden="1">#REF!</definedName>
    <definedName name="Z_C20A3D60_6B6B_11D3_ABEF_00A0C9DF1063_.wvu.PrintArea" localSheetId="18" hidden="1">#REF!</definedName>
    <definedName name="Z_C20A3D60_6B6B_11D3_ABEF_00A0C9DF1063_.wvu.PrintArea" localSheetId="19" hidden="1">#REF!</definedName>
    <definedName name="Z_C20A3D60_6B6B_11D3_ABEF_00A0C9DF1063_.wvu.PrintArea" localSheetId="20" hidden="1">#REF!</definedName>
    <definedName name="Z_C20A3D60_6B6B_11D3_ABEF_00A0C9DF1063_.wvu.PrintArea" localSheetId="21" hidden="1">#REF!</definedName>
    <definedName name="Z_C20A3D60_6B6B_11D3_ABEF_00A0C9DF1063_.wvu.PrintArea" localSheetId="22" hidden="1">#REF!</definedName>
    <definedName name="Z_C20A3D60_6B6B_11D3_ABEF_00A0C9DF1063_.wvu.PrintArea" localSheetId="23" hidden="1">#REF!</definedName>
    <definedName name="Z_C20A3D60_6B6B_11D3_ABEF_00A0C9DF1063_.wvu.PrintArea" localSheetId="1" hidden="1">#REF!</definedName>
    <definedName name="Z_C20A3D60_6B6B_11D3_ABEF_00A0C9DF1063_.wvu.PrintArea" localSheetId="16" hidden="1">#REF!</definedName>
    <definedName name="Z_C20A3D60_6B6B_11D3_ABEF_00A0C9DF1063_.wvu.PrintArea" localSheetId="0" hidden="1">#REF!</definedName>
    <definedName name="Z_C20A3D60_6B6B_11D3_ABEF_00A0C9DF1063_.wvu.PrintArea" hidden="1">#REF!</definedName>
    <definedName name="Z_C20A3D61_6B6B_11D3_ABEF_00A0C9DF1063_.wvu.PrintArea" localSheetId="17" hidden="1">#REF!</definedName>
    <definedName name="Z_C20A3D61_6B6B_11D3_ABEF_00A0C9DF1063_.wvu.PrintArea" localSheetId="18" hidden="1">#REF!</definedName>
    <definedName name="Z_C20A3D61_6B6B_11D3_ABEF_00A0C9DF1063_.wvu.PrintArea" localSheetId="19" hidden="1">#REF!</definedName>
    <definedName name="Z_C20A3D61_6B6B_11D3_ABEF_00A0C9DF1063_.wvu.PrintArea" localSheetId="20" hidden="1">#REF!</definedName>
    <definedName name="Z_C20A3D61_6B6B_11D3_ABEF_00A0C9DF1063_.wvu.PrintArea" localSheetId="21" hidden="1">#REF!</definedName>
    <definedName name="Z_C20A3D61_6B6B_11D3_ABEF_00A0C9DF1063_.wvu.PrintArea" localSheetId="22" hidden="1">#REF!</definedName>
    <definedName name="Z_C20A3D61_6B6B_11D3_ABEF_00A0C9DF1063_.wvu.PrintArea" localSheetId="23" hidden="1">#REF!</definedName>
    <definedName name="Z_C20A3D61_6B6B_11D3_ABEF_00A0C9DF1063_.wvu.PrintArea" localSheetId="1" hidden="1">#REF!</definedName>
    <definedName name="Z_C20A3D61_6B6B_11D3_ABEF_00A0C9DF1063_.wvu.PrintArea" localSheetId="16" hidden="1">#REF!</definedName>
    <definedName name="Z_C20A3D61_6B6B_11D3_ABEF_00A0C9DF1063_.wvu.PrintArea" localSheetId="0" hidden="1">#REF!</definedName>
    <definedName name="Z_C20A3D61_6B6B_11D3_ABEF_00A0C9DF1063_.wvu.PrintArea" hidden="1">#REF!</definedName>
    <definedName name="Z_C20A3D62_6B6B_11D3_ABEF_00A0C9DF1063_.wvu.PrintArea" localSheetId="17" hidden="1">#REF!</definedName>
    <definedName name="Z_C20A3D62_6B6B_11D3_ABEF_00A0C9DF1063_.wvu.PrintArea" localSheetId="18" hidden="1">#REF!</definedName>
    <definedName name="Z_C20A3D62_6B6B_11D3_ABEF_00A0C9DF1063_.wvu.PrintArea" localSheetId="19" hidden="1">#REF!</definedName>
    <definedName name="Z_C20A3D62_6B6B_11D3_ABEF_00A0C9DF1063_.wvu.PrintArea" localSheetId="20" hidden="1">#REF!</definedName>
    <definedName name="Z_C20A3D62_6B6B_11D3_ABEF_00A0C9DF1063_.wvu.PrintArea" localSheetId="21" hidden="1">#REF!</definedName>
    <definedName name="Z_C20A3D62_6B6B_11D3_ABEF_00A0C9DF1063_.wvu.PrintArea" localSheetId="22" hidden="1">#REF!</definedName>
    <definedName name="Z_C20A3D62_6B6B_11D3_ABEF_00A0C9DF1063_.wvu.PrintArea" localSheetId="23" hidden="1">#REF!</definedName>
    <definedName name="Z_C20A3D62_6B6B_11D3_ABEF_00A0C9DF1063_.wvu.PrintArea" localSheetId="1" hidden="1">#REF!</definedName>
    <definedName name="Z_C20A3D62_6B6B_11D3_ABEF_00A0C9DF1063_.wvu.PrintArea" localSheetId="16" hidden="1">#REF!</definedName>
    <definedName name="Z_C20A3D62_6B6B_11D3_ABEF_00A0C9DF1063_.wvu.PrintArea" localSheetId="0" hidden="1">#REF!</definedName>
    <definedName name="Z_C20A3D62_6B6B_11D3_ABEF_00A0C9DF1063_.wvu.PrintArea" hidden="1">#REF!</definedName>
    <definedName name="Z_C20A3D63_6B6B_11D3_ABEF_00A0C9DF1063_.wvu.PrintArea" localSheetId="17" hidden="1">#REF!</definedName>
    <definedName name="Z_C20A3D63_6B6B_11D3_ABEF_00A0C9DF1063_.wvu.PrintArea" localSheetId="18" hidden="1">#REF!</definedName>
    <definedName name="Z_C20A3D63_6B6B_11D3_ABEF_00A0C9DF1063_.wvu.PrintArea" localSheetId="19" hidden="1">#REF!</definedName>
    <definedName name="Z_C20A3D63_6B6B_11D3_ABEF_00A0C9DF1063_.wvu.PrintArea" localSheetId="20" hidden="1">#REF!</definedName>
    <definedName name="Z_C20A3D63_6B6B_11D3_ABEF_00A0C9DF1063_.wvu.PrintArea" localSheetId="21" hidden="1">#REF!</definedName>
    <definedName name="Z_C20A3D63_6B6B_11D3_ABEF_00A0C9DF1063_.wvu.PrintArea" localSheetId="22" hidden="1">#REF!</definedName>
    <definedName name="Z_C20A3D63_6B6B_11D3_ABEF_00A0C9DF1063_.wvu.PrintArea" localSheetId="23" hidden="1">#REF!</definedName>
    <definedName name="Z_C20A3D63_6B6B_11D3_ABEF_00A0C9DF1063_.wvu.PrintArea" localSheetId="1" hidden="1">#REF!</definedName>
    <definedName name="Z_C20A3D63_6B6B_11D3_ABEF_00A0C9DF1063_.wvu.PrintArea" localSheetId="16" hidden="1">#REF!</definedName>
    <definedName name="Z_C20A3D63_6B6B_11D3_ABEF_00A0C9DF1063_.wvu.PrintArea" localSheetId="0" hidden="1">#REF!</definedName>
    <definedName name="Z_C20A3D63_6B6B_11D3_ABEF_00A0C9DF1063_.wvu.PrintArea" hidden="1">#REF!</definedName>
    <definedName name="Z_C20A3D65_6B6B_11D3_ABEF_00A0C9DF1063_.wvu.PrintArea" localSheetId="17" hidden="1">#REF!</definedName>
    <definedName name="Z_C20A3D65_6B6B_11D3_ABEF_00A0C9DF1063_.wvu.PrintArea" localSheetId="18" hidden="1">#REF!</definedName>
    <definedName name="Z_C20A3D65_6B6B_11D3_ABEF_00A0C9DF1063_.wvu.PrintArea" localSheetId="19" hidden="1">#REF!</definedName>
    <definedName name="Z_C20A3D65_6B6B_11D3_ABEF_00A0C9DF1063_.wvu.PrintArea" localSheetId="20" hidden="1">#REF!</definedName>
    <definedName name="Z_C20A3D65_6B6B_11D3_ABEF_00A0C9DF1063_.wvu.PrintArea" localSheetId="21" hidden="1">#REF!</definedName>
    <definedName name="Z_C20A3D65_6B6B_11D3_ABEF_00A0C9DF1063_.wvu.PrintArea" localSheetId="22" hidden="1">#REF!</definedName>
    <definedName name="Z_C20A3D65_6B6B_11D3_ABEF_00A0C9DF1063_.wvu.PrintArea" localSheetId="23" hidden="1">#REF!</definedName>
    <definedName name="Z_C20A3D65_6B6B_11D3_ABEF_00A0C9DF1063_.wvu.PrintArea" localSheetId="1" hidden="1">#REF!</definedName>
    <definedName name="Z_C20A3D65_6B6B_11D3_ABEF_00A0C9DF1063_.wvu.PrintArea" localSheetId="16" hidden="1">#REF!</definedName>
    <definedName name="Z_C20A3D65_6B6B_11D3_ABEF_00A0C9DF1063_.wvu.PrintArea" localSheetId="0" hidden="1">#REF!</definedName>
    <definedName name="Z_C20A3D65_6B6B_11D3_ABEF_00A0C9DF1063_.wvu.PrintArea" hidden="1">#REF!</definedName>
    <definedName name="Z_C20A3D66_6B6B_11D3_ABEF_00A0C9DF1063_.wvu.PrintArea" localSheetId="17" hidden="1">#REF!</definedName>
    <definedName name="Z_C20A3D66_6B6B_11D3_ABEF_00A0C9DF1063_.wvu.PrintArea" localSheetId="18" hidden="1">#REF!</definedName>
    <definedName name="Z_C20A3D66_6B6B_11D3_ABEF_00A0C9DF1063_.wvu.PrintArea" localSheetId="19" hidden="1">#REF!</definedName>
    <definedName name="Z_C20A3D66_6B6B_11D3_ABEF_00A0C9DF1063_.wvu.PrintArea" localSheetId="20" hidden="1">#REF!</definedName>
    <definedName name="Z_C20A3D66_6B6B_11D3_ABEF_00A0C9DF1063_.wvu.PrintArea" localSheetId="21" hidden="1">#REF!</definedName>
    <definedName name="Z_C20A3D66_6B6B_11D3_ABEF_00A0C9DF1063_.wvu.PrintArea" localSheetId="22" hidden="1">#REF!</definedName>
    <definedName name="Z_C20A3D66_6B6B_11D3_ABEF_00A0C9DF1063_.wvu.PrintArea" localSheetId="23" hidden="1">#REF!</definedName>
    <definedName name="Z_C20A3D66_6B6B_11D3_ABEF_00A0C9DF1063_.wvu.PrintArea" localSheetId="1" hidden="1">#REF!</definedName>
    <definedName name="Z_C20A3D66_6B6B_11D3_ABEF_00A0C9DF1063_.wvu.PrintArea" localSheetId="16" hidden="1">#REF!</definedName>
    <definedName name="Z_C20A3D66_6B6B_11D3_ABEF_00A0C9DF1063_.wvu.PrintArea" localSheetId="0" hidden="1">#REF!</definedName>
    <definedName name="Z_C20A3D66_6B6B_11D3_ABEF_00A0C9DF1063_.wvu.PrintArea" hidden="1">#REF!</definedName>
    <definedName name="Z_C20A3D67_6B6B_11D3_ABEF_00A0C9DF1063_.wvu.PrintArea" localSheetId="17" hidden="1">#REF!</definedName>
    <definedName name="Z_C20A3D67_6B6B_11D3_ABEF_00A0C9DF1063_.wvu.PrintArea" localSheetId="18" hidden="1">#REF!</definedName>
    <definedName name="Z_C20A3D67_6B6B_11D3_ABEF_00A0C9DF1063_.wvu.PrintArea" localSheetId="19" hidden="1">#REF!</definedName>
    <definedName name="Z_C20A3D67_6B6B_11D3_ABEF_00A0C9DF1063_.wvu.PrintArea" localSheetId="20" hidden="1">#REF!</definedName>
    <definedName name="Z_C20A3D67_6B6B_11D3_ABEF_00A0C9DF1063_.wvu.PrintArea" localSheetId="21" hidden="1">#REF!</definedName>
    <definedName name="Z_C20A3D67_6B6B_11D3_ABEF_00A0C9DF1063_.wvu.PrintArea" localSheetId="22" hidden="1">#REF!</definedName>
    <definedName name="Z_C20A3D67_6B6B_11D3_ABEF_00A0C9DF1063_.wvu.PrintArea" localSheetId="23" hidden="1">#REF!</definedName>
    <definedName name="Z_C20A3D67_6B6B_11D3_ABEF_00A0C9DF1063_.wvu.PrintArea" localSheetId="1" hidden="1">#REF!</definedName>
    <definedName name="Z_C20A3D67_6B6B_11D3_ABEF_00A0C9DF1063_.wvu.PrintArea" localSheetId="16" hidden="1">#REF!</definedName>
    <definedName name="Z_C20A3D67_6B6B_11D3_ABEF_00A0C9DF1063_.wvu.PrintArea" localSheetId="0" hidden="1">#REF!</definedName>
    <definedName name="Z_C20A3D67_6B6B_11D3_ABEF_00A0C9DF1063_.wvu.PrintArea" hidden="1">#REF!</definedName>
    <definedName name="Z_C20A3D68_6B6B_11D3_ABEF_00A0C9DF1063_.wvu.PrintArea" localSheetId="17" hidden="1">#REF!</definedName>
    <definedName name="Z_C20A3D68_6B6B_11D3_ABEF_00A0C9DF1063_.wvu.PrintArea" localSheetId="18" hidden="1">#REF!</definedName>
    <definedName name="Z_C20A3D68_6B6B_11D3_ABEF_00A0C9DF1063_.wvu.PrintArea" localSheetId="19" hidden="1">#REF!</definedName>
    <definedName name="Z_C20A3D68_6B6B_11D3_ABEF_00A0C9DF1063_.wvu.PrintArea" localSheetId="20" hidden="1">#REF!</definedName>
    <definedName name="Z_C20A3D68_6B6B_11D3_ABEF_00A0C9DF1063_.wvu.PrintArea" localSheetId="21" hidden="1">#REF!</definedName>
    <definedName name="Z_C20A3D68_6B6B_11D3_ABEF_00A0C9DF1063_.wvu.PrintArea" localSheetId="22" hidden="1">#REF!</definedName>
    <definedName name="Z_C20A3D68_6B6B_11D3_ABEF_00A0C9DF1063_.wvu.PrintArea" localSheetId="23" hidden="1">#REF!</definedName>
    <definedName name="Z_C20A3D68_6B6B_11D3_ABEF_00A0C9DF1063_.wvu.PrintArea" localSheetId="1" hidden="1">#REF!</definedName>
    <definedName name="Z_C20A3D68_6B6B_11D3_ABEF_00A0C9DF1063_.wvu.PrintArea" localSheetId="16" hidden="1">#REF!</definedName>
    <definedName name="Z_C20A3D68_6B6B_11D3_ABEF_00A0C9DF1063_.wvu.PrintArea" localSheetId="0" hidden="1">#REF!</definedName>
    <definedName name="Z_C20A3D68_6B6B_11D3_ABEF_00A0C9DF1063_.wvu.PrintArea" hidden="1">#REF!</definedName>
    <definedName name="Z_C20A3D6A_6B6B_11D3_ABEF_00A0C9DF1063_.wvu.PrintArea" localSheetId="17" hidden="1">#REF!</definedName>
    <definedName name="Z_C20A3D6A_6B6B_11D3_ABEF_00A0C9DF1063_.wvu.PrintArea" localSheetId="18" hidden="1">#REF!</definedName>
    <definedName name="Z_C20A3D6A_6B6B_11D3_ABEF_00A0C9DF1063_.wvu.PrintArea" localSheetId="19" hidden="1">#REF!</definedName>
    <definedName name="Z_C20A3D6A_6B6B_11D3_ABEF_00A0C9DF1063_.wvu.PrintArea" localSheetId="20" hidden="1">#REF!</definedName>
    <definedName name="Z_C20A3D6A_6B6B_11D3_ABEF_00A0C9DF1063_.wvu.PrintArea" localSheetId="21" hidden="1">#REF!</definedName>
    <definedName name="Z_C20A3D6A_6B6B_11D3_ABEF_00A0C9DF1063_.wvu.PrintArea" localSheetId="22" hidden="1">#REF!</definedName>
    <definedName name="Z_C20A3D6A_6B6B_11D3_ABEF_00A0C9DF1063_.wvu.PrintArea" localSheetId="23" hidden="1">#REF!</definedName>
    <definedName name="Z_C20A3D6A_6B6B_11D3_ABEF_00A0C9DF1063_.wvu.PrintArea" localSheetId="1" hidden="1">#REF!</definedName>
    <definedName name="Z_C20A3D6A_6B6B_11D3_ABEF_00A0C9DF1063_.wvu.PrintArea" localSheetId="16" hidden="1">#REF!</definedName>
    <definedName name="Z_C20A3D6A_6B6B_11D3_ABEF_00A0C9DF1063_.wvu.PrintArea" localSheetId="0" hidden="1">#REF!</definedName>
    <definedName name="Z_C20A3D6A_6B6B_11D3_ABEF_00A0C9DF1063_.wvu.PrintArea" hidden="1">#REF!</definedName>
    <definedName name="Z_C20A3D6B_6B6B_11D3_ABEF_00A0C9DF1063_.wvu.PrintArea" localSheetId="17" hidden="1">#REF!</definedName>
    <definedName name="Z_C20A3D6B_6B6B_11D3_ABEF_00A0C9DF1063_.wvu.PrintArea" localSheetId="18" hidden="1">#REF!</definedName>
    <definedName name="Z_C20A3D6B_6B6B_11D3_ABEF_00A0C9DF1063_.wvu.PrintArea" localSheetId="19" hidden="1">#REF!</definedName>
    <definedName name="Z_C20A3D6B_6B6B_11D3_ABEF_00A0C9DF1063_.wvu.PrintArea" localSheetId="20" hidden="1">#REF!</definedName>
    <definedName name="Z_C20A3D6B_6B6B_11D3_ABEF_00A0C9DF1063_.wvu.PrintArea" localSheetId="21" hidden="1">#REF!</definedName>
    <definedName name="Z_C20A3D6B_6B6B_11D3_ABEF_00A0C9DF1063_.wvu.PrintArea" localSheetId="22" hidden="1">#REF!</definedName>
    <definedName name="Z_C20A3D6B_6B6B_11D3_ABEF_00A0C9DF1063_.wvu.PrintArea" localSheetId="23" hidden="1">#REF!</definedName>
    <definedName name="Z_C20A3D6B_6B6B_11D3_ABEF_00A0C9DF1063_.wvu.PrintArea" localSheetId="1" hidden="1">#REF!</definedName>
    <definedName name="Z_C20A3D6B_6B6B_11D3_ABEF_00A0C9DF1063_.wvu.PrintArea" localSheetId="16" hidden="1">#REF!</definedName>
    <definedName name="Z_C20A3D6B_6B6B_11D3_ABEF_00A0C9DF1063_.wvu.PrintArea" localSheetId="0" hidden="1">#REF!</definedName>
    <definedName name="Z_C20A3D6B_6B6B_11D3_ABEF_00A0C9DF1063_.wvu.PrintArea" hidden="1">#REF!</definedName>
    <definedName name="Z_C20A3DDF_6B6B_11D3_ABEF_00A0C9DF1063_.wvu.PrintArea" localSheetId="17" hidden="1">#REF!</definedName>
    <definedName name="Z_C20A3DDF_6B6B_11D3_ABEF_00A0C9DF1063_.wvu.PrintArea" localSheetId="18" hidden="1">#REF!</definedName>
    <definedName name="Z_C20A3DDF_6B6B_11D3_ABEF_00A0C9DF1063_.wvu.PrintArea" localSheetId="19" hidden="1">#REF!</definedName>
    <definedName name="Z_C20A3DDF_6B6B_11D3_ABEF_00A0C9DF1063_.wvu.PrintArea" localSheetId="20" hidden="1">#REF!</definedName>
    <definedName name="Z_C20A3DDF_6B6B_11D3_ABEF_00A0C9DF1063_.wvu.PrintArea" localSheetId="21" hidden="1">#REF!</definedName>
    <definedName name="Z_C20A3DDF_6B6B_11D3_ABEF_00A0C9DF1063_.wvu.PrintArea" localSheetId="22" hidden="1">#REF!</definedName>
    <definedName name="Z_C20A3DDF_6B6B_11D3_ABEF_00A0C9DF1063_.wvu.PrintArea" localSheetId="23" hidden="1">#REF!</definedName>
    <definedName name="Z_C20A3DDF_6B6B_11D3_ABEF_00A0C9DF1063_.wvu.PrintArea" localSheetId="1" hidden="1">#REF!</definedName>
    <definedName name="Z_C20A3DDF_6B6B_11D3_ABEF_00A0C9DF1063_.wvu.PrintArea" localSheetId="16" hidden="1">#REF!</definedName>
    <definedName name="Z_C20A3DDF_6B6B_11D3_ABEF_00A0C9DF1063_.wvu.PrintArea" localSheetId="0" hidden="1">#REF!</definedName>
    <definedName name="Z_C20A3DDF_6B6B_11D3_ABEF_00A0C9DF1063_.wvu.PrintArea" hidden="1">#REF!</definedName>
    <definedName name="Z_C20A3DE0_6B6B_11D3_ABEF_00A0C9DF1063_.wvu.PrintArea" localSheetId="17" hidden="1">#REF!</definedName>
    <definedName name="Z_C20A3DE0_6B6B_11D3_ABEF_00A0C9DF1063_.wvu.PrintArea" localSheetId="18" hidden="1">#REF!</definedName>
    <definedName name="Z_C20A3DE0_6B6B_11D3_ABEF_00A0C9DF1063_.wvu.PrintArea" localSheetId="19" hidden="1">#REF!</definedName>
    <definedName name="Z_C20A3DE0_6B6B_11D3_ABEF_00A0C9DF1063_.wvu.PrintArea" localSheetId="20" hidden="1">#REF!</definedName>
    <definedName name="Z_C20A3DE0_6B6B_11D3_ABEF_00A0C9DF1063_.wvu.PrintArea" localSheetId="21" hidden="1">#REF!</definedName>
    <definedName name="Z_C20A3DE0_6B6B_11D3_ABEF_00A0C9DF1063_.wvu.PrintArea" localSheetId="22" hidden="1">#REF!</definedName>
    <definedName name="Z_C20A3DE0_6B6B_11D3_ABEF_00A0C9DF1063_.wvu.PrintArea" localSheetId="23" hidden="1">#REF!</definedName>
    <definedName name="Z_C20A3DE0_6B6B_11D3_ABEF_00A0C9DF1063_.wvu.PrintArea" localSheetId="1" hidden="1">#REF!</definedName>
    <definedName name="Z_C20A3DE0_6B6B_11D3_ABEF_00A0C9DF1063_.wvu.PrintArea" localSheetId="16" hidden="1">#REF!</definedName>
    <definedName name="Z_C20A3DE0_6B6B_11D3_ABEF_00A0C9DF1063_.wvu.PrintArea" localSheetId="0" hidden="1">#REF!</definedName>
    <definedName name="Z_C20A3DE0_6B6B_11D3_ABEF_00A0C9DF1063_.wvu.PrintArea" hidden="1">#REF!</definedName>
    <definedName name="Z_C20A3DE2_6B6B_11D3_ABEF_00A0C9DF1063_.wvu.PrintArea" localSheetId="17" hidden="1">#REF!</definedName>
    <definedName name="Z_C20A3DE2_6B6B_11D3_ABEF_00A0C9DF1063_.wvu.PrintArea" localSheetId="18" hidden="1">#REF!</definedName>
    <definedName name="Z_C20A3DE2_6B6B_11D3_ABEF_00A0C9DF1063_.wvu.PrintArea" localSheetId="19" hidden="1">#REF!</definedName>
    <definedName name="Z_C20A3DE2_6B6B_11D3_ABEF_00A0C9DF1063_.wvu.PrintArea" localSheetId="20" hidden="1">#REF!</definedName>
    <definedName name="Z_C20A3DE2_6B6B_11D3_ABEF_00A0C9DF1063_.wvu.PrintArea" localSheetId="21" hidden="1">#REF!</definedName>
    <definedName name="Z_C20A3DE2_6B6B_11D3_ABEF_00A0C9DF1063_.wvu.PrintArea" localSheetId="22" hidden="1">#REF!</definedName>
    <definedName name="Z_C20A3DE2_6B6B_11D3_ABEF_00A0C9DF1063_.wvu.PrintArea" localSheetId="23" hidden="1">#REF!</definedName>
    <definedName name="Z_C20A3DE2_6B6B_11D3_ABEF_00A0C9DF1063_.wvu.PrintArea" localSheetId="1" hidden="1">#REF!</definedName>
    <definedName name="Z_C20A3DE2_6B6B_11D3_ABEF_00A0C9DF1063_.wvu.PrintArea" localSheetId="16" hidden="1">#REF!</definedName>
    <definedName name="Z_C20A3DE2_6B6B_11D3_ABEF_00A0C9DF1063_.wvu.PrintArea" localSheetId="0" hidden="1">#REF!</definedName>
    <definedName name="Z_C20A3DE2_6B6B_11D3_ABEF_00A0C9DF1063_.wvu.PrintArea" hidden="1">#REF!</definedName>
    <definedName name="Z_C20A3DE3_6B6B_11D3_ABEF_00A0C9DF1063_.wvu.PrintArea" localSheetId="17" hidden="1">#REF!</definedName>
    <definedName name="Z_C20A3DE3_6B6B_11D3_ABEF_00A0C9DF1063_.wvu.PrintArea" localSheetId="18" hidden="1">#REF!</definedName>
    <definedName name="Z_C20A3DE3_6B6B_11D3_ABEF_00A0C9DF1063_.wvu.PrintArea" localSheetId="19" hidden="1">#REF!</definedName>
    <definedName name="Z_C20A3DE3_6B6B_11D3_ABEF_00A0C9DF1063_.wvu.PrintArea" localSheetId="20" hidden="1">#REF!</definedName>
    <definedName name="Z_C20A3DE3_6B6B_11D3_ABEF_00A0C9DF1063_.wvu.PrintArea" localSheetId="21" hidden="1">#REF!</definedName>
    <definedName name="Z_C20A3DE3_6B6B_11D3_ABEF_00A0C9DF1063_.wvu.PrintArea" localSheetId="22" hidden="1">#REF!</definedName>
    <definedName name="Z_C20A3DE3_6B6B_11D3_ABEF_00A0C9DF1063_.wvu.PrintArea" localSheetId="23" hidden="1">#REF!</definedName>
    <definedName name="Z_C20A3DE3_6B6B_11D3_ABEF_00A0C9DF1063_.wvu.PrintArea" localSheetId="1" hidden="1">#REF!</definedName>
    <definedName name="Z_C20A3DE3_6B6B_11D3_ABEF_00A0C9DF1063_.wvu.PrintArea" localSheetId="16" hidden="1">#REF!</definedName>
    <definedName name="Z_C20A3DE3_6B6B_11D3_ABEF_00A0C9DF1063_.wvu.PrintArea" localSheetId="0" hidden="1">#REF!</definedName>
    <definedName name="Z_C20A3DE3_6B6B_11D3_ABEF_00A0C9DF1063_.wvu.PrintArea" hidden="1">#REF!</definedName>
    <definedName name="Z_C20A3DE4_6B6B_11D3_ABEF_00A0C9DF1063_.wvu.PrintArea" localSheetId="17" hidden="1">#REF!</definedName>
    <definedName name="Z_C20A3DE4_6B6B_11D3_ABEF_00A0C9DF1063_.wvu.PrintArea" localSheetId="18" hidden="1">#REF!</definedName>
    <definedName name="Z_C20A3DE4_6B6B_11D3_ABEF_00A0C9DF1063_.wvu.PrintArea" localSheetId="19" hidden="1">#REF!</definedName>
    <definedName name="Z_C20A3DE4_6B6B_11D3_ABEF_00A0C9DF1063_.wvu.PrintArea" localSheetId="20" hidden="1">#REF!</definedName>
    <definedName name="Z_C20A3DE4_6B6B_11D3_ABEF_00A0C9DF1063_.wvu.PrintArea" localSheetId="21" hidden="1">#REF!</definedName>
    <definedName name="Z_C20A3DE4_6B6B_11D3_ABEF_00A0C9DF1063_.wvu.PrintArea" localSheetId="22" hidden="1">#REF!</definedName>
    <definedName name="Z_C20A3DE4_6B6B_11D3_ABEF_00A0C9DF1063_.wvu.PrintArea" localSheetId="23" hidden="1">#REF!</definedName>
    <definedName name="Z_C20A3DE4_6B6B_11D3_ABEF_00A0C9DF1063_.wvu.PrintArea" localSheetId="1" hidden="1">#REF!</definedName>
    <definedName name="Z_C20A3DE4_6B6B_11D3_ABEF_00A0C9DF1063_.wvu.PrintArea" localSheetId="16" hidden="1">#REF!</definedName>
    <definedName name="Z_C20A3DE4_6B6B_11D3_ABEF_00A0C9DF1063_.wvu.PrintArea" localSheetId="0" hidden="1">#REF!</definedName>
    <definedName name="Z_C20A3DE4_6B6B_11D3_ABEF_00A0C9DF1063_.wvu.PrintArea" hidden="1">#REF!</definedName>
    <definedName name="Z_C20A3DE5_6B6B_11D3_ABEF_00A0C9DF1063_.wvu.PrintArea" localSheetId="17" hidden="1">#REF!</definedName>
    <definedName name="Z_C20A3DE5_6B6B_11D3_ABEF_00A0C9DF1063_.wvu.PrintArea" localSheetId="18" hidden="1">#REF!</definedName>
    <definedName name="Z_C20A3DE5_6B6B_11D3_ABEF_00A0C9DF1063_.wvu.PrintArea" localSheetId="19" hidden="1">#REF!</definedName>
    <definedName name="Z_C20A3DE5_6B6B_11D3_ABEF_00A0C9DF1063_.wvu.PrintArea" localSheetId="20" hidden="1">#REF!</definedName>
    <definedName name="Z_C20A3DE5_6B6B_11D3_ABEF_00A0C9DF1063_.wvu.PrintArea" localSheetId="21" hidden="1">#REF!</definedName>
    <definedName name="Z_C20A3DE5_6B6B_11D3_ABEF_00A0C9DF1063_.wvu.PrintArea" localSheetId="22" hidden="1">#REF!</definedName>
    <definedName name="Z_C20A3DE5_6B6B_11D3_ABEF_00A0C9DF1063_.wvu.PrintArea" localSheetId="23" hidden="1">#REF!</definedName>
    <definedName name="Z_C20A3DE5_6B6B_11D3_ABEF_00A0C9DF1063_.wvu.PrintArea" localSheetId="1" hidden="1">#REF!</definedName>
    <definedName name="Z_C20A3DE5_6B6B_11D3_ABEF_00A0C9DF1063_.wvu.PrintArea" localSheetId="16" hidden="1">#REF!</definedName>
    <definedName name="Z_C20A3DE5_6B6B_11D3_ABEF_00A0C9DF1063_.wvu.PrintArea" localSheetId="0" hidden="1">#REF!</definedName>
    <definedName name="Z_C20A3DE5_6B6B_11D3_ABEF_00A0C9DF1063_.wvu.PrintArea" hidden="1">#REF!</definedName>
    <definedName name="Z_C20A3DE7_6B6B_11D3_ABEF_00A0C9DF1063_.wvu.PrintArea" localSheetId="17" hidden="1">#REF!</definedName>
    <definedName name="Z_C20A3DE7_6B6B_11D3_ABEF_00A0C9DF1063_.wvu.PrintArea" localSheetId="18" hidden="1">#REF!</definedName>
    <definedName name="Z_C20A3DE7_6B6B_11D3_ABEF_00A0C9DF1063_.wvu.PrintArea" localSheetId="19" hidden="1">#REF!</definedName>
    <definedName name="Z_C20A3DE7_6B6B_11D3_ABEF_00A0C9DF1063_.wvu.PrintArea" localSheetId="20" hidden="1">#REF!</definedName>
    <definedName name="Z_C20A3DE7_6B6B_11D3_ABEF_00A0C9DF1063_.wvu.PrintArea" localSheetId="21" hidden="1">#REF!</definedName>
    <definedName name="Z_C20A3DE7_6B6B_11D3_ABEF_00A0C9DF1063_.wvu.PrintArea" localSheetId="22" hidden="1">#REF!</definedName>
    <definedName name="Z_C20A3DE7_6B6B_11D3_ABEF_00A0C9DF1063_.wvu.PrintArea" localSheetId="23" hidden="1">#REF!</definedName>
    <definedName name="Z_C20A3DE7_6B6B_11D3_ABEF_00A0C9DF1063_.wvu.PrintArea" localSheetId="1" hidden="1">#REF!</definedName>
    <definedName name="Z_C20A3DE7_6B6B_11D3_ABEF_00A0C9DF1063_.wvu.PrintArea" localSheetId="16" hidden="1">#REF!</definedName>
    <definedName name="Z_C20A3DE7_6B6B_11D3_ABEF_00A0C9DF1063_.wvu.PrintArea" localSheetId="0" hidden="1">#REF!</definedName>
    <definedName name="Z_C20A3DE7_6B6B_11D3_ABEF_00A0C9DF1063_.wvu.PrintArea" hidden="1">#REF!</definedName>
    <definedName name="Z_C20A3DE8_6B6B_11D3_ABEF_00A0C9DF1063_.wvu.PrintArea" localSheetId="17" hidden="1">#REF!</definedName>
    <definedName name="Z_C20A3DE8_6B6B_11D3_ABEF_00A0C9DF1063_.wvu.PrintArea" localSheetId="18" hidden="1">#REF!</definedName>
    <definedName name="Z_C20A3DE8_6B6B_11D3_ABEF_00A0C9DF1063_.wvu.PrintArea" localSheetId="19" hidden="1">#REF!</definedName>
    <definedName name="Z_C20A3DE8_6B6B_11D3_ABEF_00A0C9DF1063_.wvu.PrintArea" localSheetId="20" hidden="1">#REF!</definedName>
    <definedName name="Z_C20A3DE8_6B6B_11D3_ABEF_00A0C9DF1063_.wvu.PrintArea" localSheetId="21" hidden="1">#REF!</definedName>
    <definedName name="Z_C20A3DE8_6B6B_11D3_ABEF_00A0C9DF1063_.wvu.PrintArea" localSheetId="22" hidden="1">#REF!</definedName>
    <definedName name="Z_C20A3DE8_6B6B_11D3_ABEF_00A0C9DF1063_.wvu.PrintArea" localSheetId="23" hidden="1">#REF!</definedName>
    <definedName name="Z_C20A3DE8_6B6B_11D3_ABEF_00A0C9DF1063_.wvu.PrintArea" localSheetId="1" hidden="1">#REF!</definedName>
    <definedName name="Z_C20A3DE8_6B6B_11D3_ABEF_00A0C9DF1063_.wvu.PrintArea" localSheetId="16" hidden="1">#REF!</definedName>
    <definedName name="Z_C20A3DE8_6B6B_11D3_ABEF_00A0C9DF1063_.wvu.PrintArea" localSheetId="0" hidden="1">#REF!</definedName>
    <definedName name="Z_C20A3DE8_6B6B_11D3_ABEF_00A0C9DF1063_.wvu.PrintArea" hidden="1">#REF!</definedName>
    <definedName name="Z_C20A3DE9_6B6B_11D3_ABEF_00A0C9DF1063_.wvu.PrintArea" localSheetId="17" hidden="1">#REF!</definedName>
    <definedName name="Z_C20A3DE9_6B6B_11D3_ABEF_00A0C9DF1063_.wvu.PrintArea" localSheetId="18" hidden="1">#REF!</definedName>
    <definedName name="Z_C20A3DE9_6B6B_11D3_ABEF_00A0C9DF1063_.wvu.PrintArea" localSheetId="19" hidden="1">#REF!</definedName>
    <definedName name="Z_C20A3DE9_6B6B_11D3_ABEF_00A0C9DF1063_.wvu.PrintArea" localSheetId="20" hidden="1">#REF!</definedName>
    <definedName name="Z_C20A3DE9_6B6B_11D3_ABEF_00A0C9DF1063_.wvu.PrintArea" localSheetId="21" hidden="1">#REF!</definedName>
    <definedName name="Z_C20A3DE9_6B6B_11D3_ABEF_00A0C9DF1063_.wvu.PrintArea" localSheetId="22" hidden="1">#REF!</definedName>
    <definedName name="Z_C20A3DE9_6B6B_11D3_ABEF_00A0C9DF1063_.wvu.PrintArea" localSheetId="23" hidden="1">#REF!</definedName>
    <definedName name="Z_C20A3DE9_6B6B_11D3_ABEF_00A0C9DF1063_.wvu.PrintArea" localSheetId="1" hidden="1">#REF!</definedName>
    <definedName name="Z_C20A3DE9_6B6B_11D3_ABEF_00A0C9DF1063_.wvu.PrintArea" localSheetId="16" hidden="1">#REF!</definedName>
    <definedName name="Z_C20A3DE9_6B6B_11D3_ABEF_00A0C9DF1063_.wvu.PrintArea" localSheetId="0" hidden="1">#REF!</definedName>
    <definedName name="Z_C20A3DE9_6B6B_11D3_ABEF_00A0C9DF1063_.wvu.PrintArea" hidden="1">#REF!</definedName>
    <definedName name="Z_C20A3DEA_6B6B_11D3_ABEF_00A0C9DF1063_.wvu.PrintArea" localSheetId="17" hidden="1">#REF!</definedName>
    <definedName name="Z_C20A3DEA_6B6B_11D3_ABEF_00A0C9DF1063_.wvu.PrintArea" localSheetId="18" hidden="1">#REF!</definedName>
    <definedName name="Z_C20A3DEA_6B6B_11D3_ABEF_00A0C9DF1063_.wvu.PrintArea" localSheetId="19" hidden="1">#REF!</definedName>
    <definedName name="Z_C20A3DEA_6B6B_11D3_ABEF_00A0C9DF1063_.wvu.PrintArea" localSheetId="20" hidden="1">#REF!</definedName>
    <definedName name="Z_C20A3DEA_6B6B_11D3_ABEF_00A0C9DF1063_.wvu.PrintArea" localSheetId="21" hidden="1">#REF!</definedName>
    <definedName name="Z_C20A3DEA_6B6B_11D3_ABEF_00A0C9DF1063_.wvu.PrintArea" localSheetId="22" hidden="1">#REF!</definedName>
    <definedName name="Z_C20A3DEA_6B6B_11D3_ABEF_00A0C9DF1063_.wvu.PrintArea" localSheetId="23" hidden="1">#REF!</definedName>
    <definedName name="Z_C20A3DEA_6B6B_11D3_ABEF_00A0C9DF1063_.wvu.PrintArea" localSheetId="1" hidden="1">#REF!</definedName>
    <definedName name="Z_C20A3DEA_6B6B_11D3_ABEF_00A0C9DF1063_.wvu.PrintArea" localSheetId="16" hidden="1">#REF!</definedName>
    <definedName name="Z_C20A3DEA_6B6B_11D3_ABEF_00A0C9DF1063_.wvu.PrintArea" localSheetId="0" hidden="1">#REF!</definedName>
    <definedName name="Z_C20A3DEA_6B6B_11D3_ABEF_00A0C9DF1063_.wvu.PrintArea" hidden="1">#REF!</definedName>
    <definedName name="Z_C20A3DEC_6B6B_11D3_ABEF_00A0C9DF1063_.wvu.PrintArea" localSheetId="17" hidden="1">#REF!</definedName>
    <definedName name="Z_C20A3DEC_6B6B_11D3_ABEF_00A0C9DF1063_.wvu.PrintArea" localSheetId="18" hidden="1">#REF!</definedName>
    <definedName name="Z_C20A3DEC_6B6B_11D3_ABEF_00A0C9DF1063_.wvu.PrintArea" localSheetId="19" hidden="1">#REF!</definedName>
    <definedName name="Z_C20A3DEC_6B6B_11D3_ABEF_00A0C9DF1063_.wvu.PrintArea" localSheetId="20" hidden="1">#REF!</definedName>
    <definedName name="Z_C20A3DEC_6B6B_11D3_ABEF_00A0C9DF1063_.wvu.PrintArea" localSheetId="21" hidden="1">#REF!</definedName>
    <definedName name="Z_C20A3DEC_6B6B_11D3_ABEF_00A0C9DF1063_.wvu.PrintArea" localSheetId="22" hidden="1">#REF!</definedName>
    <definedName name="Z_C20A3DEC_6B6B_11D3_ABEF_00A0C9DF1063_.wvu.PrintArea" localSheetId="23" hidden="1">#REF!</definedName>
    <definedName name="Z_C20A3DEC_6B6B_11D3_ABEF_00A0C9DF1063_.wvu.PrintArea" localSheetId="1" hidden="1">#REF!</definedName>
    <definedName name="Z_C20A3DEC_6B6B_11D3_ABEF_00A0C9DF1063_.wvu.PrintArea" localSheetId="16" hidden="1">#REF!</definedName>
    <definedName name="Z_C20A3DEC_6B6B_11D3_ABEF_00A0C9DF1063_.wvu.PrintArea" localSheetId="0" hidden="1">#REF!</definedName>
    <definedName name="Z_C20A3DEC_6B6B_11D3_ABEF_00A0C9DF1063_.wvu.PrintArea" hidden="1">#REF!</definedName>
    <definedName name="Z_C20A3DED_6B6B_11D3_ABEF_00A0C9DF1063_.wvu.PrintArea" localSheetId="17" hidden="1">#REF!</definedName>
    <definedName name="Z_C20A3DED_6B6B_11D3_ABEF_00A0C9DF1063_.wvu.PrintArea" localSheetId="18" hidden="1">#REF!</definedName>
    <definedName name="Z_C20A3DED_6B6B_11D3_ABEF_00A0C9DF1063_.wvu.PrintArea" localSheetId="19" hidden="1">#REF!</definedName>
    <definedName name="Z_C20A3DED_6B6B_11D3_ABEF_00A0C9DF1063_.wvu.PrintArea" localSheetId="20" hidden="1">#REF!</definedName>
    <definedName name="Z_C20A3DED_6B6B_11D3_ABEF_00A0C9DF1063_.wvu.PrintArea" localSheetId="21" hidden="1">#REF!</definedName>
    <definedName name="Z_C20A3DED_6B6B_11D3_ABEF_00A0C9DF1063_.wvu.PrintArea" localSheetId="22" hidden="1">#REF!</definedName>
    <definedName name="Z_C20A3DED_6B6B_11D3_ABEF_00A0C9DF1063_.wvu.PrintArea" localSheetId="23" hidden="1">#REF!</definedName>
    <definedName name="Z_C20A3DED_6B6B_11D3_ABEF_00A0C9DF1063_.wvu.PrintArea" localSheetId="1" hidden="1">#REF!</definedName>
    <definedName name="Z_C20A3DED_6B6B_11D3_ABEF_00A0C9DF1063_.wvu.PrintArea" localSheetId="16" hidden="1">#REF!</definedName>
    <definedName name="Z_C20A3DED_6B6B_11D3_ABEF_00A0C9DF1063_.wvu.PrintArea" localSheetId="0" hidden="1">#REF!</definedName>
    <definedName name="Z_C20A3DED_6B6B_11D3_ABEF_00A0C9DF1063_.wvu.PrintArea" hidden="1">#REF!</definedName>
    <definedName name="Z_C20A3DEF_6B6B_11D3_ABEF_00A0C9DF1063_.wvu.PrintArea" localSheetId="17" hidden="1">#REF!</definedName>
    <definedName name="Z_C20A3DEF_6B6B_11D3_ABEF_00A0C9DF1063_.wvu.PrintArea" localSheetId="18" hidden="1">#REF!</definedName>
    <definedName name="Z_C20A3DEF_6B6B_11D3_ABEF_00A0C9DF1063_.wvu.PrintArea" localSheetId="19" hidden="1">#REF!</definedName>
    <definedName name="Z_C20A3DEF_6B6B_11D3_ABEF_00A0C9DF1063_.wvu.PrintArea" localSheetId="20" hidden="1">#REF!</definedName>
    <definedName name="Z_C20A3DEF_6B6B_11D3_ABEF_00A0C9DF1063_.wvu.PrintArea" localSheetId="21" hidden="1">#REF!</definedName>
    <definedName name="Z_C20A3DEF_6B6B_11D3_ABEF_00A0C9DF1063_.wvu.PrintArea" localSheetId="22" hidden="1">#REF!</definedName>
    <definedName name="Z_C20A3DEF_6B6B_11D3_ABEF_00A0C9DF1063_.wvu.PrintArea" localSheetId="23" hidden="1">#REF!</definedName>
    <definedName name="Z_C20A3DEF_6B6B_11D3_ABEF_00A0C9DF1063_.wvu.PrintArea" localSheetId="1" hidden="1">#REF!</definedName>
    <definedName name="Z_C20A3DEF_6B6B_11D3_ABEF_00A0C9DF1063_.wvu.PrintArea" localSheetId="16" hidden="1">#REF!</definedName>
    <definedName name="Z_C20A3DEF_6B6B_11D3_ABEF_00A0C9DF1063_.wvu.PrintArea" localSheetId="0" hidden="1">#REF!</definedName>
    <definedName name="Z_C20A3DEF_6B6B_11D3_ABEF_00A0C9DF1063_.wvu.PrintArea" hidden="1">#REF!</definedName>
    <definedName name="Z_C20A3DF0_6B6B_11D3_ABEF_00A0C9DF1063_.wvu.PrintArea" localSheetId="17" hidden="1">#REF!</definedName>
    <definedName name="Z_C20A3DF0_6B6B_11D3_ABEF_00A0C9DF1063_.wvu.PrintArea" localSheetId="18" hidden="1">#REF!</definedName>
    <definedName name="Z_C20A3DF0_6B6B_11D3_ABEF_00A0C9DF1063_.wvu.PrintArea" localSheetId="19" hidden="1">#REF!</definedName>
    <definedName name="Z_C20A3DF0_6B6B_11D3_ABEF_00A0C9DF1063_.wvu.PrintArea" localSheetId="20" hidden="1">#REF!</definedName>
    <definedName name="Z_C20A3DF0_6B6B_11D3_ABEF_00A0C9DF1063_.wvu.PrintArea" localSheetId="21" hidden="1">#REF!</definedName>
    <definedName name="Z_C20A3DF0_6B6B_11D3_ABEF_00A0C9DF1063_.wvu.PrintArea" localSheetId="22" hidden="1">#REF!</definedName>
    <definedName name="Z_C20A3DF0_6B6B_11D3_ABEF_00A0C9DF1063_.wvu.PrintArea" localSheetId="23" hidden="1">#REF!</definedName>
    <definedName name="Z_C20A3DF0_6B6B_11D3_ABEF_00A0C9DF1063_.wvu.PrintArea" localSheetId="1" hidden="1">#REF!</definedName>
    <definedName name="Z_C20A3DF0_6B6B_11D3_ABEF_00A0C9DF1063_.wvu.PrintArea" localSheetId="16" hidden="1">#REF!</definedName>
    <definedName name="Z_C20A3DF0_6B6B_11D3_ABEF_00A0C9DF1063_.wvu.PrintArea" localSheetId="0" hidden="1">#REF!</definedName>
    <definedName name="Z_C20A3DF0_6B6B_11D3_ABEF_00A0C9DF1063_.wvu.PrintArea" hidden="1">#REF!</definedName>
    <definedName name="Z_C20A3DF2_6B6B_11D3_ABEF_00A0C9DF1063_.wvu.PrintArea" localSheetId="17" hidden="1">#REF!</definedName>
    <definedName name="Z_C20A3DF2_6B6B_11D3_ABEF_00A0C9DF1063_.wvu.PrintArea" localSheetId="18" hidden="1">#REF!</definedName>
    <definedName name="Z_C20A3DF2_6B6B_11D3_ABEF_00A0C9DF1063_.wvu.PrintArea" localSheetId="19" hidden="1">#REF!</definedName>
    <definedName name="Z_C20A3DF2_6B6B_11D3_ABEF_00A0C9DF1063_.wvu.PrintArea" localSheetId="20" hidden="1">#REF!</definedName>
    <definedName name="Z_C20A3DF2_6B6B_11D3_ABEF_00A0C9DF1063_.wvu.PrintArea" localSheetId="21" hidden="1">#REF!</definedName>
    <definedName name="Z_C20A3DF2_6B6B_11D3_ABEF_00A0C9DF1063_.wvu.PrintArea" localSheetId="22" hidden="1">#REF!</definedName>
    <definedName name="Z_C20A3DF2_6B6B_11D3_ABEF_00A0C9DF1063_.wvu.PrintArea" localSheetId="23" hidden="1">#REF!</definedName>
    <definedName name="Z_C20A3DF2_6B6B_11D3_ABEF_00A0C9DF1063_.wvu.PrintArea" localSheetId="1" hidden="1">#REF!</definedName>
    <definedName name="Z_C20A3DF2_6B6B_11D3_ABEF_00A0C9DF1063_.wvu.PrintArea" localSheetId="16" hidden="1">#REF!</definedName>
    <definedName name="Z_C20A3DF2_6B6B_11D3_ABEF_00A0C9DF1063_.wvu.PrintArea" localSheetId="0" hidden="1">#REF!</definedName>
    <definedName name="Z_C20A3DF2_6B6B_11D3_ABEF_00A0C9DF1063_.wvu.PrintArea" hidden="1">#REF!</definedName>
    <definedName name="Z_C20A3DF3_6B6B_11D3_ABEF_00A0C9DF1063_.wvu.PrintArea" localSheetId="17" hidden="1">#REF!</definedName>
    <definedName name="Z_C20A3DF3_6B6B_11D3_ABEF_00A0C9DF1063_.wvu.PrintArea" localSheetId="18" hidden="1">#REF!</definedName>
    <definedName name="Z_C20A3DF3_6B6B_11D3_ABEF_00A0C9DF1063_.wvu.PrintArea" localSheetId="19" hidden="1">#REF!</definedName>
    <definedName name="Z_C20A3DF3_6B6B_11D3_ABEF_00A0C9DF1063_.wvu.PrintArea" localSheetId="20" hidden="1">#REF!</definedName>
    <definedName name="Z_C20A3DF3_6B6B_11D3_ABEF_00A0C9DF1063_.wvu.PrintArea" localSheetId="21" hidden="1">#REF!</definedName>
    <definedName name="Z_C20A3DF3_6B6B_11D3_ABEF_00A0C9DF1063_.wvu.PrintArea" localSheetId="22" hidden="1">#REF!</definedName>
    <definedName name="Z_C20A3DF3_6B6B_11D3_ABEF_00A0C9DF1063_.wvu.PrintArea" localSheetId="23" hidden="1">#REF!</definedName>
    <definedName name="Z_C20A3DF3_6B6B_11D3_ABEF_00A0C9DF1063_.wvu.PrintArea" localSheetId="1" hidden="1">#REF!</definedName>
    <definedName name="Z_C20A3DF3_6B6B_11D3_ABEF_00A0C9DF1063_.wvu.PrintArea" localSheetId="16" hidden="1">#REF!</definedName>
    <definedName name="Z_C20A3DF3_6B6B_11D3_ABEF_00A0C9DF1063_.wvu.PrintArea" localSheetId="0" hidden="1">#REF!</definedName>
    <definedName name="Z_C20A3DF3_6B6B_11D3_ABEF_00A0C9DF1063_.wvu.PrintArea" hidden="1">#REF!</definedName>
    <definedName name="Z_C20A3DF4_6B6B_11D3_ABEF_00A0C9DF1063_.wvu.PrintArea" localSheetId="17" hidden="1">#REF!</definedName>
    <definedName name="Z_C20A3DF4_6B6B_11D3_ABEF_00A0C9DF1063_.wvu.PrintArea" localSheetId="18" hidden="1">#REF!</definedName>
    <definedName name="Z_C20A3DF4_6B6B_11D3_ABEF_00A0C9DF1063_.wvu.PrintArea" localSheetId="19" hidden="1">#REF!</definedName>
    <definedName name="Z_C20A3DF4_6B6B_11D3_ABEF_00A0C9DF1063_.wvu.PrintArea" localSheetId="20" hidden="1">#REF!</definedName>
    <definedName name="Z_C20A3DF4_6B6B_11D3_ABEF_00A0C9DF1063_.wvu.PrintArea" localSheetId="21" hidden="1">#REF!</definedName>
    <definedName name="Z_C20A3DF4_6B6B_11D3_ABEF_00A0C9DF1063_.wvu.PrintArea" localSheetId="22" hidden="1">#REF!</definedName>
    <definedName name="Z_C20A3DF4_6B6B_11D3_ABEF_00A0C9DF1063_.wvu.PrintArea" localSheetId="23" hidden="1">#REF!</definedName>
    <definedName name="Z_C20A3DF4_6B6B_11D3_ABEF_00A0C9DF1063_.wvu.PrintArea" localSheetId="1" hidden="1">#REF!</definedName>
    <definedName name="Z_C20A3DF4_6B6B_11D3_ABEF_00A0C9DF1063_.wvu.PrintArea" localSheetId="16" hidden="1">#REF!</definedName>
    <definedName name="Z_C20A3DF4_6B6B_11D3_ABEF_00A0C9DF1063_.wvu.PrintArea" localSheetId="0" hidden="1">#REF!</definedName>
    <definedName name="Z_C20A3DF4_6B6B_11D3_ABEF_00A0C9DF1063_.wvu.PrintArea" hidden="1">#REF!</definedName>
    <definedName name="Z_C20A3DF5_6B6B_11D3_ABEF_00A0C9DF1063_.wvu.PrintArea" localSheetId="17" hidden="1">#REF!</definedName>
    <definedName name="Z_C20A3DF5_6B6B_11D3_ABEF_00A0C9DF1063_.wvu.PrintArea" localSheetId="18" hidden="1">#REF!</definedName>
    <definedName name="Z_C20A3DF5_6B6B_11D3_ABEF_00A0C9DF1063_.wvu.PrintArea" localSheetId="19" hidden="1">#REF!</definedName>
    <definedName name="Z_C20A3DF5_6B6B_11D3_ABEF_00A0C9DF1063_.wvu.PrintArea" localSheetId="20" hidden="1">#REF!</definedName>
    <definedName name="Z_C20A3DF5_6B6B_11D3_ABEF_00A0C9DF1063_.wvu.PrintArea" localSheetId="21" hidden="1">#REF!</definedName>
    <definedName name="Z_C20A3DF5_6B6B_11D3_ABEF_00A0C9DF1063_.wvu.PrintArea" localSheetId="22" hidden="1">#REF!</definedName>
    <definedName name="Z_C20A3DF5_6B6B_11D3_ABEF_00A0C9DF1063_.wvu.PrintArea" localSheetId="23" hidden="1">#REF!</definedName>
    <definedName name="Z_C20A3DF5_6B6B_11D3_ABEF_00A0C9DF1063_.wvu.PrintArea" localSheetId="1" hidden="1">#REF!</definedName>
    <definedName name="Z_C20A3DF5_6B6B_11D3_ABEF_00A0C9DF1063_.wvu.PrintArea" localSheetId="16" hidden="1">#REF!</definedName>
    <definedName name="Z_C20A3DF5_6B6B_11D3_ABEF_00A0C9DF1063_.wvu.PrintArea" localSheetId="0" hidden="1">#REF!</definedName>
    <definedName name="Z_C20A3DF5_6B6B_11D3_ABEF_00A0C9DF1063_.wvu.PrintArea" hidden="1">#REF!</definedName>
    <definedName name="Z_C20A3DF7_6B6B_11D3_ABEF_00A0C9DF1063_.wvu.PrintArea" localSheetId="17" hidden="1">#REF!</definedName>
    <definedName name="Z_C20A3DF7_6B6B_11D3_ABEF_00A0C9DF1063_.wvu.PrintArea" localSheetId="18" hidden="1">#REF!</definedName>
    <definedName name="Z_C20A3DF7_6B6B_11D3_ABEF_00A0C9DF1063_.wvu.PrintArea" localSheetId="19" hidden="1">#REF!</definedName>
    <definedName name="Z_C20A3DF7_6B6B_11D3_ABEF_00A0C9DF1063_.wvu.PrintArea" localSheetId="20" hidden="1">#REF!</definedName>
    <definedName name="Z_C20A3DF7_6B6B_11D3_ABEF_00A0C9DF1063_.wvu.PrintArea" localSheetId="21" hidden="1">#REF!</definedName>
    <definedName name="Z_C20A3DF7_6B6B_11D3_ABEF_00A0C9DF1063_.wvu.PrintArea" localSheetId="22" hidden="1">#REF!</definedName>
    <definedName name="Z_C20A3DF7_6B6B_11D3_ABEF_00A0C9DF1063_.wvu.PrintArea" localSheetId="23" hidden="1">#REF!</definedName>
    <definedName name="Z_C20A3DF7_6B6B_11D3_ABEF_00A0C9DF1063_.wvu.PrintArea" localSheetId="1" hidden="1">#REF!</definedName>
    <definedName name="Z_C20A3DF7_6B6B_11D3_ABEF_00A0C9DF1063_.wvu.PrintArea" localSheetId="16" hidden="1">#REF!</definedName>
    <definedName name="Z_C20A3DF7_6B6B_11D3_ABEF_00A0C9DF1063_.wvu.PrintArea" localSheetId="0" hidden="1">#REF!</definedName>
    <definedName name="Z_C20A3DF7_6B6B_11D3_ABEF_00A0C9DF1063_.wvu.PrintArea" hidden="1">#REF!</definedName>
    <definedName name="Z_C20A3DF8_6B6B_11D3_ABEF_00A0C9DF1063_.wvu.PrintArea" localSheetId="17" hidden="1">#REF!</definedName>
    <definedName name="Z_C20A3DF8_6B6B_11D3_ABEF_00A0C9DF1063_.wvu.PrintArea" localSheetId="18" hidden="1">#REF!</definedName>
    <definedName name="Z_C20A3DF8_6B6B_11D3_ABEF_00A0C9DF1063_.wvu.PrintArea" localSheetId="19" hidden="1">#REF!</definedName>
    <definedName name="Z_C20A3DF8_6B6B_11D3_ABEF_00A0C9DF1063_.wvu.PrintArea" localSheetId="20" hidden="1">#REF!</definedName>
    <definedName name="Z_C20A3DF8_6B6B_11D3_ABEF_00A0C9DF1063_.wvu.PrintArea" localSheetId="21" hidden="1">#REF!</definedName>
    <definedName name="Z_C20A3DF8_6B6B_11D3_ABEF_00A0C9DF1063_.wvu.PrintArea" localSheetId="22" hidden="1">#REF!</definedName>
    <definedName name="Z_C20A3DF8_6B6B_11D3_ABEF_00A0C9DF1063_.wvu.PrintArea" localSheetId="23" hidden="1">#REF!</definedName>
    <definedName name="Z_C20A3DF8_6B6B_11D3_ABEF_00A0C9DF1063_.wvu.PrintArea" localSheetId="1" hidden="1">#REF!</definedName>
    <definedName name="Z_C20A3DF8_6B6B_11D3_ABEF_00A0C9DF1063_.wvu.PrintArea" localSheetId="16" hidden="1">#REF!</definedName>
    <definedName name="Z_C20A3DF8_6B6B_11D3_ABEF_00A0C9DF1063_.wvu.PrintArea" localSheetId="0" hidden="1">#REF!</definedName>
    <definedName name="Z_C20A3DF8_6B6B_11D3_ABEF_00A0C9DF1063_.wvu.PrintArea" hidden="1">#REF!</definedName>
    <definedName name="Z_C20A3DF9_6B6B_11D3_ABEF_00A0C9DF1063_.wvu.PrintArea" localSheetId="17" hidden="1">#REF!</definedName>
    <definedName name="Z_C20A3DF9_6B6B_11D3_ABEF_00A0C9DF1063_.wvu.PrintArea" localSheetId="18" hidden="1">#REF!</definedName>
    <definedName name="Z_C20A3DF9_6B6B_11D3_ABEF_00A0C9DF1063_.wvu.PrintArea" localSheetId="19" hidden="1">#REF!</definedName>
    <definedName name="Z_C20A3DF9_6B6B_11D3_ABEF_00A0C9DF1063_.wvu.PrintArea" localSheetId="20" hidden="1">#REF!</definedName>
    <definedName name="Z_C20A3DF9_6B6B_11D3_ABEF_00A0C9DF1063_.wvu.PrintArea" localSheetId="21" hidden="1">#REF!</definedName>
    <definedName name="Z_C20A3DF9_6B6B_11D3_ABEF_00A0C9DF1063_.wvu.PrintArea" localSheetId="22" hidden="1">#REF!</definedName>
    <definedName name="Z_C20A3DF9_6B6B_11D3_ABEF_00A0C9DF1063_.wvu.PrintArea" localSheetId="23" hidden="1">#REF!</definedName>
    <definedName name="Z_C20A3DF9_6B6B_11D3_ABEF_00A0C9DF1063_.wvu.PrintArea" localSheetId="1" hidden="1">#REF!</definedName>
    <definedName name="Z_C20A3DF9_6B6B_11D3_ABEF_00A0C9DF1063_.wvu.PrintArea" localSheetId="16" hidden="1">#REF!</definedName>
    <definedName name="Z_C20A3DF9_6B6B_11D3_ABEF_00A0C9DF1063_.wvu.PrintArea" localSheetId="0" hidden="1">#REF!</definedName>
    <definedName name="Z_C20A3DF9_6B6B_11D3_ABEF_00A0C9DF1063_.wvu.PrintArea" hidden="1">#REF!</definedName>
    <definedName name="Z_C20A3DFA_6B6B_11D3_ABEF_00A0C9DF1063_.wvu.PrintArea" localSheetId="17" hidden="1">#REF!</definedName>
    <definedName name="Z_C20A3DFA_6B6B_11D3_ABEF_00A0C9DF1063_.wvu.PrintArea" localSheetId="18" hidden="1">#REF!</definedName>
    <definedName name="Z_C20A3DFA_6B6B_11D3_ABEF_00A0C9DF1063_.wvu.PrintArea" localSheetId="19" hidden="1">#REF!</definedName>
    <definedName name="Z_C20A3DFA_6B6B_11D3_ABEF_00A0C9DF1063_.wvu.PrintArea" localSheetId="20" hidden="1">#REF!</definedName>
    <definedName name="Z_C20A3DFA_6B6B_11D3_ABEF_00A0C9DF1063_.wvu.PrintArea" localSheetId="21" hidden="1">#REF!</definedName>
    <definedName name="Z_C20A3DFA_6B6B_11D3_ABEF_00A0C9DF1063_.wvu.PrintArea" localSheetId="22" hidden="1">#REF!</definedName>
    <definedName name="Z_C20A3DFA_6B6B_11D3_ABEF_00A0C9DF1063_.wvu.PrintArea" localSheetId="23" hidden="1">#REF!</definedName>
    <definedName name="Z_C20A3DFA_6B6B_11D3_ABEF_00A0C9DF1063_.wvu.PrintArea" localSheetId="1" hidden="1">#REF!</definedName>
    <definedName name="Z_C20A3DFA_6B6B_11D3_ABEF_00A0C9DF1063_.wvu.PrintArea" localSheetId="16" hidden="1">#REF!</definedName>
    <definedName name="Z_C20A3DFA_6B6B_11D3_ABEF_00A0C9DF1063_.wvu.PrintArea" localSheetId="0" hidden="1">#REF!</definedName>
    <definedName name="Z_C20A3DFA_6B6B_11D3_ABEF_00A0C9DF1063_.wvu.PrintArea" hidden="1">#REF!</definedName>
    <definedName name="Z_C20A3DFC_6B6B_11D3_ABEF_00A0C9DF1063_.wvu.PrintArea" localSheetId="17" hidden="1">#REF!</definedName>
    <definedName name="Z_C20A3DFC_6B6B_11D3_ABEF_00A0C9DF1063_.wvu.PrintArea" localSheetId="18" hidden="1">#REF!</definedName>
    <definedName name="Z_C20A3DFC_6B6B_11D3_ABEF_00A0C9DF1063_.wvu.PrintArea" localSheetId="19" hidden="1">#REF!</definedName>
    <definedName name="Z_C20A3DFC_6B6B_11D3_ABEF_00A0C9DF1063_.wvu.PrintArea" localSheetId="20" hidden="1">#REF!</definedName>
    <definedName name="Z_C20A3DFC_6B6B_11D3_ABEF_00A0C9DF1063_.wvu.PrintArea" localSheetId="21" hidden="1">#REF!</definedName>
    <definedName name="Z_C20A3DFC_6B6B_11D3_ABEF_00A0C9DF1063_.wvu.PrintArea" localSheetId="22" hidden="1">#REF!</definedName>
    <definedName name="Z_C20A3DFC_6B6B_11D3_ABEF_00A0C9DF1063_.wvu.PrintArea" localSheetId="23" hidden="1">#REF!</definedName>
    <definedName name="Z_C20A3DFC_6B6B_11D3_ABEF_00A0C9DF1063_.wvu.PrintArea" localSheetId="1" hidden="1">#REF!</definedName>
    <definedName name="Z_C20A3DFC_6B6B_11D3_ABEF_00A0C9DF1063_.wvu.PrintArea" localSheetId="16" hidden="1">#REF!</definedName>
    <definedName name="Z_C20A3DFC_6B6B_11D3_ABEF_00A0C9DF1063_.wvu.PrintArea" localSheetId="0" hidden="1">#REF!</definedName>
    <definedName name="Z_C20A3DFC_6B6B_11D3_ABEF_00A0C9DF1063_.wvu.PrintArea" hidden="1">#REF!</definedName>
    <definedName name="Z_C20A3DFD_6B6B_11D3_ABEF_00A0C9DF1063_.wvu.PrintArea" localSheetId="17" hidden="1">#REF!</definedName>
    <definedName name="Z_C20A3DFD_6B6B_11D3_ABEF_00A0C9DF1063_.wvu.PrintArea" localSheetId="18" hidden="1">#REF!</definedName>
    <definedName name="Z_C20A3DFD_6B6B_11D3_ABEF_00A0C9DF1063_.wvu.PrintArea" localSheetId="19" hidden="1">#REF!</definedName>
    <definedName name="Z_C20A3DFD_6B6B_11D3_ABEF_00A0C9DF1063_.wvu.PrintArea" localSheetId="20" hidden="1">#REF!</definedName>
    <definedName name="Z_C20A3DFD_6B6B_11D3_ABEF_00A0C9DF1063_.wvu.PrintArea" localSheetId="21" hidden="1">#REF!</definedName>
    <definedName name="Z_C20A3DFD_6B6B_11D3_ABEF_00A0C9DF1063_.wvu.PrintArea" localSheetId="22" hidden="1">#REF!</definedName>
    <definedName name="Z_C20A3DFD_6B6B_11D3_ABEF_00A0C9DF1063_.wvu.PrintArea" localSheetId="23" hidden="1">#REF!</definedName>
    <definedName name="Z_C20A3DFD_6B6B_11D3_ABEF_00A0C9DF1063_.wvu.PrintArea" localSheetId="1" hidden="1">#REF!</definedName>
    <definedName name="Z_C20A3DFD_6B6B_11D3_ABEF_00A0C9DF1063_.wvu.PrintArea" localSheetId="16" hidden="1">#REF!</definedName>
    <definedName name="Z_C20A3DFD_6B6B_11D3_ABEF_00A0C9DF1063_.wvu.PrintArea" localSheetId="0" hidden="1">#REF!</definedName>
    <definedName name="Z_C20A3DFD_6B6B_11D3_ABEF_00A0C9DF1063_.wvu.PrintArea" hidden="1">#REF!</definedName>
    <definedName name="Z_C453FA0A_6CF6_11D3_ABEF_00A0C9DF1063_.wvu.PrintArea" localSheetId="17" hidden="1">#REF!</definedName>
    <definedName name="Z_C453FA0A_6CF6_11D3_ABEF_00A0C9DF1063_.wvu.PrintArea" localSheetId="18" hidden="1">#REF!</definedName>
    <definedName name="Z_C453FA0A_6CF6_11D3_ABEF_00A0C9DF1063_.wvu.PrintArea" localSheetId="19" hidden="1">#REF!</definedName>
    <definedName name="Z_C453FA0A_6CF6_11D3_ABEF_00A0C9DF1063_.wvu.PrintArea" localSheetId="20" hidden="1">#REF!</definedName>
    <definedName name="Z_C453FA0A_6CF6_11D3_ABEF_00A0C9DF1063_.wvu.PrintArea" localSheetId="21" hidden="1">#REF!</definedName>
    <definedName name="Z_C453FA0A_6CF6_11D3_ABEF_00A0C9DF1063_.wvu.PrintArea" localSheetId="22" hidden="1">#REF!</definedName>
    <definedName name="Z_C453FA0A_6CF6_11D3_ABEF_00A0C9DF1063_.wvu.PrintArea" localSheetId="23" hidden="1">#REF!</definedName>
    <definedName name="Z_C453FA0A_6CF6_11D3_ABEF_00A0C9DF1063_.wvu.PrintArea" localSheetId="1" hidden="1">#REF!</definedName>
    <definedName name="Z_C453FA0A_6CF6_11D3_ABEF_00A0C9DF1063_.wvu.PrintArea" localSheetId="16" hidden="1">#REF!</definedName>
    <definedName name="Z_C453FA0A_6CF6_11D3_ABEF_00A0C9DF1063_.wvu.PrintArea" localSheetId="0" hidden="1">#REF!</definedName>
    <definedName name="Z_C453FA0A_6CF6_11D3_ABEF_00A0C9DF1063_.wvu.PrintArea" hidden="1">#REF!</definedName>
    <definedName name="Z_C453FA0B_6CF6_11D3_ABEF_00A0C9DF1063_.wvu.PrintArea" localSheetId="17" hidden="1">#REF!</definedName>
    <definedName name="Z_C453FA0B_6CF6_11D3_ABEF_00A0C9DF1063_.wvu.PrintArea" localSheetId="18" hidden="1">#REF!</definedName>
    <definedName name="Z_C453FA0B_6CF6_11D3_ABEF_00A0C9DF1063_.wvu.PrintArea" localSheetId="19" hidden="1">#REF!</definedName>
    <definedName name="Z_C453FA0B_6CF6_11D3_ABEF_00A0C9DF1063_.wvu.PrintArea" localSheetId="20" hidden="1">#REF!</definedName>
    <definedName name="Z_C453FA0B_6CF6_11D3_ABEF_00A0C9DF1063_.wvu.PrintArea" localSheetId="21" hidden="1">#REF!</definedName>
    <definedName name="Z_C453FA0B_6CF6_11D3_ABEF_00A0C9DF1063_.wvu.PrintArea" localSheetId="22" hidden="1">#REF!</definedName>
    <definedName name="Z_C453FA0B_6CF6_11D3_ABEF_00A0C9DF1063_.wvu.PrintArea" localSheetId="23" hidden="1">#REF!</definedName>
    <definedName name="Z_C453FA0B_6CF6_11D3_ABEF_00A0C9DF1063_.wvu.PrintArea" localSheetId="1" hidden="1">#REF!</definedName>
    <definedName name="Z_C453FA0B_6CF6_11D3_ABEF_00A0C9DF1063_.wvu.PrintArea" localSheetId="16" hidden="1">#REF!</definedName>
    <definedName name="Z_C453FA0B_6CF6_11D3_ABEF_00A0C9DF1063_.wvu.PrintArea" localSheetId="0" hidden="1">#REF!</definedName>
    <definedName name="Z_C453FA0B_6CF6_11D3_ABEF_00A0C9DF1063_.wvu.PrintArea" hidden="1">#REF!</definedName>
    <definedName name="Z_C453FA0D_6CF6_11D3_ABEF_00A0C9DF1063_.wvu.PrintArea" localSheetId="17" hidden="1">#REF!</definedName>
    <definedName name="Z_C453FA0D_6CF6_11D3_ABEF_00A0C9DF1063_.wvu.PrintArea" localSheetId="18" hidden="1">#REF!</definedName>
    <definedName name="Z_C453FA0D_6CF6_11D3_ABEF_00A0C9DF1063_.wvu.PrintArea" localSheetId="19" hidden="1">#REF!</definedName>
    <definedName name="Z_C453FA0D_6CF6_11D3_ABEF_00A0C9DF1063_.wvu.PrintArea" localSheetId="20" hidden="1">#REF!</definedName>
    <definedName name="Z_C453FA0D_6CF6_11D3_ABEF_00A0C9DF1063_.wvu.PrintArea" localSheetId="21" hidden="1">#REF!</definedName>
    <definedName name="Z_C453FA0D_6CF6_11D3_ABEF_00A0C9DF1063_.wvu.PrintArea" localSheetId="22" hidden="1">#REF!</definedName>
    <definedName name="Z_C453FA0D_6CF6_11D3_ABEF_00A0C9DF1063_.wvu.PrintArea" localSheetId="23" hidden="1">#REF!</definedName>
    <definedName name="Z_C453FA0D_6CF6_11D3_ABEF_00A0C9DF1063_.wvu.PrintArea" localSheetId="1" hidden="1">#REF!</definedName>
    <definedName name="Z_C453FA0D_6CF6_11D3_ABEF_00A0C9DF1063_.wvu.PrintArea" localSheetId="16" hidden="1">#REF!</definedName>
    <definedName name="Z_C453FA0D_6CF6_11D3_ABEF_00A0C9DF1063_.wvu.PrintArea" localSheetId="0" hidden="1">#REF!</definedName>
    <definedName name="Z_C453FA0D_6CF6_11D3_ABEF_00A0C9DF1063_.wvu.PrintArea" hidden="1">#REF!</definedName>
    <definedName name="Z_C453FA0E_6CF6_11D3_ABEF_00A0C9DF1063_.wvu.PrintArea" localSheetId="17" hidden="1">#REF!</definedName>
    <definedName name="Z_C453FA0E_6CF6_11D3_ABEF_00A0C9DF1063_.wvu.PrintArea" localSheetId="18" hidden="1">#REF!</definedName>
    <definedName name="Z_C453FA0E_6CF6_11D3_ABEF_00A0C9DF1063_.wvu.PrintArea" localSheetId="19" hidden="1">#REF!</definedName>
    <definedName name="Z_C453FA0E_6CF6_11D3_ABEF_00A0C9DF1063_.wvu.PrintArea" localSheetId="20" hidden="1">#REF!</definedName>
    <definedName name="Z_C453FA0E_6CF6_11D3_ABEF_00A0C9DF1063_.wvu.PrintArea" localSheetId="21" hidden="1">#REF!</definedName>
    <definedName name="Z_C453FA0E_6CF6_11D3_ABEF_00A0C9DF1063_.wvu.PrintArea" localSheetId="22" hidden="1">#REF!</definedName>
    <definedName name="Z_C453FA0E_6CF6_11D3_ABEF_00A0C9DF1063_.wvu.PrintArea" localSheetId="23" hidden="1">#REF!</definedName>
    <definedName name="Z_C453FA0E_6CF6_11D3_ABEF_00A0C9DF1063_.wvu.PrintArea" localSheetId="1" hidden="1">#REF!</definedName>
    <definedName name="Z_C453FA0E_6CF6_11D3_ABEF_00A0C9DF1063_.wvu.PrintArea" localSheetId="16" hidden="1">#REF!</definedName>
    <definedName name="Z_C453FA0E_6CF6_11D3_ABEF_00A0C9DF1063_.wvu.PrintArea" localSheetId="0" hidden="1">#REF!</definedName>
    <definedName name="Z_C453FA0E_6CF6_11D3_ABEF_00A0C9DF1063_.wvu.PrintArea" hidden="1">#REF!</definedName>
    <definedName name="Z_C453FA0F_6CF6_11D3_ABEF_00A0C9DF1063_.wvu.PrintArea" localSheetId="17" hidden="1">#REF!</definedName>
    <definedName name="Z_C453FA0F_6CF6_11D3_ABEF_00A0C9DF1063_.wvu.PrintArea" localSheetId="18" hidden="1">#REF!</definedName>
    <definedName name="Z_C453FA0F_6CF6_11D3_ABEF_00A0C9DF1063_.wvu.PrintArea" localSheetId="19" hidden="1">#REF!</definedName>
    <definedName name="Z_C453FA0F_6CF6_11D3_ABEF_00A0C9DF1063_.wvu.PrintArea" localSheetId="20" hidden="1">#REF!</definedName>
    <definedName name="Z_C453FA0F_6CF6_11D3_ABEF_00A0C9DF1063_.wvu.PrintArea" localSheetId="21" hidden="1">#REF!</definedName>
    <definedName name="Z_C453FA0F_6CF6_11D3_ABEF_00A0C9DF1063_.wvu.PrintArea" localSheetId="22" hidden="1">#REF!</definedName>
    <definedName name="Z_C453FA0F_6CF6_11D3_ABEF_00A0C9DF1063_.wvu.PrintArea" localSheetId="23" hidden="1">#REF!</definedName>
    <definedName name="Z_C453FA0F_6CF6_11D3_ABEF_00A0C9DF1063_.wvu.PrintArea" localSheetId="1" hidden="1">#REF!</definedName>
    <definedName name="Z_C453FA0F_6CF6_11D3_ABEF_00A0C9DF1063_.wvu.PrintArea" localSheetId="16" hidden="1">#REF!</definedName>
    <definedName name="Z_C453FA0F_6CF6_11D3_ABEF_00A0C9DF1063_.wvu.PrintArea" localSheetId="0" hidden="1">#REF!</definedName>
    <definedName name="Z_C453FA0F_6CF6_11D3_ABEF_00A0C9DF1063_.wvu.PrintArea" hidden="1">#REF!</definedName>
    <definedName name="Z_C453FA10_6CF6_11D3_ABEF_00A0C9DF1063_.wvu.PrintArea" localSheetId="17" hidden="1">#REF!</definedName>
    <definedName name="Z_C453FA10_6CF6_11D3_ABEF_00A0C9DF1063_.wvu.PrintArea" localSheetId="18" hidden="1">#REF!</definedName>
    <definedName name="Z_C453FA10_6CF6_11D3_ABEF_00A0C9DF1063_.wvu.PrintArea" localSheetId="19" hidden="1">#REF!</definedName>
    <definedName name="Z_C453FA10_6CF6_11D3_ABEF_00A0C9DF1063_.wvu.PrintArea" localSheetId="20" hidden="1">#REF!</definedName>
    <definedName name="Z_C453FA10_6CF6_11D3_ABEF_00A0C9DF1063_.wvu.PrintArea" localSheetId="21" hidden="1">#REF!</definedName>
    <definedName name="Z_C453FA10_6CF6_11D3_ABEF_00A0C9DF1063_.wvu.PrintArea" localSheetId="22" hidden="1">#REF!</definedName>
    <definedName name="Z_C453FA10_6CF6_11D3_ABEF_00A0C9DF1063_.wvu.PrintArea" localSheetId="23" hidden="1">#REF!</definedName>
    <definedName name="Z_C453FA10_6CF6_11D3_ABEF_00A0C9DF1063_.wvu.PrintArea" localSheetId="1" hidden="1">#REF!</definedName>
    <definedName name="Z_C453FA10_6CF6_11D3_ABEF_00A0C9DF1063_.wvu.PrintArea" localSheetId="16" hidden="1">#REF!</definedName>
    <definedName name="Z_C453FA10_6CF6_11D3_ABEF_00A0C9DF1063_.wvu.PrintArea" localSheetId="0" hidden="1">#REF!</definedName>
    <definedName name="Z_C453FA10_6CF6_11D3_ABEF_00A0C9DF1063_.wvu.PrintArea" hidden="1">#REF!</definedName>
    <definedName name="Z_C453FA12_6CF6_11D3_ABEF_00A0C9DF1063_.wvu.PrintArea" localSheetId="17" hidden="1">#REF!</definedName>
    <definedName name="Z_C453FA12_6CF6_11D3_ABEF_00A0C9DF1063_.wvu.PrintArea" localSheetId="18" hidden="1">#REF!</definedName>
    <definedName name="Z_C453FA12_6CF6_11D3_ABEF_00A0C9DF1063_.wvu.PrintArea" localSheetId="19" hidden="1">#REF!</definedName>
    <definedName name="Z_C453FA12_6CF6_11D3_ABEF_00A0C9DF1063_.wvu.PrintArea" localSheetId="20" hidden="1">#REF!</definedName>
    <definedName name="Z_C453FA12_6CF6_11D3_ABEF_00A0C9DF1063_.wvu.PrintArea" localSheetId="21" hidden="1">#REF!</definedName>
    <definedName name="Z_C453FA12_6CF6_11D3_ABEF_00A0C9DF1063_.wvu.PrintArea" localSheetId="22" hidden="1">#REF!</definedName>
    <definedName name="Z_C453FA12_6CF6_11D3_ABEF_00A0C9DF1063_.wvu.PrintArea" localSheetId="23" hidden="1">#REF!</definedName>
    <definedName name="Z_C453FA12_6CF6_11D3_ABEF_00A0C9DF1063_.wvu.PrintArea" localSheetId="1" hidden="1">#REF!</definedName>
    <definedName name="Z_C453FA12_6CF6_11D3_ABEF_00A0C9DF1063_.wvu.PrintArea" localSheetId="16" hidden="1">#REF!</definedName>
    <definedName name="Z_C453FA12_6CF6_11D3_ABEF_00A0C9DF1063_.wvu.PrintArea" localSheetId="0" hidden="1">#REF!</definedName>
    <definedName name="Z_C453FA12_6CF6_11D3_ABEF_00A0C9DF1063_.wvu.PrintArea" hidden="1">#REF!</definedName>
    <definedName name="Z_C453FA13_6CF6_11D3_ABEF_00A0C9DF1063_.wvu.PrintArea" localSheetId="17" hidden="1">#REF!</definedName>
    <definedName name="Z_C453FA13_6CF6_11D3_ABEF_00A0C9DF1063_.wvu.PrintArea" localSheetId="18" hidden="1">#REF!</definedName>
    <definedName name="Z_C453FA13_6CF6_11D3_ABEF_00A0C9DF1063_.wvu.PrintArea" localSheetId="19" hidden="1">#REF!</definedName>
    <definedName name="Z_C453FA13_6CF6_11D3_ABEF_00A0C9DF1063_.wvu.PrintArea" localSheetId="20" hidden="1">#REF!</definedName>
    <definedName name="Z_C453FA13_6CF6_11D3_ABEF_00A0C9DF1063_.wvu.PrintArea" localSheetId="21" hidden="1">#REF!</definedName>
    <definedName name="Z_C453FA13_6CF6_11D3_ABEF_00A0C9DF1063_.wvu.PrintArea" localSheetId="22" hidden="1">#REF!</definedName>
    <definedName name="Z_C453FA13_6CF6_11D3_ABEF_00A0C9DF1063_.wvu.PrintArea" localSheetId="23" hidden="1">#REF!</definedName>
    <definedName name="Z_C453FA13_6CF6_11D3_ABEF_00A0C9DF1063_.wvu.PrintArea" localSheetId="1" hidden="1">#REF!</definedName>
    <definedName name="Z_C453FA13_6CF6_11D3_ABEF_00A0C9DF1063_.wvu.PrintArea" localSheetId="16" hidden="1">#REF!</definedName>
    <definedName name="Z_C453FA13_6CF6_11D3_ABEF_00A0C9DF1063_.wvu.PrintArea" localSheetId="0" hidden="1">#REF!</definedName>
    <definedName name="Z_C453FA13_6CF6_11D3_ABEF_00A0C9DF1063_.wvu.PrintArea" hidden="1">#REF!</definedName>
    <definedName name="Z_C453FA14_6CF6_11D3_ABEF_00A0C9DF1063_.wvu.PrintArea" localSheetId="17" hidden="1">#REF!</definedName>
    <definedName name="Z_C453FA14_6CF6_11D3_ABEF_00A0C9DF1063_.wvu.PrintArea" localSheetId="18" hidden="1">#REF!</definedName>
    <definedName name="Z_C453FA14_6CF6_11D3_ABEF_00A0C9DF1063_.wvu.PrintArea" localSheetId="19" hidden="1">#REF!</definedName>
    <definedName name="Z_C453FA14_6CF6_11D3_ABEF_00A0C9DF1063_.wvu.PrintArea" localSheetId="20" hidden="1">#REF!</definedName>
    <definedName name="Z_C453FA14_6CF6_11D3_ABEF_00A0C9DF1063_.wvu.PrintArea" localSheetId="21" hidden="1">#REF!</definedName>
    <definedName name="Z_C453FA14_6CF6_11D3_ABEF_00A0C9DF1063_.wvu.PrintArea" localSheetId="22" hidden="1">#REF!</definedName>
    <definedName name="Z_C453FA14_6CF6_11D3_ABEF_00A0C9DF1063_.wvu.PrintArea" localSheetId="23" hidden="1">#REF!</definedName>
    <definedName name="Z_C453FA14_6CF6_11D3_ABEF_00A0C9DF1063_.wvu.PrintArea" localSheetId="1" hidden="1">#REF!</definedName>
    <definedName name="Z_C453FA14_6CF6_11D3_ABEF_00A0C9DF1063_.wvu.PrintArea" localSheetId="16" hidden="1">#REF!</definedName>
    <definedName name="Z_C453FA14_6CF6_11D3_ABEF_00A0C9DF1063_.wvu.PrintArea" localSheetId="0" hidden="1">#REF!</definedName>
    <definedName name="Z_C453FA14_6CF6_11D3_ABEF_00A0C9DF1063_.wvu.PrintArea" hidden="1">#REF!</definedName>
    <definedName name="Z_C453FA15_6CF6_11D3_ABEF_00A0C9DF1063_.wvu.PrintArea" localSheetId="17" hidden="1">#REF!</definedName>
    <definedName name="Z_C453FA15_6CF6_11D3_ABEF_00A0C9DF1063_.wvu.PrintArea" localSheetId="18" hidden="1">#REF!</definedName>
    <definedName name="Z_C453FA15_6CF6_11D3_ABEF_00A0C9DF1063_.wvu.PrintArea" localSheetId="19" hidden="1">#REF!</definedName>
    <definedName name="Z_C453FA15_6CF6_11D3_ABEF_00A0C9DF1063_.wvu.PrintArea" localSheetId="20" hidden="1">#REF!</definedName>
    <definedName name="Z_C453FA15_6CF6_11D3_ABEF_00A0C9DF1063_.wvu.PrintArea" localSheetId="21" hidden="1">#REF!</definedName>
    <definedName name="Z_C453FA15_6CF6_11D3_ABEF_00A0C9DF1063_.wvu.PrintArea" localSheetId="22" hidden="1">#REF!</definedName>
    <definedName name="Z_C453FA15_6CF6_11D3_ABEF_00A0C9DF1063_.wvu.PrintArea" localSheetId="23" hidden="1">#REF!</definedName>
    <definedName name="Z_C453FA15_6CF6_11D3_ABEF_00A0C9DF1063_.wvu.PrintArea" localSheetId="1" hidden="1">#REF!</definedName>
    <definedName name="Z_C453FA15_6CF6_11D3_ABEF_00A0C9DF1063_.wvu.PrintArea" localSheetId="16" hidden="1">#REF!</definedName>
    <definedName name="Z_C453FA15_6CF6_11D3_ABEF_00A0C9DF1063_.wvu.PrintArea" localSheetId="0" hidden="1">#REF!</definedName>
    <definedName name="Z_C453FA15_6CF6_11D3_ABEF_00A0C9DF1063_.wvu.PrintArea" hidden="1">#REF!</definedName>
    <definedName name="Z_C453FA17_6CF6_11D3_ABEF_00A0C9DF1063_.wvu.PrintArea" localSheetId="17" hidden="1">#REF!</definedName>
    <definedName name="Z_C453FA17_6CF6_11D3_ABEF_00A0C9DF1063_.wvu.PrintArea" localSheetId="18" hidden="1">#REF!</definedName>
    <definedName name="Z_C453FA17_6CF6_11D3_ABEF_00A0C9DF1063_.wvu.PrintArea" localSheetId="19" hidden="1">#REF!</definedName>
    <definedName name="Z_C453FA17_6CF6_11D3_ABEF_00A0C9DF1063_.wvu.PrintArea" localSheetId="20" hidden="1">#REF!</definedName>
    <definedName name="Z_C453FA17_6CF6_11D3_ABEF_00A0C9DF1063_.wvu.PrintArea" localSheetId="21" hidden="1">#REF!</definedName>
    <definedName name="Z_C453FA17_6CF6_11D3_ABEF_00A0C9DF1063_.wvu.PrintArea" localSheetId="22" hidden="1">#REF!</definedName>
    <definedName name="Z_C453FA17_6CF6_11D3_ABEF_00A0C9DF1063_.wvu.PrintArea" localSheetId="23" hidden="1">#REF!</definedName>
    <definedName name="Z_C453FA17_6CF6_11D3_ABEF_00A0C9DF1063_.wvu.PrintArea" localSheetId="1" hidden="1">#REF!</definedName>
    <definedName name="Z_C453FA17_6CF6_11D3_ABEF_00A0C9DF1063_.wvu.PrintArea" localSheetId="16" hidden="1">#REF!</definedName>
    <definedName name="Z_C453FA17_6CF6_11D3_ABEF_00A0C9DF1063_.wvu.PrintArea" localSheetId="0" hidden="1">#REF!</definedName>
    <definedName name="Z_C453FA17_6CF6_11D3_ABEF_00A0C9DF1063_.wvu.PrintArea" hidden="1">#REF!</definedName>
    <definedName name="Z_C453FA18_6CF6_11D3_ABEF_00A0C9DF1063_.wvu.PrintArea" localSheetId="17" hidden="1">#REF!</definedName>
    <definedName name="Z_C453FA18_6CF6_11D3_ABEF_00A0C9DF1063_.wvu.PrintArea" localSheetId="18" hidden="1">#REF!</definedName>
    <definedName name="Z_C453FA18_6CF6_11D3_ABEF_00A0C9DF1063_.wvu.PrintArea" localSheetId="19" hidden="1">#REF!</definedName>
    <definedName name="Z_C453FA18_6CF6_11D3_ABEF_00A0C9DF1063_.wvu.PrintArea" localSheetId="20" hidden="1">#REF!</definedName>
    <definedName name="Z_C453FA18_6CF6_11D3_ABEF_00A0C9DF1063_.wvu.PrintArea" localSheetId="21" hidden="1">#REF!</definedName>
    <definedName name="Z_C453FA18_6CF6_11D3_ABEF_00A0C9DF1063_.wvu.PrintArea" localSheetId="22" hidden="1">#REF!</definedName>
    <definedName name="Z_C453FA18_6CF6_11D3_ABEF_00A0C9DF1063_.wvu.PrintArea" localSheetId="23" hidden="1">#REF!</definedName>
    <definedName name="Z_C453FA18_6CF6_11D3_ABEF_00A0C9DF1063_.wvu.PrintArea" localSheetId="1" hidden="1">#REF!</definedName>
    <definedName name="Z_C453FA18_6CF6_11D3_ABEF_00A0C9DF1063_.wvu.PrintArea" localSheetId="16" hidden="1">#REF!</definedName>
    <definedName name="Z_C453FA18_6CF6_11D3_ABEF_00A0C9DF1063_.wvu.PrintArea" localSheetId="0" hidden="1">#REF!</definedName>
    <definedName name="Z_C453FA18_6CF6_11D3_ABEF_00A0C9DF1063_.wvu.PrintArea" hidden="1">#REF!</definedName>
    <definedName name="Z_C453FA1A_6CF6_11D3_ABEF_00A0C9DF1063_.wvu.PrintArea" localSheetId="17" hidden="1">#REF!</definedName>
    <definedName name="Z_C453FA1A_6CF6_11D3_ABEF_00A0C9DF1063_.wvu.PrintArea" localSheetId="18" hidden="1">#REF!</definedName>
    <definedName name="Z_C453FA1A_6CF6_11D3_ABEF_00A0C9DF1063_.wvu.PrintArea" localSheetId="19" hidden="1">#REF!</definedName>
    <definedName name="Z_C453FA1A_6CF6_11D3_ABEF_00A0C9DF1063_.wvu.PrintArea" localSheetId="20" hidden="1">#REF!</definedName>
    <definedName name="Z_C453FA1A_6CF6_11D3_ABEF_00A0C9DF1063_.wvu.PrintArea" localSheetId="21" hidden="1">#REF!</definedName>
    <definedName name="Z_C453FA1A_6CF6_11D3_ABEF_00A0C9DF1063_.wvu.PrintArea" localSheetId="22" hidden="1">#REF!</definedName>
    <definedName name="Z_C453FA1A_6CF6_11D3_ABEF_00A0C9DF1063_.wvu.PrintArea" localSheetId="23" hidden="1">#REF!</definedName>
    <definedName name="Z_C453FA1A_6CF6_11D3_ABEF_00A0C9DF1063_.wvu.PrintArea" localSheetId="1" hidden="1">#REF!</definedName>
    <definedName name="Z_C453FA1A_6CF6_11D3_ABEF_00A0C9DF1063_.wvu.PrintArea" localSheetId="16" hidden="1">#REF!</definedName>
    <definedName name="Z_C453FA1A_6CF6_11D3_ABEF_00A0C9DF1063_.wvu.PrintArea" localSheetId="0" hidden="1">#REF!</definedName>
    <definedName name="Z_C453FA1A_6CF6_11D3_ABEF_00A0C9DF1063_.wvu.PrintArea" hidden="1">#REF!</definedName>
    <definedName name="Z_C453FA1B_6CF6_11D3_ABEF_00A0C9DF1063_.wvu.PrintArea" localSheetId="17" hidden="1">#REF!</definedName>
    <definedName name="Z_C453FA1B_6CF6_11D3_ABEF_00A0C9DF1063_.wvu.PrintArea" localSheetId="18" hidden="1">#REF!</definedName>
    <definedName name="Z_C453FA1B_6CF6_11D3_ABEF_00A0C9DF1063_.wvu.PrintArea" localSheetId="19" hidden="1">#REF!</definedName>
    <definedName name="Z_C453FA1B_6CF6_11D3_ABEF_00A0C9DF1063_.wvu.PrintArea" localSheetId="20" hidden="1">#REF!</definedName>
    <definedName name="Z_C453FA1B_6CF6_11D3_ABEF_00A0C9DF1063_.wvu.PrintArea" localSheetId="21" hidden="1">#REF!</definedName>
    <definedName name="Z_C453FA1B_6CF6_11D3_ABEF_00A0C9DF1063_.wvu.PrintArea" localSheetId="22" hidden="1">#REF!</definedName>
    <definedName name="Z_C453FA1B_6CF6_11D3_ABEF_00A0C9DF1063_.wvu.PrintArea" localSheetId="23" hidden="1">#REF!</definedName>
    <definedName name="Z_C453FA1B_6CF6_11D3_ABEF_00A0C9DF1063_.wvu.PrintArea" localSheetId="1" hidden="1">#REF!</definedName>
    <definedName name="Z_C453FA1B_6CF6_11D3_ABEF_00A0C9DF1063_.wvu.PrintArea" localSheetId="16" hidden="1">#REF!</definedName>
    <definedName name="Z_C453FA1B_6CF6_11D3_ABEF_00A0C9DF1063_.wvu.PrintArea" localSheetId="0" hidden="1">#REF!</definedName>
    <definedName name="Z_C453FA1B_6CF6_11D3_ABEF_00A0C9DF1063_.wvu.PrintArea" hidden="1">#REF!</definedName>
    <definedName name="Z_C453FA1D_6CF6_11D3_ABEF_00A0C9DF1063_.wvu.PrintArea" localSheetId="17" hidden="1">#REF!</definedName>
    <definedName name="Z_C453FA1D_6CF6_11D3_ABEF_00A0C9DF1063_.wvu.PrintArea" localSheetId="18" hidden="1">#REF!</definedName>
    <definedName name="Z_C453FA1D_6CF6_11D3_ABEF_00A0C9DF1063_.wvu.PrintArea" localSheetId="19" hidden="1">#REF!</definedName>
    <definedName name="Z_C453FA1D_6CF6_11D3_ABEF_00A0C9DF1063_.wvu.PrintArea" localSheetId="20" hidden="1">#REF!</definedName>
    <definedName name="Z_C453FA1D_6CF6_11D3_ABEF_00A0C9DF1063_.wvu.PrintArea" localSheetId="21" hidden="1">#REF!</definedName>
    <definedName name="Z_C453FA1D_6CF6_11D3_ABEF_00A0C9DF1063_.wvu.PrintArea" localSheetId="22" hidden="1">#REF!</definedName>
    <definedName name="Z_C453FA1D_6CF6_11D3_ABEF_00A0C9DF1063_.wvu.PrintArea" localSheetId="23" hidden="1">#REF!</definedName>
    <definedName name="Z_C453FA1D_6CF6_11D3_ABEF_00A0C9DF1063_.wvu.PrintArea" localSheetId="1" hidden="1">#REF!</definedName>
    <definedName name="Z_C453FA1D_6CF6_11D3_ABEF_00A0C9DF1063_.wvu.PrintArea" localSheetId="16" hidden="1">#REF!</definedName>
    <definedName name="Z_C453FA1D_6CF6_11D3_ABEF_00A0C9DF1063_.wvu.PrintArea" localSheetId="0" hidden="1">#REF!</definedName>
    <definedName name="Z_C453FA1D_6CF6_11D3_ABEF_00A0C9DF1063_.wvu.PrintArea" hidden="1">#REF!</definedName>
    <definedName name="Z_C453FA1E_6CF6_11D3_ABEF_00A0C9DF1063_.wvu.PrintArea" localSheetId="17" hidden="1">#REF!</definedName>
    <definedName name="Z_C453FA1E_6CF6_11D3_ABEF_00A0C9DF1063_.wvu.PrintArea" localSheetId="18" hidden="1">#REF!</definedName>
    <definedName name="Z_C453FA1E_6CF6_11D3_ABEF_00A0C9DF1063_.wvu.PrintArea" localSheetId="19" hidden="1">#REF!</definedName>
    <definedName name="Z_C453FA1E_6CF6_11D3_ABEF_00A0C9DF1063_.wvu.PrintArea" localSheetId="20" hidden="1">#REF!</definedName>
    <definedName name="Z_C453FA1E_6CF6_11D3_ABEF_00A0C9DF1063_.wvu.PrintArea" localSheetId="21" hidden="1">#REF!</definedName>
    <definedName name="Z_C453FA1E_6CF6_11D3_ABEF_00A0C9DF1063_.wvu.PrintArea" localSheetId="22" hidden="1">#REF!</definedName>
    <definedName name="Z_C453FA1E_6CF6_11D3_ABEF_00A0C9DF1063_.wvu.PrintArea" localSheetId="23" hidden="1">#REF!</definedName>
    <definedName name="Z_C453FA1E_6CF6_11D3_ABEF_00A0C9DF1063_.wvu.PrintArea" localSheetId="1" hidden="1">#REF!</definedName>
    <definedName name="Z_C453FA1E_6CF6_11D3_ABEF_00A0C9DF1063_.wvu.PrintArea" localSheetId="16" hidden="1">#REF!</definedName>
    <definedName name="Z_C453FA1E_6CF6_11D3_ABEF_00A0C9DF1063_.wvu.PrintArea" localSheetId="0" hidden="1">#REF!</definedName>
    <definedName name="Z_C453FA1E_6CF6_11D3_ABEF_00A0C9DF1063_.wvu.PrintArea" hidden="1">#REF!</definedName>
    <definedName name="Z_C453FA1F_6CF6_11D3_ABEF_00A0C9DF1063_.wvu.PrintArea" localSheetId="17" hidden="1">#REF!</definedName>
    <definedName name="Z_C453FA1F_6CF6_11D3_ABEF_00A0C9DF1063_.wvu.PrintArea" localSheetId="18" hidden="1">#REF!</definedName>
    <definedName name="Z_C453FA1F_6CF6_11D3_ABEF_00A0C9DF1063_.wvu.PrintArea" localSheetId="19" hidden="1">#REF!</definedName>
    <definedName name="Z_C453FA1F_6CF6_11D3_ABEF_00A0C9DF1063_.wvu.PrintArea" localSheetId="20" hidden="1">#REF!</definedName>
    <definedName name="Z_C453FA1F_6CF6_11D3_ABEF_00A0C9DF1063_.wvu.PrintArea" localSheetId="21" hidden="1">#REF!</definedName>
    <definedName name="Z_C453FA1F_6CF6_11D3_ABEF_00A0C9DF1063_.wvu.PrintArea" localSheetId="22" hidden="1">#REF!</definedName>
    <definedName name="Z_C453FA1F_6CF6_11D3_ABEF_00A0C9DF1063_.wvu.PrintArea" localSheetId="23" hidden="1">#REF!</definedName>
    <definedName name="Z_C453FA1F_6CF6_11D3_ABEF_00A0C9DF1063_.wvu.PrintArea" localSheetId="1" hidden="1">#REF!</definedName>
    <definedName name="Z_C453FA1F_6CF6_11D3_ABEF_00A0C9DF1063_.wvu.PrintArea" localSheetId="16" hidden="1">#REF!</definedName>
    <definedName name="Z_C453FA1F_6CF6_11D3_ABEF_00A0C9DF1063_.wvu.PrintArea" localSheetId="0" hidden="1">#REF!</definedName>
    <definedName name="Z_C453FA1F_6CF6_11D3_ABEF_00A0C9DF1063_.wvu.PrintArea" hidden="1">#REF!</definedName>
    <definedName name="Z_C453FA20_6CF6_11D3_ABEF_00A0C9DF1063_.wvu.PrintArea" localSheetId="17" hidden="1">#REF!</definedName>
    <definedName name="Z_C453FA20_6CF6_11D3_ABEF_00A0C9DF1063_.wvu.PrintArea" localSheetId="18" hidden="1">#REF!</definedName>
    <definedName name="Z_C453FA20_6CF6_11D3_ABEF_00A0C9DF1063_.wvu.PrintArea" localSheetId="19" hidden="1">#REF!</definedName>
    <definedName name="Z_C453FA20_6CF6_11D3_ABEF_00A0C9DF1063_.wvu.PrintArea" localSheetId="20" hidden="1">#REF!</definedName>
    <definedName name="Z_C453FA20_6CF6_11D3_ABEF_00A0C9DF1063_.wvu.PrintArea" localSheetId="21" hidden="1">#REF!</definedName>
    <definedName name="Z_C453FA20_6CF6_11D3_ABEF_00A0C9DF1063_.wvu.PrintArea" localSheetId="22" hidden="1">#REF!</definedName>
    <definedName name="Z_C453FA20_6CF6_11D3_ABEF_00A0C9DF1063_.wvu.PrintArea" localSheetId="23" hidden="1">#REF!</definedName>
    <definedName name="Z_C453FA20_6CF6_11D3_ABEF_00A0C9DF1063_.wvu.PrintArea" localSheetId="1" hidden="1">#REF!</definedName>
    <definedName name="Z_C453FA20_6CF6_11D3_ABEF_00A0C9DF1063_.wvu.PrintArea" localSheetId="16" hidden="1">#REF!</definedName>
    <definedName name="Z_C453FA20_6CF6_11D3_ABEF_00A0C9DF1063_.wvu.PrintArea" localSheetId="0" hidden="1">#REF!</definedName>
    <definedName name="Z_C453FA20_6CF6_11D3_ABEF_00A0C9DF1063_.wvu.PrintArea" hidden="1">#REF!</definedName>
    <definedName name="Z_C453FA22_6CF6_11D3_ABEF_00A0C9DF1063_.wvu.PrintArea" localSheetId="17" hidden="1">#REF!</definedName>
    <definedName name="Z_C453FA22_6CF6_11D3_ABEF_00A0C9DF1063_.wvu.PrintArea" localSheetId="18" hidden="1">#REF!</definedName>
    <definedName name="Z_C453FA22_6CF6_11D3_ABEF_00A0C9DF1063_.wvu.PrintArea" localSheetId="19" hidden="1">#REF!</definedName>
    <definedName name="Z_C453FA22_6CF6_11D3_ABEF_00A0C9DF1063_.wvu.PrintArea" localSheetId="20" hidden="1">#REF!</definedName>
    <definedName name="Z_C453FA22_6CF6_11D3_ABEF_00A0C9DF1063_.wvu.PrintArea" localSheetId="21" hidden="1">#REF!</definedName>
    <definedName name="Z_C453FA22_6CF6_11D3_ABEF_00A0C9DF1063_.wvu.PrintArea" localSheetId="22" hidden="1">#REF!</definedName>
    <definedName name="Z_C453FA22_6CF6_11D3_ABEF_00A0C9DF1063_.wvu.PrintArea" localSheetId="23" hidden="1">#REF!</definedName>
    <definedName name="Z_C453FA22_6CF6_11D3_ABEF_00A0C9DF1063_.wvu.PrintArea" localSheetId="1" hidden="1">#REF!</definedName>
    <definedName name="Z_C453FA22_6CF6_11D3_ABEF_00A0C9DF1063_.wvu.PrintArea" localSheetId="16" hidden="1">#REF!</definedName>
    <definedName name="Z_C453FA22_6CF6_11D3_ABEF_00A0C9DF1063_.wvu.PrintArea" localSheetId="0" hidden="1">#REF!</definedName>
    <definedName name="Z_C453FA22_6CF6_11D3_ABEF_00A0C9DF1063_.wvu.PrintArea" hidden="1">#REF!</definedName>
    <definedName name="Z_C453FA23_6CF6_11D3_ABEF_00A0C9DF1063_.wvu.PrintArea" localSheetId="17" hidden="1">#REF!</definedName>
    <definedName name="Z_C453FA23_6CF6_11D3_ABEF_00A0C9DF1063_.wvu.PrintArea" localSheetId="18" hidden="1">#REF!</definedName>
    <definedName name="Z_C453FA23_6CF6_11D3_ABEF_00A0C9DF1063_.wvu.PrintArea" localSheetId="19" hidden="1">#REF!</definedName>
    <definedName name="Z_C453FA23_6CF6_11D3_ABEF_00A0C9DF1063_.wvu.PrintArea" localSheetId="20" hidden="1">#REF!</definedName>
    <definedName name="Z_C453FA23_6CF6_11D3_ABEF_00A0C9DF1063_.wvu.PrintArea" localSheetId="21" hidden="1">#REF!</definedName>
    <definedName name="Z_C453FA23_6CF6_11D3_ABEF_00A0C9DF1063_.wvu.PrintArea" localSheetId="22" hidden="1">#REF!</definedName>
    <definedName name="Z_C453FA23_6CF6_11D3_ABEF_00A0C9DF1063_.wvu.PrintArea" localSheetId="23" hidden="1">#REF!</definedName>
    <definedName name="Z_C453FA23_6CF6_11D3_ABEF_00A0C9DF1063_.wvu.PrintArea" localSheetId="1" hidden="1">#REF!</definedName>
    <definedName name="Z_C453FA23_6CF6_11D3_ABEF_00A0C9DF1063_.wvu.PrintArea" localSheetId="16" hidden="1">#REF!</definedName>
    <definedName name="Z_C453FA23_6CF6_11D3_ABEF_00A0C9DF1063_.wvu.PrintArea" localSheetId="0" hidden="1">#REF!</definedName>
    <definedName name="Z_C453FA23_6CF6_11D3_ABEF_00A0C9DF1063_.wvu.PrintArea" hidden="1">#REF!</definedName>
    <definedName name="Z_C453FA24_6CF6_11D3_ABEF_00A0C9DF1063_.wvu.PrintArea" localSheetId="17" hidden="1">#REF!</definedName>
    <definedName name="Z_C453FA24_6CF6_11D3_ABEF_00A0C9DF1063_.wvu.PrintArea" localSheetId="18" hidden="1">#REF!</definedName>
    <definedName name="Z_C453FA24_6CF6_11D3_ABEF_00A0C9DF1063_.wvu.PrintArea" localSheetId="19" hidden="1">#REF!</definedName>
    <definedName name="Z_C453FA24_6CF6_11D3_ABEF_00A0C9DF1063_.wvu.PrintArea" localSheetId="20" hidden="1">#REF!</definedName>
    <definedName name="Z_C453FA24_6CF6_11D3_ABEF_00A0C9DF1063_.wvu.PrintArea" localSheetId="21" hidden="1">#REF!</definedName>
    <definedName name="Z_C453FA24_6CF6_11D3_ABEF_00A0C9DF1063_.wvu.PrintArea" localSheetId="22" hidden="1">#REF!</definedName>
    <definedName name="Z_C453FA24_6CF6_11D3_ABEF_00A0C9DF1063_.wvu.PrintArea" localSheetId="23" hidden="1">#REF!</definedName>
    <definedName name="Z_C453FA24_6CF6_11D3_ABEF_00A0C9DF1063_.wvu.PrintArea" localSheetId="1" hidden="1">#REF!</definedName>
    <definedName name="Z_C453FA24_6CF6_11D3_ABEF_00A0C9DF1063_.wvu.PrintArea" localSheetId="16" hidden="1">#REF!</definedName>
    <definedName name="Z_C453FA24_6CF6_11D3_ABEF_00A0C9DF1063_.wvu.PrintArea" localSheetId="0" hidden="1">#REF!</definedName>
    <definedName name="Z_C453FA24_6CF6_11D3_ABEF_00A0C9DF1063_.wvu.PrintArea" hidden="1">#REF!</definedName>
    <definedName name="Z_C453FA25_6CF6_11D3_ABEF_00A0C9DF1063_.wvu.PrintArea" localSheetId="17" hidden="1">#REF!</definedName>
    <definedName name="Z_C453FA25_6CF6_11D3_ABEF_00A0C9DF1063_.wvu.PrintArea" localSheetId="18" hidden="1">#REF!</definedName>
    <definedName name="Z_C453FA25_6CF6_11D3_ABEF_00A0C9DF1063_.wvu.PrintArea" localSheetId="19" hidden="1">#REF!</definedName>
    <definedName name="Z_C453FA25_6CF6_11D3_ABEF_00A0C9DF1063_.wvu.PrintArea" localSheetId="20" hidden="1">#REF!</definedName>
    <definedName name="Z_C453FA25_6CF6_11D3_ABEF_00A0C9DF1063_.wvu.PrintArea" localSheetId="21" hidden="1">#REF!</definedName>
    <definedName name="Z_C453FA25_6CF6_11D3_ABEF_00A0C9DF1063_.wvu.PrintArea" localSheetId="22" hidden="1">#REF!</definedName>
    <definedName name="Z_C453FA25_6CF6_11D3_ABEF_00A0C9DF1063_.wvu.PrintArea" localSheetId="23" hidden="1">#REF!</definedName>
    <definedName name="Z_C453FA25_6CF6_11D3_ABEF_00A0C9DF1063_.wvu.PrintArea" localSheetId="1" hidden="1">#REF!</definedName>
    <definedName name="Z_C453FA25_6CF6_11D3_ABEF_00A0C9DF1063_.wvu.PrintArea" localSheetId="16" hidden="1">#REF!</definedName>
    <definedName name="Z_C453FA25_6CF6_11D3_ABEF_00A0C9DF1063_.wvu.PrintArea" localSheetId="0" hidden="1">#REF!</definedName>
    <definedName name="Z_C453FA25_6CF6_11D3_ABEF_00A0C9DF1063_.wvu.PrintArea" hidden="1">#REF!</definedName>
    <definedName name="Z_C453FA27_6CF6_11D3_ABEF_00A0C9DF1063_.wvu.PrintArea" localSheetId="17" hidden="1">#REF!</definedName>
    <definedName name="Z_C453FA27_6CF6_11D3_ABEF_00A0C9DF1063_.wvu.PrintArea" localSheetId="18" hidden="1">#REF!</definedName>
    <definedName name="Z_C453FA27_6CF6_11D3_ABEF_00A0C9DF1063_.wvu.PrintArea" localSheetId="19" hidden="1">#REF!</definedName>
    <definedName name="Z_C453FA27_6CF6_11D3_ABEF_00A0C9DF1063_.wvu.PrintArea" localSheetId="20" hidden="1">#REF!</definedName>
    <definedName name="Z_C453FA27_6CF6_11D3_ABEF_00A0C9DF1063_.wvu.PrintArea" localSheetId="21" hidden="1">#REF!</definedName>
    <definedName name="Z_C453FA27_6CF6_11D3_ABEF_00A0C9DF1063_.wvu.PrintArea" localSheetId="22" hidden="1">#REF!</definedName>
    <definedName name="Z_C453FA27_6CF6_11D3_ABEF_00A0C9DF1063_.wvu.PrintArea" localSheetId="23" hidden="1">#REF!</definedName>
    <definedName name="Z_C453FA27_6CF6_11D3_ABEF_00A0C9DF1063_.wvu.PrintArea" localSheetId="1" hidden="1">#REF!</definedName>
    <definedName name="Z_C453FA27_6CF6_11D3_ABEF_00A0C9DF1063_.wvu.PrintArea" localSheetId="16" hidden="1">#REF!</definedName>
    <definedName name="Z_C453FA27_6CF6_11D3_ABEF_00A0C9DF1063_.wvu.PrintArea" localSheetId="0" hidden="1">#REF!</definedName>
    <definedName name="Z_C453FA27_6CF6_11D3_ABEF_00A0C9DF1063_.wvu.PrintArea" hidden="1">#REF!</definedName>
    <definedName name="Z_C453FA28_6CF6_11D3_ABEF_00A0C9DF1063_.wvu.PrintArea" localSheetId="17" hidden="1">#REF!</definedName>
    <definedName name="Z_C453FA28_6CF6_11D3_ABEF_00A0C9DF1063_.wvu.PrintArea" localSheetId="18" hidden="1">#REF!</definedName>
    <definedName name="Z_C453FA28_6CF6_11D3_ABEF_00A0C9DF1063_.wvu.PrintArea" localSheetId="19" hidden="1">#REF!</definedName>
    <definedName name="Z_C453FA28_6CF6_11D3_ABEF_00A0C9DF1063_.wvu.PrintArea" localSheetId="20" hidden="1">#REF!</definedName>
    <definedName name="Z_C453FA28_6CF6_11D3_ABEF_00A0C9DF1063_.wvu.PrintArea" localSheetId="21" hidden="1">#REF!</definedName>
    <definedName name="Z_C453FA28_6CF6_11D3_ABEF_00A0C9DF1063_.wvu.PrintArea" localSheetId="22" hidden="1">#REF!</definedName>
    <definedName name="Z_C453FA28_6CF6_11D3_ABEF_00A0C9DF1063_.wvu.PrintArea" localSheetId="23" hidden="1">#REF!</definedName>
    <definedName name="Z_C453FA28_6CF6_11D3_ABEF_00A0C9DF1063_.wvu.PrintArea" localSheetId="1" hidden="1">#REF!</definedName>
    <definedName name="Z_C453FA28_6CF6_11D3_ABEF_00A0C9DF1063_.wvu.PrintArea" localSheetId="16" hidden="1">#REF!</definedName>
    <definedName name="Z_C453FA28_6CF6_11D3_ABEF_00A0C9DF1063_.wvu.PrintArea" localSheetId="0" hidden="1">#REF!</definedName>
    <definedName name="Z_C453FA28_6CF6_11D3_ABEF_00A0C9DF1063_.wvu.PrintArea" hidden="1">#REF!</definedName>
    <definedName name="Z_D59CE115_23E5_11D3_97FA_00A0C9DF29C4_.wvu.PrintArea" localSheetId="17" hidden="1">#REF!</definedName>
    <definedName name="Z_D59CE115_23E5_11D3_97FA_00A0C9DF29C4_.wvu.PrintArea" localSheetId="18" hidden="1">#REF!</definedName>
    <definedName name="Z_D59CE115_23E5_11D3_97FA_00A0C9DF29C4_.wvu.PrintArea" localSheetId="19" hidden="1">#REF!</definedName>
    <definedName name="Z_D59CE115_23E5_11D3_97FA_00A0C9DF29C4_.wvu.PrintArea" localSheetId="20" hidden="1">#REF!</definedName>
    <definedName name="Z_D59CE115_23E5_11D3_97FA_00A0C9DF29C4_.wvu.PrintArea" localSheetId="21" hidden="1">#REF!</definedName>
    <definedName name="Z_D59CE115_23E5_11D3_97FA_00A0C9DF29C4_.wvu.PrintArea" localSheetId="22" hidden="1">#REF!</definedName>
    <definedName name="Z_D59CE115_23E5_11D3_97FA_00A0C9DF29C4_.wvu.PrintArea" localSheetId="23" hidden="1">#REF!</definedName>
    <definedName name="Z_D59CE115_23E5_11D3_97FA_00A0C9DF29C4_.wvu.PrintArea" localSheetId="1" hidden="1">#REF!</definedName>
    <definedName name="Z_D59CE115_23E5_11D3_97FA_00A0C9DF29C4_.wvu.PrintArea" localSheetId="16" hidden="1">#REF!</definedName>
    <definedName name="Z_D59CE115_23E5_11D3_97FA_00A0C9DF29C4_.wvu.PrintArea" localSheetId="0" hidden="1">#REF!</definedName>
    <definedName name="Z_D59CE115_23E5_11D3_97FA_00A0C9DF29C4_.wvu.PrintArea" hidden="1">#REF!</definedName>
    <definedName name="Z_D59CE116_23E5_11D3_97FA_00A0C9DF29C4_.wvu.PrintArea" localSheetId="17" hidden="1">#REF!</definedName>
    <definedName name="Z_D59CE116_23E5_11D3_97FA_00A0C9DF29C4_.wvu.PrintArea" localSheetId="18" hidden="1">#REF!</definedName>
    <definedName name="Z_D59CE116_23E5_11D3_97FA_00A0C9DF29C4_.wvu.PrintArea" localSheetId="19" hidden="1">#REF!</definedName>
    <definedName name="Z_D59CE116_23E5_11D3_97FA_00A0C9DF29C4_.wvu.PrintArea" localSheetId="20" hidden="1">#REF!</definedName>
    <definedName name="Z_D59CE116_23E5_11D3_97FA_00A0C9DF29C4_.wvu.PrintArea" localSheetId="21" hidden="1">#REF!</definedName>
    <definedName name="Z_D59CE116_23E5_11D3_97FA_00A0C9DF29C4_.wvu.PrintArea" localSheetId="22" hidden="1">#REF!</definedName>
    <definedName name="Z_D59CE116_23E5_11D3_97FA_00A0C9DF29C4_.wvu.PrintArea" localSheetId="23" hidden="1">#REF!</definedName>
    <definedName name="Z_D59CE116_23E5_11D3_97FA_00A0C9DF29C4_.wvu.PrintArea" localSheetId="1" hidden="1">#REF!</definedName>
    <definedName name="Z_D59CE116_23E5_11D3_97FA_00A0C9DF29C4_.wvu.PrintArea" localSheetId="16" hidden="1">#REF!</definedName>
    <definedName name="Z_D59CE116_23E5_11D3_97FA_00A0C9DF29C4_.wvu.PrintArea" localSheetId="0" hidden="1">#REF!</definedName>
    <definedName name="Z_D59CE116_23E5_11D3_97FA_00A0C9DF29C4_.wvu.PrintArea" hidden="1">#REF!</definedName>
    <definedName name="Z_D59CE118_23E5_11D3_97FA_00A0C9DF29C4_.wvu.PrintArea" localSheetId="17" hidden="1">#REF!</definedName>
    <definedName name="Z_D59CE118_23E5_11D3_97FA_00A0C9DF29C4_.wvu.PrintArea" localSheetId="18" hidden="1">#REF!</definedName>
    <definedName name="Z_D59CE118_23E5_11D3_97FA_00A0C9DF29C4_.wvu.PrintArea" localSheetId="19" hidden="1">#REF!</definedName>
    <definedName name="Z_D59CE118_23E5_11D3_97FA_00A0C9DF29C4_.wvu.PrintArea" localSheetId="20" hidden="1">#REF!</definedName>
    <definedName name="Z_D59CE118_23E5_11D3_97FA_00A0C9DF29C4_.wvu.PrintArea" localSheetId="21" hidden="1">#REF!</definedName>
    <definedName name="Z_D59CE118_23E5_11D3_97FA_00A0C9DF29C4_.wvu.PrintArea" localSheetId="22" hidden="1">#REF!</definedName>
    <definedName name="Z_D59CE118_23E5_11D3_97FA_00A0C9DF29C4_.wvu.PrintArea" localSheetId="23" hidden="1">#REF!</definedName>
    <definedName name="Z_D59CE118_23E5_11D3_97FA_00A0C9DF29C4_.wvu.PrintArea" localSheetId="1" hidden="1">#REF!</definedName>
    <definedName name="Z_D59CE118_23E5_11D3_97FA_00A0C9DF29C4_.wvu.PrintArea" localSheetId="16" hidden="1">#REF!</definedName>
    <definedName name="Z_D59CE118_23E5_11D3_97FA_00A0C9DF29C4_.wvu.PrintArea" localSheetId="0" hidden="1">#REF!</definedName>
    <definedName name="Z_D59CE118_23E5_11D3_97FA_00A0C9DF29C4_.wvu.PrintArea" hidden="1">#REF!</definedName>
    <definedName name="Z_D59CE119_23E5_11D3_97FA_00A0C9DF29C4_.wvu.PrintArea" localSheetId="17" hidden="1">#REF!</definedName>
    <definedName name="Z_D59CE119_23E5_11D3_97FA_00A0C9DF29C4_.wvu.PrintArea" localSheetId="18" hidden="1">#REF!</definedName>
    <definedName name="Z_D59CE119_23E5_11D3_97FA_00A0C9DF29C4_.wvu.PrintArea" localSheetId="19" hidden="1">#REF!</definedName>
    <definedName name="Z_D59CE119_23E5_11D3_97FA_00A0C9DF29C4_.wvu.PrintArea" localSheetId="20" hidden="1">#REF!</definedName>
    <definedName name="Z_D59CE119_23E5_11D3_97FA_00A0C9DF29C4_.wvu.PrintArea" localSheetId="21" hidden="1">#REF!</definedName>
    <definedName name="Z_D59CE119_23E5_11D3_97FA_00A0C9DF29C4_.wvu.PrintArea" localSheetId="22" hidden="1">#REF!</definedName>
    <definedName name="Z_D59CE119_23E5_11D3_97FA_00A0C9DF29C4_.wvu.PrintArea" localSheetId="23" hidden="1">#REF!</definedName>
    <definedName name="Z_D59CE119_23E5_11D3_97FA_00A0C9DF29C4_.wvu.PrintArea" localSheetId="1" hidden="1">#REF!</definedName>
    <definedName name="Z_D59CE119_23E5_11D3_97FA_00A0C9DF29C4_.wvu.PrintArea" localSheetId="16" hidden="1">#REF!</definedName>
    <definedName name="Z_D59CE119_23E5_11D3_97FA_00A0C9DF29C4_.wvu.PrintArea" localSheetId="0" hidden="1">#REF!</definedName>
    <definedName name="Z_D59CE119_23E5_11D3_97FA_00A0C9DF29C4_.wvu.PrintArea" hidden="1">#REF!</definedName>
    <definedName name="Z_D59CE11A_23E5_11D3_97FA_00A0C9DF29C4_.wvu.PrintArea" localSheetId="17" hidden="1">#REF!</definedName>
    <definedName name="Z_D59CE11A_23E5_11D3_97FA_00A0C9DF29C4_.wvu.PrintArea" localSheetId="18" hidden="1">#REF!</definedName>
    <definedName name="Z_D59CE11A_23E5_11D3_97FA_00A0C9DF29C4_.wvu.PrintArea" localSheetId="19" hidden="1">#REF!</definedName>
    <definedName name="Z_D59CE11A_23E5_11D3_97FA_00A0C9DF29C4_.wvu.PrintArea" localSheetId="20" hidden="1">#REF!</definedName>
    <definedName name="Z_D59CE11A_23E5_11D3_97FA_00A0C9DF29C4_.wvu.PrintArea" localSheetId="21" hidden="1">#REF!</definedName>
    <definedName name="Z_D59CE11A_23E5_11D3_97FA_00A0C9DF29C4_.wvu.PrintArea" localSheetId="22" hidden="1">#REF!</definedName>
    <definedName name="Z_D59CE11A_23E5_11D3_97FA_00A0C9DF29C4_.wvu.PrintArea" localSheetId="23" hidden="1">#REF!</definedName>
    <definedName name="Z_D59CE11A_23E5_11D3_97FA_00A0C9DF29C4_.wvu.PrintArea" localSheetId="1" hidden="1">#REF!</definedName>
    <definedName name="Z_D59CE11A_23E5_11D3_97FA_00A0C9DF29C4_.wvu.PrintArea" localSheetId="16" hidden="1">#REF!</definedName>
    <definedName name="Z_D59CE11A_23E5_11D3_97FA_00A0C9DF29C4_.wvu.PrintArea" localSheetId="0" hidden="1">#REF!</definedName>
    <definedName name="Z_D59CE11A_23E5_11D3_97FA_00A0C9DF29C4_.wvu.PrintArea" hidden="1">#REF!</definedName>
    <definedName name="Z_D59CE11B_23E5_11D3_97FA_00A0C9DF29C4_.wvu.PrintArea" localSheetId="17" hidden="1">#REF!</definedName>
    <definedName name="Z_D59CE11B_23E5_11D3_97FA_00A0C9DF29C4_.wvu.PrintArea" localSheetId="18" hidden="1">#REF!</definedName>
    <definedName name="Z_D59CE11B_23E5_11D3_97FA_00A0C9DF29C4_.wvu.PrintArea" localSheetId="19" hidden="1">#REF!</definedName>
    <definedName name="Z_D59CE11B_23E5_11D3_97FA_00A0C9DF29C4_.wvu.PrintArea" localSheetId="20" hidden="1">#REF!</definedName>
    <definedName name="Z_D59CE11B_23E5_11D3_97FA_00A0C9DF29C4_.wvu.PrintArea" localSheetId="21" hidden="1">#REF!</definedName>
    <definedName name="Z_D59CE11B_23E5_11D3_97FA_00A0C9DF29C4_.wvu.PrintArea" localSheetId="22" hidden="1">#REF!</definedName>
    <definedName name="Z_D59CE11B_23E5_11D3_97FA_00A0C9DF29C4_.wvu.PrintArea" localSheetId="23" hidden="1">#REF!</definedName>
    <definedName name="Z_D59CE11B_23E5_11D3_97FA_00A0C9DF29C4_.wvu.PrintArea" localSheetId="1" hidden="1">#REF!</definedName>
    <definedName name="Z_D59CE11B_23E5_11D3_97FA_00A0C9DF29C4_.wvu.PrintArea" localSheetId="16" hidden="1">#REF!</definedName>
    <definedName name="Z_D59CE11B_23E5_11D3_97FA_00A0C9DF29C4_.wvu.PrintArea" localSheetId="0" hidden="1">#REF!</definedName>
    <definedName name="Z_D59CE11B_23E5_11D3_97FA_00A0C9DF29C4_.wvu.PrintArea" hidden="1">#REF!</definedName>
    <definedName name="Z_D59CE11D_23E5_11D3_97FA_00A0C9DF29C4_.wvu.PrintArea" localSheetId="17" hidden="1">#REF!</definedName>
    <definedName name="Z_D59CE11D_23E5_11D3_97FA_00A0C9DF29C4_.wvu.PrintArea" localSheetId="18" hidden="1">#REF!</definedName>
    <definedName name="Z_D59CE11D_23E5_11D3_97FA_00A0C9DF29C4_.wvu.PrintArea" localSheetId="19" hidden="1">#REF!</definedName>
    <definedName name="Z_D59CE11D_23E5_11D3_97FA_00A0C9DF29C4_.wvu.PrintArea" localSheetId="20" hidden="1">#REF!</definedName>
    <definedName name="Z_D59CE11D_23E5_11D3_97FA_00A0C9DF29C4_.wvu.PrintArea" localSheetId="21" hidden="1">#REF!</definedName>
    <definedName name="Z_D59CE11D_23E5_11D3_97FA_00A0C9DF29C4_.wvu.PrintArea" localSheetId="22" hidden="1">#REF!</definedName>
    <definedName name="Z_D59CE11D_23E5_11D3_97FA_00A0C9DF29C4_.wvu.PrintArea" localSheetId="23" hidden="1">#REF!</definedName>
    <definedName name="Z_D59CE11D_23E5_11D3_97FA_00A0C9DF29C4_.wvu.PrintArea" localSheetId="1" hidden="1">#REF!</definedName>
    <definedName name="Z_D59CE11D_23E5_11D3_97FA_00A0C9DF29C4_.wvu.PrintArea" localSheetId="16" hidden="1">#REF!</definedName>
    <definedName name="Z_D59CE11D_23E5_11D3_97FA_00A0C9DF29C4_.wvu.PrintArea" localSheetId="0" hidden="1">#REF!</definedName>
    <definedName name="Z_D59CE11D_23E5_11D3_97FA_00A0C9DF29C4_.wvu.PrintArea" hidden="1">#REF!</definedName>
    <definedName name="Z_D59CE11E_23E5_11D3_97FA_00A0C9DF29C4_.wvu.PrintArea" localSheetId="17" hidden="1">#REF!</definedName>
    <definedName name="Z_D59CE11E_23E5_11D3_97FA_00A0C9DF29C4_.wvu.PrintArea" localSheetId="18" hidden="1">#REF!</definedName>
    <definedName name="Z_D59CE11E_23E5_11D3_97FA_00A0C9DF29C4_.wvu.PrintArea" localSheetId="19" hidden="1">#REF!</definedName>
    <definedName name="Z_D59CE11E_23E5_11D3_97FA_00A0C9DF29C4_.wvu.PrintArea" localSheetId="20" hidden="1">#REF!</definedName>
    <definedName name="Z_D59CE11E_23E5_11D3_97FA_00A0C9DF29C4_.wvu.PrintArea" localSheetId="21" hidden="1">#REF!</definedName>
    <definedName name="Z_D59CE11E_23E5_11D3_97FA_00A0C9DF29C4_.wvu.PrintArea" localSheetId="22" hidden="1">#REF!</definedName>
    <definedName name="Z_D59CE11E_23E5_11D3_97FA_00A0C9DF29C4_.wvu.PrintArea" localSheetId="23" hidden="1">#REF!</definedName>
    <definedName name="Z_D59CE11E_23E5_11D3_97FA_00A0C9DF29C4_.wvu.PrintArea" localSheetId="1" hidden="1">#REF!</definedName>
    <definedName name="Z_D59CE11E_23E5_11D3_97FA_00A0C9DF29C4_.wvu.PrintArea" localSheetId="16" hidden="1">#REF!</definedName>
    <definedName name="Z_D59CE11E_23E5_11D3_97FA_00A0C9DF29C4_.wvu.PrintArea" localSheetId="0" hidden="1">#REF!</definedName>
    <definedName name="Z_D59CE11E_23E5_11D3_97FA_00A0C9DF29C4_.wvu.PrintArea" hidden="1">#REF!</definedName>
    <definedName name="Z_D59CE11F_23E5_11D3_97FA_00A0C9DF29C4_.wvu.PrintArea" localSheetId="17" hidden="1">#REF!</definedName>
    <definedName name="Z_D59CE11F_23E5_11D3_97FA_00A0C9DF29C4_.wvu.PrintArea" localSheetId="18" hidden="1">#REF!</definedName>
    <definedName name="Z_D59CE11F_23E5_11D3_97FA_00A0C9DF29C4_.wvu.PrintArea" localSheetId="19" hidden="1">#REF!</definedName>
    <definedName name="Z_D59CE11F_23E5_11D3_97FA_00A0C9DF29C4_.wvu.PrintArea" localSheetId="20" hidden="1">#REF!</definedName>
    <definedName name="Z_D59CE11F_23E5_11D3_97FA_00A0C9DF29C4_.wvu.PrintArea" localSheetId="21" hidden="1">#REF!</definedName>
    <definedName name="Z_D59CE11F_23E5_11D3_97FA_00A0C9DF29C4_.wvu.PrintArea" localSheetId="22" hidden="1">#REF!</definedName>
    <definedName name="Z_D59CE11F_23E5_11D3_97FA_00A0C9DF29C4_.wvu.PrintArea" localSheetId="23" hidden="1">#REF!</definedName>
    <definedName name="Z_D59CE11F_23E5_11D3_97FA_00A0C9DF29C4_.wvu.PrintArea" localSheetId="1" hidden="1">#REF!</definedName>
    <definedName name="Z_D59CE11F_23E5_11D3_97FA_00A0C9DF29C4_.wvu.PrintArea" localSheetId="16" hidden="1">#REF!</definedName>
    <definedName name="Z_D59CE11F_23E5_11D3_97FA_00A0C9DF29C4_.wvu.PrintArea" localSheetId="0" hidden="1">#REF!</definedName>
    <definedName name="Z_D59CE11F_23E5_11D3_97FA_00A0C9DF29C4_.wvu.PrintArea" hidden="1">#REF!</definedName>
    <definedName name="Z_D59CE120_23E5_11D3_97FA_00A0C9DF29C4_.wvu.PrintArea" localSheetId="17" hidden="1">#REF!</definedName>
    <definedName name="Z_D59CE120_23E5_11D3_97FA_00A0C9DF29C4_.wvu.PrintArea" localSheetId="18" hidden="1">#REF!</definedName>
    <definedName name="Z_D59CE120_23E5_11D3_97FA_00A0C9DF29C4_.wvu.PrintArea" localSheetId="19" hidden="1">#REF!</definedName>
    <definedName name="Z_D59CE120_23E5_11D3_97FA_00A0C9DF29C4_.wvu.PrintArea" localSheetId="20" hidden="1">#REF!</definedName>
    <definedName name="Z_D59CE120_23E5_11D3_97FA_00A0C9DF29C4_.wvu.PrintArea" localSheetId="21" hidden="1">#REF!</definedName>
    <definedName name="Z_D59CE120_23E5_11D3_97FA_00A0C9DF29C4_.wvu.PrintArea" localSheetId="22" hidden="1">#REF!</definedName>
    <definedName name="Z_D59CE120_23E5_11D3_97FA_00A0C9DF29C4_.wvu.PrintArea" localSheetId="23" hidden="1">#REF!</definedName>
    <definedName name="Z_D59CE120_23E5_11D3_97FA_00A0C9DF29C4_.wvu.PrintArea" localSheetId="1" hidden="1">#REF!</definedName>
    <definedName name="Z_D59CE120_23E5_11D3_97FA_00A0C9DF29C4_.wvu.PrintArea" localSheetId="16" hidden="1">#REF!</definedName>
    <definedName name="Z_D59CE120_23E5_11D3_97FA_00A0C9DF29C4_.wvu.PrintArea" localSheetId="0" hidden="1">#REF!</definedName>
    <definedName name="Z_D59CE120_23E5_11D3_97FA_00A0C9DF29C4_.wvu.PrintArea" hidden="1">#REF!</definedName>
    <definedName name="Z_D59CE122_23E5_11D3_97FA_00A0C9DF29C4_.wvu.PrintArea" localSheetId="17" hidden="1">#REF!</definedName>
    <definedName name="Z_D59CE122_23E5_11D3_97FA_00A0C9DF29C4_.wvu.PrintArea" localSheetId="18" hidden="1">#REF!</definedName>
    <definedName name="Z_D59CE122_23E5_11D3_97FA_00A0C9DF29C4_.wvu.PrintArea" localSheetId="19" hidden="1">#REF!</definedName>
    <definedName name="Z_D59CE122_23E5_11D3_97FA_00A0C9DF29C4_.wvu.PrintArea" localSheetId="20" hidden="1">#REF!</definedName>
    <definedName name="Z_D59CE122_23E5_11D3_97FA_00A0C9DF29C4_.wvu.PrintArea" localSheetId="21" hidden="1">#REF!</definedName>
    <definedName name="Z_D59CE122_23E5_11D3_97FA_00A0C9DF29C4_.wvu.PrintArea" localSheetId="22" hidden="1">#REF!</definedName>
    <definedName name="Z_D59CE122_23E5_11D3_97FA_00A0C9DF29C4_.wvu.PrintArea" localSheetId="23" hidden="1">#REF!</definedName>
    <definedName name="Z_D59CE122_23E5_11D3_97FA_00A0C9DF29C4_.wvu.PrintArea" localSheetId="1" hidden="1">#REF!</definedName>
    <definedName name="Z_D59CE122_23E5_11D3_97FA_00A0C9DF29C4_.wvu.PrintArea" localSheetId="16" hidden="1">#REF!</definedName>
    <definedName name="Z_D59CE122_23E5_11D3_97FA_00A0C9DF29C4_.wvu.PrintArea" localSheetId="0" hidden="1">#REF!</definedName>
    <definedName name="Z_D59CE122_23E5_11D3_97FA_00A0C9DF29C4_.wvu.PrintArea" hidden="1">#REF!</definedName>
    <definedName name="Z_D59CE123_23E5_11D3_97FA_00A0C9DF29C4_.wvu.PrintArea" localSheetId="17" hidden="1">#REF!</definedName>
    <definedName name="Z_D59CE123_23E5_11D3_97FA_00A0C9DF29C4_.wvu.PrintArea" localSheetId="18" hidden="1">#REF!</definedName>
    <definedName name="Z_D59CE123_23E5_11D3_97FA_00A0C9DF29C4_.wvu.PrintArea" localSheetId="19" hidden="1">#REF!</definedName>
    <definedName name="Z_D59CE123_23E5_11D3_97FA_00A0C9DF29C4_.wvu.PrintArea" localSheetId="20" hidden="1">#REF!</definedName>
    <definedName name="Z_D59CE123_23E5_11D3_97FA_00A0C9DF29C4_.wvu.PrintArea" localSheetId="21" hidden="1">#REF!</definedName>
    <definedName name="Z_D59CE123_23E5_11D3_97FA_00A0C9DF29C4_.wvu.PrintArea" localSheetId="22" hidden="1">#REF!</definedName>
    <definedName name="Z_D59CE123_23E5_11D3_97FA_00A0C9DF29C4_.wvu.PrintArea" localSheetId="23" hidden="1">#REF!</definedName>
    <definedName name="Z_D59CE123_23E5_11D3_97FA_00A0C9DF29C4_.wvu.PrintArea" localSheetId="1" hidden="1">#REF!</definedName>
    <definedName name="Z_D59CE123_23E5_11D3_97FA_00A0C9DF29C4_.wvu.PrintArea" localSheetId="16" hidden="1">#REF!</definedName>
    <definedName name="Z_D59CE123_23E5_11D3_97FA_00A0C9DF29C4_.wvu.PrintArea" localSheetId="0" hidden="1">#REF!</definedName>
    <definedName name="Z_D59CE123_23E5_11D3_97FA_00A0C9DF29C4_.wvu.PrintArea" hidden="1">#REF!</definedName>
    <definedName name="Z_D59CE125_23E5_11D3_97FA_00A0C9DF29C4_.wvu.PrintArea" localSheetId="17" hidden="1">#REF!</definedName>
    <definedName name="Z_D59CE125_23E5_11D3_97FA_00A0C9DF29C4_.wvu.PrintArea" localSheetId="18" hidden="1">#REF!</definedName>
    <definedName name="Z_D59CE125_23E5_11D3_97FA_00A0C9DF29C4_.wvu.PrintArea" localSheetId="19" hidden="1">#REF!</definedName>
    <definedName name="Z_D59CE125_23E5_11D3_97FA_00A0C9DF29C4_.wvu.PrintArea" localSheetId="20" hidden="1">#REF!</definedName>
    <definedName name="Z_D59CE125_23E5_11D3_97FA_00A0C9DF29C4_.wvu.PrintArea" localSheetId="21" hidden="1">#REF!</definedName>
    <definedName name="Z_D59CE125_23E5_11D3_97FA_00A0C9DF29C4_.wvu.PrintArea" localSheetId="22" hidden="1">#REF!</definedName>
    <definedName name="Z_D59CE125_23E5_11D3_97FA_00A0C9DF29C4_.wvu.PrintArea" localSheetId="23" hidden="1">#REF!</definedName>
    <definedName name="Z_D59CE125_23E5_11D3_97FA_00A0C9DF29C4_.wvu.PrintArea" localSheetId="1" hidden="1">#REF!</definedName>
    <definedName name="Z_D59CE125_23E5_11D3_97FA_00A0C9DF29C4_.wvu.PrintArea" localSheetId="16" hidden="1">#REF!</definedName>
    <definedName name="Z_D59CE125_23E5_11D3_97FA_00A0C9DF29C4_.wvu.PrintArea" localSheetId="0" hidden="1">#REF!</definedName>
    <definedName name="Z_D59CE125_23E5_11D3_97FA_00A0C9DF29C4_.wvu.PrintArea" hidden="1">#REF!</definedName>
    <definedName name="Z_D59CE126_23E5_11D3_97FA_00A0C9DF29C4_.wvu.PrintArea" localSheetId="17" hidden="1">#REF!</definedName>
    <definedName name="Z_D59CE126_23E5_11D3_97FA_00A0C9DF29C4_.wvu.PrintArea" localSheetId="18" hidden="1">#REF!</definedName>
    <definedName name="Z_D59CE126_23E5_11D3_97FA_00A0C9DF29C4_.wvu.PrintArea" localSheetId="19" hidden="1">#REF!</definedName>
    <definedName name="Z_D59CE126_23E5_11D3_97FA_00A0C9DF29C4_.wvu.PrintArea" localSheetId="20" hidden="1">#REF!</definedName>
    <definedName name="Z_D59CE126_23E5_11D3_97FA_00A0C9DF29C4_.wvu.PrintArea" localSheetId="21" hidden="1">#REF!</definedName>
    <definedName name="Z_D59CE126_23E5_11D3_97FA_00A0C9DF29C4_.wvu.PrintArea" localSheetId="22" hidden="1">#REF!</definedName>
    <definedName name="Z_D59CE126_23E5_11D3_97FA_00A0C9DF29C4_.wvu.PrintArea" localSheetId="23" hidden="1">#REF!</definedName>
    <definedName name="Z_D59CE126_23E5_11D3_97FA_00A0C9DF29C4_.wvu.PrintArea" localSheetId="1" hidden="1">#REF!</definedName>
    <definedName name="Z_D59CE126_23E5_11D3_97FA_00A0C9DF29C4_.wvu.PrintArea" localSheetId="16" hidden="1">#REF!</definedName>
    <definedName name="Z_D59CE126_23E5_11D3_97FA_00A0C9DF29C4_.wvu.PrintArea" localSheetId="0" hidden="1">#REF!</definedName>
    <definedName name="Z_D59CE126_23E5_11D3_97FA_00A0C9DF29C4_.wvu.PrintArea" hidden="1">#REF!</definedName>
    <definedName name="Z_D59CE128_23E5_11D3_97FA_00A0C9DF29C4_.wvu.PrintArea" localSheetId="17" hidden="1">#REF!</definedName>
    <definedName name="Z_D59CE128_23E5_11D3_97FA_00A0C9DF29C4_.wvu.PrintArea" localSheetId="18" hidden="1">#REF!</definedName>
    <definedName name="Z_D59CE128_23E5_11D3_97FA_00A0C9DF29C4_.wvu.PrintArea" localSheetId="19" hidden="1">#REF!</definedName>
    <definedName name="Z_D59CE128_23E5_11D3_97FA_00A0C9DF29C4_.wvu.PrintArea" localSheetId="20" hidden="1">#REF!</definedName>
    <definedName name="Z_D59CE128_23E5_11D3_97FA_00A0C9DF29C4_.wvu.PrintArea" localSheetId="21" hidden="1">#REF!</definedName>
    <definedName name="Z_D59CE128_23E5_11D3_97FA_00A0C9DF29C4_.wvu.PrintArea" localSheetId="22" hidden="1">#REF!</definedName>
    <definedName name="Z_D59CE128_23E5_11D3_97FA_00A0C9DF29C4_.wvu.PrintArea" localSheetId="23" hidden="1">#REF!</definedName>
    <definedName name="Z_D59CE128_23E5_11D3_97FA_00A0C9DF29C4_.wvu.PrintArea" localSheetId="1" hidden="1">#REF!</definedName>
    <definedName name="Z_D59CE128_23E5_11D3_97FA_00A0C9DF29C4_.wvu.PrintArea" localSheetId="16" hidden="1">#REF!</definedName>
    <definedName name="Z_D59CE128_23E5_11D3_97FA_00A0C9DF29C4_.wvu.PrintArea" localSheetId="0" hidden="1">#REF!</definedName>
    <definedName name="Z_D59CE128_23E5_11D3_97FA_00A0C9DF29C4_.wvu.PrintArea" hidden="1">#REF!</definedName>
    <definedName name="Z_D59CE129_23E5_11D3_97FA_00A0C9DF29C4_.wvu.PrintArea" localSheetId="17" hidden="1">#REF!</definedName>
    <definedName name="Z_D59CE129_23E5_11D3_97FA_00A0C9DF29C4_.wvu.PrintArea" localSheetId="18" hidden="1">#REF!</definedName>
    <definedName name="Z_D59CE129_23E5_11D3_97FA_00A0C9DF29C4_.wvu.PrintArea" localSheetId="19" hidden="1">#REF!</definedName>
    <definedName name="Z_D59CE129_23E5_11D3_97FA_00A0C9DF29C4_.wvu.PrintArea" localSheetId="20" hidden="1">#REF!</definedName>
    <definedName name="Z_D59CE129_23E5_11D3_97FA_00A0C9DF29C4_.wvu.PrintArea" localSheetId="21" hidden="1">#REF!</definedName>
    <definedName name="Z_D59CE129_23E5_11D3_97FA_00A0C9DF29C4_.wvu.PrintArea" localSheetId="22" hidden="1">#REF!</definedName>
    <definedName name="Z_D59CE129_23E5_11D3_97FA_00A0C9DF29C4_.wvu.PrintArea" localSheetId="23" hidden="1">#REF!</definedName>
    <definedName name="Z_D59CE129_23E5_11D3_97FA_00A0C9DF29C4_.wvu.PrintArea" localSheetId="1" hidden="1">#REF!</definedName>
    <definedName name="Z_D59CE129_23E5_11D3_97FA_00A0C9DF29C4_.wvu.PrintArea" localSheetId="16" hidden="1">#REF!</definedName>
    <definedName name="Z_D59CE129_23E5_11D3_97FA_00A0C9DF29C4_.wvu.PrintArea" localSheetId="0" hidden="1">#REF!</definedName>
    <definedName name="Z_D59CE129_23E5_11D3_97FA_00A0C9DF29C4_.wvu.PrintArea" hidden="1">#REF!</definedName>
    <definedName name="Z_D59CE12A_23E5_11D3_97FA_00A0C9DF29C4_.wvu.PrintArea" localSheetId="17" hidden="1">#REF!</definedName>
    <definedName name="Z_D59CE12A_23E5_11D3_97FA_00A0C9DF29C4_.wvu.PrintArea" localSheetId="18" hidden="1">#REF!</definedName>
    <definedName name="Z_D59CE12A_23E5_11D3_97FA_00A0C9DF29C4_.wvu.PrintArea" localSheetId="19" hidden="1">#REF!</definedName>
    <definedName name="Z_D59CE12A_23E5_11D3_97FA_00A0C9DF29C4_.wvu.PrintArea" localSheetId="20" hidden="1">#REF!</definedName>
    <definedName name="Z_D59CE12A_23E5_11D3_97FA_00A0C9DF29C4_.wvu.PrintArea" localSheetId="21" hidden="1">#REF!</definedName>
    <definedName name="Z_D59CE12A_23E5_11D3_97FA_00A0C9DF29C4_.wvu.PrintArea" localSheetId="22" hidden="1">#REF!</definedName>
    <definedName name="Z_D59CE12A_23E5_11D3_97FA_00A0C9DF29C4_.wvu.PrintArea" localSheetId="23" hidden="1">#REF!</definedName>
    <definedName name="Z_D59CE12A_23E5_11D3_97FA_00A0C9DF29C4_.wvu.PrintArea" localSheetId="1" hidden="1">#REF!</definedName>
    <definedName name="Z_D59CE12A_23E5_11D3_97FA_00A0C9DF29C4_.wvu.PrintArea" localSheetId="16" hidden="1">#REF!</definedName>
    <definedName name="Z_D59CE12A_23E5_11D3_97FA_00A0C9DF29C4_.wvu.PrintArea" localSheetId="0" hidden="1">#REF!</definedName>
    <definedName name="Z_D59CE12A_23E5_11D3_97FA_00A0C9DF29C4_.wvu.PrintArea" hidden="1">#REF!</definedName>
    <definedName name="Z_D59CE12B_23E5_11D3_97FA_00A0C9DF29C4_.wvu.PrintArea" localSheetId="17" hidden="1">#REF!</definedName>
    <definedName name="Z_D59CE12B_23E5_11D3_97FA_00A0C9DF29C4_.wvu.PrintArea" localSheetId="18" hidden="1">#REF!</definedName>
    <definedName name="Z_D59CE12B_23E5_11D3_97FA_00A0C9DF29C4_.wvu.PrintArea" localSheetId="19" hidden="1">#REF!</definedName>
    <definedName name="Z_D59CE12B_23E5_11D3_97FA_00A0C9DF29C4_.wvu.PrintArea" localSheetId="20" hidden="1">#REF!</definedName>
    <definedName name="Z_D59CE12B_23E5_11D3_97FA_00A0C9DF29C4_.wvu.PrintArea" localSheetId="21" hidden="1">#REF!</definedName>
    <definedName name="Z_D59CE12B_23E5_11D3_97FA_00A0C9DF29C4_.wvu.PrintArea" localSheetId="22" hidden="1">#REF!</definedName>
    <definedName name="Z_D59CE12B_23E5_11D3_97FA_00A0C9DF29C4_.wvu.PrintArea" localSheetId="23" hidden="1">#REF!</definedName>
    <definedName name="Z_D59CE12B_23E5_11D3_97FA_00A0C9DF29C4_.wvu.PrintArea" localSheetId="1" hidden="1">#REF!</definedName>
    <definedName name="Z_D59CE12B_23E5_11D3_97FA_00A0C9DF29C4_.wvu.PrintArea" localSheetId="16" hidden="1">#REF!</definedName>
    <definedName name="Z_D59CE12B_23E5_11D3_97FA_00A0C9DF29C4_.wvu.PrintArea" localSheetId="0" hidden="1">#REF!</definedName>
    <definedName name="Z_D59CE12B_23E5_11D3_97FA_00A0C9DF29C4_.wvu.PrintArea" hidden="1">#REF!</definedName>
    <definedName name="Z_D59CE12D_23E5_11D3_97FA_00A0C9DF29C4_.wvu.PrintArea" localSheetId="17" hidden="1">#REF!</definedName>
    <definedName name="Z_D59CE12D_23E5_11D3_97FA_00A0C9DF29C4_.wvu.PrintArea" localSheetId="18" hidden="1">#REF!</definedName>
    <definedName name="Z_D59CE12D_23E5_11D3_97FA_00A0C9DF29C4_.wvu.PrintArea" localSheetId="19" hidden="1">#REF!</definedName>
    <definedName name="Z_D59CE12D_23E5_11D3_97FA_00A0C9DF29C4_.wvu.PrintArea" localSheetId="20" hidden="1">#REF!</definedName>
    <definedName name="Z_D59CE12D_23E5_11D3_97FA_00A0C9DF29C4_.wvu.PrintArea" localSheetId="21" hidden="1">#REF!</definedName>
    <definedName name="Z_D59CE12D_23E5_11D3_97FA_00A0C9DF29C4_.wvu.PrintArea" localSheetId="22" hidden="1">#REF!</definedName>
    <definedName name="Z_D59CE12D_23E5_11D3_97FA_00A0C9DF29C4_.wvu.PrintArea" localSheetId="23" hidden="1">#REF!</definedName>
    <definedName name="Z_D59CE12D_23E5_11D3_97FA_00A0C9DF29C4_.wvu.PrintArea" localSheetId="1" hidden="1">#REF!</definedName>
    <definedName name="Z_D59CE12D_23E5_11D3_97FA_00A0C9DF29C4_.wvu.PrintArea" localSheetId="16" hidden="1">#REF!</definedName>
    <definedName name="Z_D59CE12D_23E5_11D3_97FA_00A0C9DF29C4_.wvu.PrintArea" localSheetId="0" hidden="1">#REF!</definedName>
    <definedName name="Z_D59CE12D_23E5_11D3_97FA_00A0C9DF29C4_.wvu.PrintArea" hidden="1">#REF!</definedName>
    <definedName name="Z_D59CE12E_23E5_11D3_97FA_00A0C9DF29C4_.wvu.PrintArea" localSheetId="17" hidden="1">#REF!</definedName>
    <definedName name="Z_D59CE12E_23E5_11D3_97FA_00A0C9DF29C4_.wvu.PrintArea" localSheetId="18" hidden="1">#REF!</definedName>
    <definedName name="Z_D59CE12E_23E5_11D3_97FA_00A0C9DF29C4_.wvu.PrintArea" localSheetId="19" hidden="1">#REF!</definedName>
    <definedName name="Z_D59CE12E_23E5_11D3_97FA_00A0C9DF29C4_.wvu.PrintArea" localSheetId="20" hidden="1">#REF!</definedName>
    <definedName name="Z_D59CE12E_23E5_11D3_97FA_00A0C9DF29C4_.wvu.PrintArea" localSheetId="21" hidden="1">#REF!</definedName>
    <definedName name="Z_D59CE12E_23E5_11D3_97FA_00A0C9DF29C4_.wvu.PrintArea" localSheetId="22" hidden="1">#REF!</definedName>
    <definedName name="Z_D59CE12E_23E5_11D3_97FA_00A0C9DF29C4_.wvu.PrintArea" localSheetId="23" hidden="1">#REF!</definedName>
    <definedName name="Z_D59CE12E_23E5_11D3_97FA_00A0C9DF29C4_.wvu.PrintArea" localSheetId="1" hidden="1">#REF!</definedName>
    <definedName name="Z_D59CE12E_23E5_11D3_97FA_00A0C9DF29C4_.wvu.PrintArea" localSheetId="16" hidden="1">#REF!</definedName>
    <definedName name="Z_D59CE12E_23E5_11D3_97FA_00A0C9DF29C4_.wvu.PrintArea" localSheetId="0" hidden="1">#REF!</definedName>
    <definedName name="Z_D59CE12E_23E5_11D3_97FA_00A0C9DF29C4_.wvu.PrintArea" hidden="1">#REF!</definedName>
    <definedName name="Z_D59CE12F_23E5_11D3_97FA_00A0C9DF29C4_.wvu.PrintArea" localSheetId="17" hidden="1">#REF!</definedName>
    <definedName name="Z_D59CE12F_23E5_11D3_97FA_00A0C9DF29C4_.wvu.PrintArea" localSheetId="18" hidden="1">#REF!</definedName>
    <definedName name="Z_D59CE12F_23E5_11D3_97FA_00A0C9DF29C4_.wvu.PrintArea" localSheetId="19" hidden="1">#REF!</definedName>
    <definedName name="Z_D59CE12F_23E5_11D3_97FA_00A0C9DF29C4_.wvu.PrintArea" localSheetId="20" hidden="1">#REF!</definedName>
    <definedName name="Z_D59CE12F_23E5_11D3_97FA_00A0C9DF29C4_.wvu.PrintArea" localSheetId="21" hidden="1">#REF!</definedName>
    <definedName name="Z_D59CE12F_23E5_11D3_97FA_00A0C9DF29C4_.wvu.PrintArea" localSheetId="22" hidden="1">#REF!</definedName>
    <definedName name="Z_D59CE12F_23E5_11D3_97FA_00A0C9DF29C4_.wvu.PrintArea" localSheetId="23" hidden="1">#REF!</definedName>
    <definedName name="Z_D59CE12F_23E5_11D3_97FA_00A0C9DF29C4_.wvu.PrintArea" localSheetId="1" hidden="1">#REF!</definedName>
    <definedName name="Z_D59CE12F_23E5_11D3_97FA_00A0C9DF29C4_.wvu.PrintArea" localSheetId="16" hidden="1">#REF!</definedName>
    <definedName name="Z_D59CE12F_23E5_11D3_97FA_00A0C9DF29C4_.wvu.PrintArea" localSheetId="0" hidden="1">#REF!</definedName>
    <definedName name="Z_D59CE12F_23E5_11D3_97FA_00A0C9DF29C4_.wvu.PrintArea" hidden="1">#REF!</definedName>
    <definedName name="Z_D59CE130_23E5_11D3_97FA_00A0C9DF29C4_.wvu.PrintArea" localSheetId="17" hidden="1">#REF!</definedName>
    <definedName name="Z_D59CE130_23E5_11D3_97FA_00A0C9DF29C4_.wvu.PrintArea" localSheetId="18" hidden="1">#REF!</definedName>
    <definedName name="Z_D59CE130_23E5_11D3_97FA_00A0C9DF29C4_.wvu.PrintArea" localSheetId="19" hidden="1">#REF!</definedName>
    <definedName name="Z_D59CE130_23E5_11D3_97FA_00A0C9DF29C4_.wvu.PrintArea" localSheetId="20" hidden="1">#REF!</definedName>
    <definedName name="Z_D59CE130_23E5_11D3_97FA_00A0C9DF29C4_.wvu.PrintArea" localSheetId="21" hidden="1">#REF!</definedName>
    <definedName name="Z_D59CE130_23E5_11D3_97FA_00A0C9DF29C4_.wvu.PrintArea" localSheetId="22" hidden="1">#REF!</definedName>
    <definedName name="Z_D59CE130_23E5_11D3_97FA_00A0C9DF29C4_.wvu.PrintArea" localSheetId="23" hidden="1">#REF!</definedName>
    <definedName name="Z_D59CE130_23E5_11D3_97FA_00A0C9DF29C4_.wvu.PrintArea" localSheetId="1" hidden="1">#REF!</definedName>
    <definedName name="Z_D59CE130_23E5_11D3_97FA_00A0C9DF29C4_.wvu.PrintArea" localSheetId="16" hidden="1">#REF!</definedName>
    <definedName name="Z_D59CE130_23E5_11D3_97FA_00A0C9DF29C4_.wvu.PrintArea" localSheetId="0" hidden="1">#REF!</definedName>
    <definedName name="Z_D59CE130_23E5_11D3_97FA_00A0C9DF29C4_.wvu.PrintArea" hidden="1">#REF!</definedName>
    <definedName name="Z_D59CE132_23E5_11D3_97FA_00A0C9DF29C4_.wvu.PrintArea" localSheetId="17" hidden="1">#REF!</definedName>
    <definedName name="Z_D59CE132_23E5_11D3_97FA_00A0C9DF29C4_.wvu.PrintArea" localSheetId="18" hidden="1">#REF!</definedName>
    <definedName name="Z_D59CE132_23E5_11D3_97FA_00A0C9DF29C4_.wvu.PrintArea" localSheetId="19" hidden="1">#REF!</definedName>
    <definedName name="Z_D59CE132_23E5_11D3_97FA_00A0C9DF29C4_.wvu.PrintArea" localSheetId="20" hidden="1">#REF!</definedName>
    <definedName name="Z_D59CE132_23E5_11D3_97FA_00A0C9DF29C4_.wvu.PrintArea" localSheetId="21" hidden="1">#REF!</definedName>
    <definedName name="Z_D59CE132_23E5_11D3_97FA_00A0C9DF29C4_.wvu.PrintArea" localSheetId="22" hidden="1">#REF!</definedName>
    <definedName name="Z_D59CE132_23E5_11D3_97FA_00A0C9DF29C4_.wvu.PrintArea" localSheetId="23" hidden="1">#REF!</definedName>
    <definedName name="Z_D59CE132_23E5_11D3_97FA_00A0C9DF29C4_.wvu.PrintArea" localSheetId="1" hidden="1">#REF!</definedName>
    <definedName name="Z_D59CE132_23E5_11D3_97FA_00A0C9DF29C4_.wvu.PrintArea" localSheetId="16" hidden="1">#REF!</definedName>
    <definedName name="Z_D59CE132_23E5_11D3_97FA_00A0C9DF29C4_.wvu.PrintArea" localSheetId="0" hidden="1">#REF!</definedName>
    <definedName name="Z_D59CE132_23E5_11D3_97FA_00A0C9DF29C4_.wvu.PrintArea" hidden="1">#REF!</definedName>
    <definedName name="Z_D59CE133_23E5_11D3_97FA_00A0C9DF29C4_.wvu.PrintArea" localSheetId="17" hidden="1">#REF!</definedName>
    <definedName name="Z_D59CE133_23E5_11D3_97FA_00A0C9DF29C4_.wvu.PrintArea" localSheetId="18" hidden="1">#REF!</definedName>
    <definedName name="Z_D59CE133_23E5_11D3_97FA_00A0C9DF29C4_.wvu.PrintArea" localSheetId="19" hidden="1">#REF!</definedName>
    <definedName name="Z_D59CE133_23E5_11D3_97FA_00A0C9DF29C4_.wvu.PrintArea" localSheetId="20" hidden="1">#REF!</definedName>
    <definedName name="Z_D59CE133_23E5_11D3_97FA_00A0C9DF29C4_.wvu.PrintArea" localSheetId="21" hidden="1">#REF!</definedName>
    <definedName name="Z_D59CE133_23E5_11D3_97FA_00A0C9DF29C4_.wvu.PrintArea" localSheetId="22" hidden="1">#REF!</definedName>
    <definedName name="Z_D59CE133_23E5_11D3_97FA_00A0C9DF29C4_.wvu.PrintArea" localSheetId="23" hidden="1">#REF!</definedName>
    <definedName name="Z_D59CE133_23E5_11D3_97FA_00A0C9DF29C4_.wvu.PrintArea" localSheetId="1" hidden="1">#REF!</definedName>
    <definedName name="Z_D59CE133_23E5_11D3_97FA_00A0C9DF29C4_.wvu.PrintArea" localSheetId="16" hidden="1">#REF!</definedName>
    <definedName name="Z_D59CE133_23E5_11D3_97FA_00A0C9DF29C4_.wvu.PrintArea" localSheetId="0" hidden="1">#REF!</definedName>
    <definedName name="Z_D59CE133_23E5_11D3_97FA_00A0C9DF29C4_.wvu.PrintArea" hidden="1">#REF!</definedName>
    <definedName name="Z_D7AAD4B4_562F_11D3_97FE_00A0C9DF29C4_.wvu.PrintArea" localSheetId="17" hidden="1">#REF!</definedName>
    <definedName name="Z_D7AAD4B4_562F_11D3_97FE_00A0C9DF29C4_.wvu.PrintArea" localSheetId="18" hidden="1">#REF!</definedName>
    <definedName name="Z_D7AAD4B4_562F_11D3_97FE_00A0C9DF29C4_.wvu.PrintArea" localSheetId="19" hidden="1">#REF!</definedName>
    <definedName name="Z_D7AAD4B4_562F_11D3_97FE_00A0C9DF29C4_.wvu.PrintArea" localSheetId="20" hidden="1">#REF!</definedName>
    <definedName name="Z_D7AAD4B4_562F_11D3_97FE_00A0C9DF29C4_.wvu.PrintArea" localSheetId="21" hidden="1">#REF!</definedName>
    <definedName name="Z_D7AAD4B4_562F_11D3_97FE_00A0C9DF29C4_.wvu.PrintArea" localSheetId="22" hidden="1">#REF!</definedName>
    <definedName name="Z_D7AAD4B4_562F_11D3_97FE_00A0C9DF29C4_.wvu.PrintArea" localSheetId="23" hidden="1">#REF!</definedName>
    <definedName name="Z_D7AAD4B4_562F_11D3_97FE_00A0C9DF29C4_.wvu.PrintArea" localSheetId="1" hidden="1">#REF!</definedName>
    <definedName name="Z_D7AAD4B4_562F_11D3_97FE_00A0C9DF29C4_.wvu.PrintArea" localSheetId="16" hidden="1">#REF!</definedName>
    <definedName name="Z_D7AAD4B4_562F_11D3_97FE_00A0C9DF29C4_.wvu.PrintArea" localSheetId="0" hidden="1">#REF!</definedName>
    <definedName name="Z_D7AAD4B4_562F_11D3_97FE_00A0C9DF29C4_.wvu.PrintArea" hidden="1">#REF!</definedName>
    <definedName name="Z_D7AAD4B5_562F_11D3_97FE_00A0C9DF29C4_.wvu.PrintArea" localSheetId="17" hidden="1">#REF!</definedName>
    <definedName name="Z_D7AAD4B5_562F_11D3_97FE_00A0C9DF29C4_.wvu.PrintArea" localSheetId="18" hidden="1">#REF!</definedName>
    <definedName name="Z_D7AAD4B5_562F_11D3_97FE_00A0C9DF29C4_.wvu.PrintArea" localSheetId="19" hidden="1">#REF!</definedName>
    <definedName name="Z_D7AAD4B5_562F_11D3_97FE_00A0C9DF29C4_.wvu.PrintArea" localSheetId="20" hidden="1">#REF!</definedName>
    <definedName name="Z_D7AAD4B5_562F_11D3_97FE_00A0C9DF29C4_.wvu.PrintArea" localSheetId="21" hidden="1">#REF!</definedName>
    <definedName name="Z_D7AAD4B5_562F_11D3_97FE_00A0C9DF29C4_.wvu.PrintArea" localSheetId="22" hidden="1">#REF!</definedName>
    <definedName name="Z_D7AAD4B5_562F_11D3_97FE_00A0C9DF29C4_.wvu.PrintArea" localSheetId="23" hidden="1">#REF!</definedName>
    <definedName name="Z_D7AAD4B5_562F_11D3_97FE_00A0C9DF29C4_.wvu.PrintArea" localSheetId="1" hidden="1">#REF!</definedName>
    <definedName name="Z_D7AAD4B5_562F_11D3_97FE_00A0C9DF29C4_.wvu.PrintArea" localSheetId="16" hidden="1">#REF!</definedName>
    <definedName name="Z_D7AAD4B5_562F_11D3_97FE_00A0C9DF29C4_.wvu.PrintArea" localSheetId="0" hidden="1">#REF!</definedName>
    <definedName name="Z_D7AAD4B5_562F_11D3_97FE_00A0C9DF29C4_.wvu.PrintArea" hidden="1">#REF!</definedName>
    <definedName name="Z_D7AAD4B7_562F_11D3_97FE_00A0C9DF29C4_.wvu.PrintArea" localSheetId="17" hidden="1">#REF!</definedName>
    <definedName name="Z_D7AAD4B7_562F_11D3_97FE_00A0C9DF29C4_.wvu.PrintArea" localSheetId="18" hidden="1">#REF!</definedName>
    <definedName name="Z_D7AAD4B7_562F_11D3_97FE_00A0C9DF29C4_.wvu.PrintArea" localSheetId="19" hidden="1">#REF!</definedName>
    <definedName name="Z_D7AAD4B7_562F_11D3_97FE_00A0C9DF29C4_.wvu.PrintArea" localSheetId="20" hidden="1">#REF!</definedName>
    <definedName name="Z_D7AAD4B7_562F_11D3_97FE_00A0C9DF29C4_.wvu.PrintArea" localSheetId="21" hidden="1">#REF!</definedName>
    <definedName name="Z_D7AAD4B7_562F_11D3_97FE_00A0C9DF29C4_.wvu.PrintArea" localSheetId="22" hidden="1">#REF!</definedName>
    <definedName name="Z_D7AAD4B7_562F_11D3_97FE_00A0C9DF29C4_.wvu.PrintArea" localSheetId="23" hidden="1">#REF!</definedName>
    <definedName name="Z_D7AAD4B7_562F_11D3_97FE_00A0C9DF29C4_.wvu.PrintArea" localSheetId="1" hidden="1">#REF!</definedName>
    <definedName name="Z_D7AAD4B7_562F_11D3_97FE_00A0C9DF29C4_.wvu.PrintArea" localSheetId="16" hidden="1">#REF!</definedName>
    <definedName name="Z_D7AAD4B7_562F_11D3_97FE_00A0C9DF29C4_.wvu.PrintArea" localSheetId="0" hidden="1">#REF!</definedName>
    <definedName name="Z_D7AAD4B7_562F_11D3_97FE_00A0C9DF29C4_.wvu.PrintArea" hidden="1">#REF!</definedName>
    <definedName name="Z_D7AAD4B8_562F_11D3_97FE_00A0C9DF29C4_.wvu.PrintArea" localSheetId="17" hidden="1">#REF!</definedName>
    <definedName name="Z_D7AAD4B8_562F_11D3_97FE_00A0C9DF29C4_.wvu.PrintArea" localSheetId="18" hidden="1">#REF!</definedName>
    <definedName name="Z_D7AAD4B8_562F_11D3_97FE_00A0C9DF29C4_.wvu.PrintArea" localSheetId="19" hidden="1">#REF!</definedName>
    <definedName name="Z_D7AAD4B8_562F_11D3_97FE_00A0C9DF29C4_.wvu.PrintArea" localSheetId="20" hidden="1">#REF!</definedName>
    <definedName name="Z_D7AAD4B8_562F_11D3_97FE_00A0C9DF29C4_.wvu.PrintArea" localSheetId="21" hidden="1">#REF!</definedName>
    <definedName name="Z_D7AAD4B8_562F_11D3_97FE_00A0C9DF29C4_.wvu.PrintArea" localSheetId="22" hidden="1">#REF!</definedName>
    <definedName name="Z_D7AAD4B8_562F_11D3_97FE_00A0C9DF29C4_.wvu.PrintArea" localSheetId="23" hidden="1">#REF!</definedName>
    <definedName name="Z_D7AAD4B8_562F_11D3_97FE_00A0C9DF29C4_.wvu.PrintArea" localSheetId="1" hidden="1">#REF!</definedName>
    <definedName name="Z_D7AAD4B8_562F_11D3_97FE_00A0C9DF29C4_.wvu.PrintArea" localSheetId="16" hidden="1">#REF!</definedName>
    <definedName name="Z_D7AAD4B8_562F_11D3_97FE_00A0C9DF29C4_.wvu.PrintArea" localSheetId="0" hidden="1">#REF!</definedName>
    <definedName name="Z_D7AAD4B8_562F_11D3_97FE_00A0C9DF29C4_.wvu.PrintArea" hidden="1">#REF!</definedName>
    <definedName name="Z_D7AAD4B9_562F_11D3_97FE_00A0C9DF29C4_.wvu.PrintArea" localSheetId="17" hidden="1">#REF!</definedName>
    <definedName name="Z_D7AAD4B9_562F_11D3_97FE_00A0C9DF29C4_.wvu.PrintArea" localSheetId="18" hidden="1">#REF!</definedName>
    <definedName name="Z_D7AAD4B9_562F_11D3_97FE_00A0C9DF29C4_.wvu.PrintArea" localSheetId="19" hidden="1">#REF!</definedName>
    <definedName name="Z_D7AAD4B9_562F_11D3_97FE_00A0C9DF29C4_.wvu.PrintArea" localSheetId="20" hidden="1">#REF!</definedName>
    <definedName name="Z_D7AAD4B9_562F_11D3_97FE_00A0C9DF29C4_.wvu.PrintArea" localSheetId="21" hidden="1">#REF!</definedName>
    <definedName name="Z_D7AAD4B9_562F_11D3_97FE_00A0C9DF29C4_.wvu.PrintArea" localSheetId="22" hidden="1">#REF!</definedName>
    <definedName name="Z_D7AAD4B9_562F_11D3_97FE_00A0C9DF29C4_.wvu.PrintArea" localSheetId="23" hidden="1">#REF!</definedName>
    <definedName name="Z_D7AAD4B9_562F_11D3_97FE_00A0C9DF29C4_.wvu.PrintArea" localSheetId="1" hidden="1">#REF!</definedName>
    <definedName name="Z_D7AAD4B9_562F_11D3_97FE_00A0C9DF29C4_.wvu.PrintArea" localSheetId="16" hidden="1">#REF!</definedName>
    <definedName name="Z_D7AAD4B9_562F_11D3_97FE_00A0C9DF29C4_.wvu.PrintArea" localSheetId="0" hidden="1">#REF!</definedName>
    <definedName name="Z_D7AAD4B9_562F_11D3_97FE_00A0C9DF29C4_.wvu.PrintArea" hidden="1">#REF!</definedName>
    <definedName name="Z_D7AAD4BA_562F_11D3_97FE_00A0C9DF29C4_.wvu.PrintArea" localSheetId="17" hidden="1">#REF!</definedName>
    <definedName name="Z_D7AAD4BA_562F_11D3_97FE_00A0C9DF29C4_.wvu.PrintArea" localSheetId="18" hidden="1">#REF!</definedName>
    <definedName name="Z_D7AAD4BA_562F_11D3_97FE_00A0C9DF29C4_.wvu.PrintArea" localSheetId="19" hidden="1">#REF!</definedName>
    <definedName name="Z_D7AAD4BA_562F_11D3_97FE_00A0C9DF29C4_.wvu.PrintArea" localSheetId="20" hidden="1">#REF!</definedName>
    <definedName name="Z_D7AAD4BA_562F_11D3_97FE_00A0C9DF29C4_.wvu.PrintArea" localSheetId="21" hidden="1">#REF!</definedName>
    <definedName name="Z_D7AAD4BA_562F_11D3_97FE_00A0C9DF29C4_.wvu.PrintArea" localSheetId="22" hidden="1">#REF!</definedName>
    <definedName name="Z_D7AAD4BA_562F_11D3_97FE_00A0C9DF29C4_.wvu.PrintArea" localSheetId="23" hidden="1">#REF!</definedName>
    <definedName name="Z_D7AAD4BA_562F_11D3_97FE_00A0C9DF29C4_.wvu.PrintArea" localSheetId="1" hidden="1">#REF!</definedName>
    <definedName name="Z_D7AAD4BA_562F_11D3_97FE_00A0C9DF29C4_.wvu.PrintArea" localSheetId="16" hidden="1">#REF!</definedName>
    <definedName name="Z_D7AAD4BA_562F_11D3_97FE_00A0C9DF29C4_.wvu.PrintArea" localSheetId="0" hidden="1">#REF!</definedName>
    <definedName name="Z_D7AAD4BA_562F_11D3_97FE_00A0C9DF29C4_.wvu.PrintArea" hidden="1">#REF!</definedName>
    <definedName name="Z_D7AAD4BC_562F_11D3_97FE_00A0C9DF29C4_.wvu.PrintArea" localSheetId="17" hidden="1">#REF!</definedName>
    <definedName name="Z_D7AAD4BC_562F_11D3_97FE_00A0C9DF29C4_.wvu.PrintArea" localSheetId="18" hidden="1">#REF!</definedName>
    <definedName name="Z_D7AAD4BC_562F_11D3_97FE_00A0C9DF29C4_.wvu.PrintArea" localSheetId="19" hidden="1">#REF!</definedName>
    <definedName name="Z_D7AAD4BC_562F_11D3_97FE_00A0C9DF29C4_.wvu.PrintArea" localSheetId="20" hidden="1">#REF!</definedName>
    <definedName name="Z_D7AAD4BC_562F_11D3_97FE_00A0C9DF29C4_.wvu.PrintArea" localSheetId="21" hidden="1">#REF!</definedName>
    <definedName name="Z_D7AAD4BC_562F_11D3_97FE_00A0C9DF29C4_.wvu.PrintArea" localSheetId="22" hidden="1">#REF!</definedName>
    <definedName name="Z_D7AAD4BC_562F_11D3_97FE_00A0C9DF29C4_.wvu.PrintArea" localSheetId="23" hidden="1">#REF!</definedName>
    <definedName name="Z_D7AAD4BC_562F_11D3_97FE_00A0C9DF29C4_.wvu.PrintArea" localSheetId="1" hidden="1">#REF!</definedName>
    <definedName name="Z_D7AAD4BC_562F_11D3_97FE_00A0C9DF29C4_.wvu.PrintArea" localSheetId="16" hidden="1">#REF!</definedName>
    <definedName name="Z_D7AAD4BC_562F_11D3_97FE_00A0C9DF29C4_.wvu.PrintArea" localSheetId="0" hidden="1">#REF!</definedName>
    <definedName name="Z_D7AAD4BC_562F_11D3_97FE_00A0C9DF29C4_.wvu.PrintArea" hidden="1">#REF!</definedName>
    <definedName name="Z_D7AAD4BD_562F_11D3_97FE_00A0C9DF29C4_.wvu.PrintArea" localSheetId="17" hidden="1">#REF!</definedName>
    <definedName name="Z_D7AAD4BD_562F_11D3_97FE_00A0C9DF29C4_.wvu.PrintArea" localSheetId="18" hidden="1">#REF!</definedName>
    <definedName name="Z_D7AAD4BD_562F_11D3_97FE_00A0C9DF29C4_.wvu.PrintArea" localSheetId="19" hidden="1">#REF!</definedName>
    <definedName name="Z_D7AAD4BD_562F_11D3_97FE_00A0C9DF29C4_.wvu.PrintArea" localSheetId="20" hidden="1">#REF!</definedName>
    <definedName name="Z_D7AAD4BD_562F_11D3_97FE_00A0C9DF29C4_.wvu.PrintArea" localSheetId="21" hidden="1">#REF!</definedName>
    <definedName name="Z_D7AAD4BD_562F_11D3_97FE_00A0C9DF29C4_.wvu.PrintArea" localSheetId="22" hidden="1">#REF!</definedName>
    <definedName name="Z_D7AAD4BD_562F_11D3_97FE_00A0C9DF29C4_.wvu.PrintArea" localSheetId="23" hidden="1">#REF!</definedName>
    <definedName name="Z_D7AAD4BD_562F_11D3_97FE_00A0C9DF29C4_.wvu.PrintArea" localSheetId="1" hidden="1">#REF!</definedName>
    <definedName name="Z_D7AAD4BD_562F_11D3_97FE_00A0C9DF29C4_.wvu.PrintArea" localSheetId="16" hidden="1">#REF!</definedName>
    <definedName name="Z_D7AAD4BD_562F_11D3_97FE_00A0C9DF29C4_.wvu.PrintArea" localSheetId="0" hidden="1">#REF!</definedName>
    <definedName name="Z_D7AAD4BD_562F_11D3_97FE_00A0C9DF29C4_.wvu.PrintArea" hidden="1">#REF!</definedName>
    <definedName name="Z_D7AAD4BE_562F_11D3_97FE_00A0C9DF29C4_.wvu.PrintArea" localSheetId="17" hidden="1">#REF!</definedName>
    <definedName name="Z_D7AAD4BE_562F_11D3_97FE_00A0C9DF29C4_.wvu.PrintArea" localSheetId="18" hidden="1">#REF!</definedName>
    <definedName name="Z_D7AAD4BE_562F_11D3_97FE_00A0C9DF29C4_.wvu.PrintArea" localSheetId="19" hidden="1">#REF!</definedName>
    <definedName name="Z_D7AAD4BE_562F_11D3_97FE_00A0C9DF29C4_.wvu.PrintArea" localSheetId="20" hidden="1">#REF!</definedName>
    <definedName name="Z_D7AAD4BE_562F_11D3_97FE_00A0C9DF29C4_.wvu.PrintArea" localSheetId="21" hidden="1">#REF!</definedName>
    <definedName name="Z_D7AAD4BE_562F_11D3_97FE_00A0C9DF29C4_.wvu.PrintArea" localSheetId="22" hidden="1">#REF!</definedName>
    <definedName name="Z_D7AAD4BE_562F_11D3_97FE_00A0C9DF29C4_.wvu.PrintArea" localSheetId="23" hidden="1">#REF!</definedName>
    <definedName name="Z_D7AAD4BE_562F_11D3_97FE_00A0C9DF29C4_.wvu.PrintArea" localSheetId="1" hidden="1">#REF!</definedName>
    <definedName name="Z_D7AAD4BE_562F_11D3_97FE_00A0C9DF29C4_.wvu.PrintArea" localSheetId="16" hidden="1">#REF!</definedName>
    <definedName name="Z_D7AAD4BE_562F_11D3_97FE_00A0C9DF29C4_.wvu.PrintArea" localSheetId="0" hidden="1">#REF!</definedName>
    <definedName name="Z_D7AAD4BE_562F_11D3_97FE_00A0C9DF29C4_.wvu.PrintArea" hidden="1">#REF!</definedName>
    <definedName name="Z_D7AAD4BF_562F_11D3_97FE_00A0C9DF29C4_.wvu.PrintArea" localSheetId="17" hidden="1">#REF!</definedName>
    <definedName name="Z_D7AAD4BF_562F_11D3_97FE_00A0C9DF29C4_.wvu.PrintArea" localSheetId="18" hidden="1">#REF!</definedName>
    <definedName name="Z_D7AAD4BF_562F_11D3_97FE_00A0C9DF29C4_.wvu.PrintArea" localSheetId="19" hidden="1">#REF!</definedName>
    <definedName name="Z_D7AAD4BF_562F_11D3_97FE_00A0C9DF29C4_.wvu.PrintArea" localSheetId="20" hidden="1">#REF!</definedName>
    <definedName name="Z_D7AAD4BF_562F_11D3_97FE_00A0C9DF29C4_.wvu.PrintArea" localSheetId="21" hidden="1">#REF!</definedName>
    <definedName name="Z_D7AAD4BF_562F_11D3_97FE_00A0C9DF29C4_.wvu.PrintArea" localSheetId="22" hidden="1">#REF!</definedName>
    <definedName name="Z_D7AAD4BF_562F_11D3_97FE_00A0C9DF29C4_.wvu.PrintArea" localSheetId="23" hidden="1">#REF!</definedName>
    <definedName name="Z_D7AAD4BF_562F_11D3_97FE_00A0C9DF29C4_.wvu.PrintArea" localSheetId="1" hidden="1">#REF!</definedName>
    <definedName name="Z_D7AAD4BF_562F_11D3_97FE_00A0C9DF29C4_.wvu.PrintArea" localSheetId="16" hidden="1">#REF!</definedName>
    <definedName name="Z_D7AAD4BF_562F_11D3_97FE_00A0C9DF29C4_.wvu.PrintArea" localSheetId="0" hidden="1">#REF!</definedName>
    <definedName name="Z_D7AAD4BF_562F_11D3_97FE_00A0C9DF29C4_.wvu.PrintArea" hidden="1">#REF!</definedName>
    <definedName name="Z_D7AAD4C1_562F_11D3_97FE_00A0C9DF29C4_.wvu.PrintArea" localSheetId="17" hidden="1">#REF!</definedName>
    <definedName name="Z_D7AAD4C1_562F_11D3_97FE_00A0C9DF29C4_.wvu.PrintArea" localSheetId="18" hidden="1">#REF!</definedName>
    <definedName name="Z_D7AAD4C1_562F_11D3_97FE_00A0C9DF29C4_.wvu.PrintArea" localSheetId="19" hidden="1">#REF!</definedName>
    <definedName name="Z_D7AAD4C1_562F_11D3_97FE_00A0C9DF29C4_.wvu.PrintArea" localSheetId="20" hidden="1">#REF!</definedName>
    <definedName name="Z_D7AAD4C1_562F_11D3_97FE_00A0C9DF29C4_.wvu.PrintArea" localSheetId="21" hidden="1">#REF!</definedName>
    <definedName name="Z_D7AAD4C1_562F_11D3_97FE_00A0C9DF29C4_.wvu.PrintArea" localSheetId="22" hidden="1">#REF!</definedName>
    <definedName name="Z_D7AAD4C1_562F_11D3_97FE_00A0C9DF29C4_.wvu.PrintArea" localSheetId="23" hidden="1">#REF!</definedName>
    <definedName name="Z_D7AAD4C1_562F_11D3_97FE_00A0C9DF29C4_.wvu.PrintArea" localSheetId="1" hidden="1">#REF!</definedName>
    <definedName name="Z_D7AAD4C1_562F_11D3_97FE_00A0C9DF29C4_.wvu.PrintArea" localSheetId="16" hidden="1">#REF!</definedName>
    <definedName name="Z_D7AAD4C1_562F_11D3_97FE_00A0C9DF29C4_.wvu.PrintArea" localSheetId="0" hidden="1">#REF!</definedName>
    <definedName name="Z_D7AAD4C1_562F_11D3_97FE_00A0C9DF29C4_.wvu.PrintArea" hidden="1">#REF!</definedName>
    <definedName name="Z_D7AAD4C2_562F_11D3_97FE_00A0C9DF29C4_.wvu.PrintArea" localSheetId="17" hidden="1">#REF!</definedName>
    <definedName name="Z_D7AAD4C2_562F_11D3_97FE_00A0C9DF29C4_.wvu.PrintArea" localSheetId="18" hidden="1">#REF!</definedName>
    <definedName name="Z_D7AAD4C2_562F_11D3_97FE_00A0C9DF29C4_.wvu.PrintArea" localSheetId="19" hidden="1">#REF!</definedName>
    <definedName name="Z_D7AAD4C2_562F_11D3_97FE_00A0C9DF29C4_.wvu.PrintArea" localSheetId="20" hidden="1">#REF!</definedName>
    <definedName name="Z_D7AAD4C2_562F_11D3_97FE_00A0C9DF29C4_.wvu.PrintArea" localSheetId="21" hidden="1">#REF!</definedName>
    <definedName name="Z_D7AAD4C2_562F_11D3_97FE_00A0C9DF29C4_.wvu.PrintArea" localSheetId="22" hidden="1">#REF!</definedName>
    <definedName name="Z_D7AAD4C2_562F_11D3_97FE_00A0C9DF29C4_.wvu.PrintArea" localSheetId="23" hidden="1">#REF!</definedName>
    <definedName name="Z_D7AAD4C2_562F_11D3_97FE_00A0C9DF29C4_.wvu.PrintArea" localSheetId="1" hidden="1">#REF!</definedName>
    <definedName name="Z_D7AAD4C2_562F_11D3_97FE_00A0C9DF29C4_.wvu.PrintArea" localSheetId="16" hidden="1">#REF!</definedName>
    <definedName name="Z_D7AAD4C2_562F_11D3_97FE_00A0C9DF29C4_.wvu.PrintArea" localSheetId="0" hidden="1">#REF!</definedName>
    <definedName name="Z_D7AAD4C2_562F_11D3_97FE_00A0C9DF29C4_.wvu.PrintArea" hidden="1">#REF!</definedName>
    <definedName name="Z_D7AAD4C4_562F_11D3_97FE_00A0C9DF29C4_.wvu.PrintArea" localSheetId="17" hidden="1">#REF!</definedName>
    <definedName name="Z_D7AAD4C4_562F_11D3_97FE_00A0C9DF29C4_.wvu.PrintArea" localSheetId="18" hidden="1">#REF!</definedName>
    <definedName name="Z_D7AAD4C4_562F_11D3_97FE_00A0C9DF29C4_.wvu.PrintArea" localSheetId="19" hidden="1">#REF!</definedName>
    <definedName name="Z_D7AAD4C4_562F_11D3_97FE_00A0C9DF29C4_.wvu.PrintArea" localSheetId="20" hidden="1">#REF!</definedName>
    <definedName name="Z_D7AAD4C4_562F_11D3_97FE_00A0C9DF29C4_.wvu.PrintArea" localSheetId="21" hidden="1">#REF!</definedName>
    <definedName name="Z_D7AAD4C4_562F_11D3_97FE_00A0C9DF29C4_.wvu.PrintArea" localSheetId="22" hidden="1">#REF!</definedName>
    <definedName name="Z_D7AAD4C4_562F_11D3_97FE_00A0C9DF29C4_.wvu.PrintArea" localSheetId="23" hidden="1">#REF!</definedName>
    <definedName name="Z_D7AAD4C4_562F_11D3_97FE_00A0C9DF29C4_.wvu.PrintArea" localSheetId="1" hidden="1">#REF!</definedName>
    <definedName name="Z_D7AAD4C4_562F_11D3_97FE_00A0C9DF29C4_.wvu.PrintArea" localSheetId="16" hidden="1">#REF!</definedName>
    <definedName name="Z_D7AAD4C4_562F_11D3_97FE_00A0C9DF29C4_.wvu.PrintArea" localSheetId="0" hidden="1">#REF!</definedName>
    <definedName name="Z_D7AAD4C4_562F_11D3_97FE_00A0C9DF29C4_.wvu.PrintArea" hidden="1">#REF!</definedName>
    <definedName name="Z_D7AAD4C5_562F_11D3_97FE_00A0C9DF29C4_.wvu.PrintArea" localSheetId="17" hidden="1">#REF!</definedName>
    <definedName name="Z_D7AAD4C5_562F_11D3_97FE_00A0C9DF29C4_.wvu.PrintArea" localSheetId="18" hidden="1">#REF!</definedName>
    <definedName name="Z_D7AAD4C5_562F_11D3_97FE_00A0C9DF29C4_.wvu.PrintArea" localSheetId="19" hidden="1">#REF!</definedName>
    <definedName name="Z_D7AAD4C5_562F_11D3_97FE_00A0C9DF29C4_.wvu.PrintArea" localSheetId="20" hidden="1">#REF!</definedName>
    <definedName name="Z_D7AAD4C5_562F_11D3_97FE_00A0C9DF29C4_.wvu.PrintArea" localSheetId="21" hidden="1">#REF!</definedName>
    <definedName name="Z_D7AAD4C5_562F_11D3_97FE_00A0C9DF29C4_.wvu.PrintArea" localSheetId="22" hidden="1">#REF!</definedName>
    <definedName name="Z_D7AAD4C5_562F_11D3_97FE_00A0C9DF29C4_.wvu.PrintArea" localSheetId="23" hidden="1">#REF!</definedName>
    <definedName name="Z_D7AAD4C5_562F_11D3_97FE_00A0C9DF29C4_.wvu.PrintArea" localSheetId="1" hidden="1">#REF!</definedName>
    <definedName name="Z_D7AAD4C5_562F_11D3_97FE_00A0C9DF29C4_.wvu.PrintArea" localSheetId="16" hidden="1">#REF!</definedName>
    <definedName name="Z_D7AAD4C5_562F_11D3_97FE_00A0C9DF29C4_.wvu.PrintArea" localSheetId="0" hidden="1">#REF!</definedName>
    <definedName name="Z_D7AAD4C5_562F_11D3_97FE_00A0C9DF29C4_.wvu.PrintArea" hidden="1">#REF!</definedName>
    <definedName name="Z_D7AAD4C7_562F_11D3_97FE_00A0C9DF29C4_.wvu.PrintArea" localSheetId="17" hidden="1">#REF!</definedName>
    <definedName name="Z_D7AAD4C7_562F_11D3_97FE_00A0C9DF29C4_.wvu.PrintArea" localSheetId="18" hidden="1">#REF!</definedName>
    <definedName name="Z_D7AAD4C7_562F_11D3_97FE_00A0C9DF29C4_.wvu.PrintArea" localSheetId="19" hidden="1">#REF!</definedName>
    <definedName name="Z_D7AAD4C7_562F_11D3_97FE_00A0C9DF29C4_.wvu.PrintArea" localSheetId="20" hidden="1">#REF!</definedName>
    <definedName name="Z_D7AAD4C7_562F_11D3_97FE_00A0C9DF29C4_.wvu.PrintArea" localSheetId="21" hidden="1">#REF!</definedName>
    <definedName name="Z_D7AAD4C7_562F_11D3_97FE_00A0C9DF29C4_.wvu.PrintArea" localSheetId="22" hidden="1">#REF!</definedName>
    <definedName name="Z_D7AAD4C7_562F_11D3_97FE_00A0C9DF29C4_.wvu.PrintArea" localSheetId="23" hidden="1">#REF!</definedName>
    <definedName name="Z_D7AAD4C7_562F_11D3_97FE_00A0C9DF29C4_.wvu.PrintArea" localSheetId="1" hidden="1">#REF!</definedName>
    <definedName name="Z_D7AAD4C7_562F_11D3_97FE_00A0C9DF29C4_.wvu.PrintArea" localSheetId="16" hidden="1">#REF!</definedName>
    <definedName name="Z_D7AAD4C7_562F_11D3_97FE_00A0C9DF29C4_.wvu.PrintArea" localSheetId="0" hidden="1">#REF!</definedName>
    <definedName name="Z_D7AAD4C7_562F_11D3_97FE_00A0C9DF29C4_.wvu.PrintArea" hidden="1">#REF!</definedName>
    <definedName name="Z_D7AAD4C8_562F_11D3_97FE_00A0C9DF29C4_.wvu.PrintArea" localSheetId="17" hidden="1">#REF!</definedName>
    <definedName name="Z_D7AAD4C8_562F_11D3_97FE_00A0C9DF29C4_.wvu.PrintArea" localSheetId="18" hidden="1">#REF!</definedName>
    <definedName name="Z_D7AAD4C8_562F_11D3_97FE_00A0C9DF29C4_.wvu.PrintArea" localSheetId="19" hidden="1">#REF!</definedName>
    <definedName name="Z_D7AAD4C8_562F_11D3_97FE_00A0C9DF29C4_.wvu.PrintArea" localSheetId="20" hidden="1">#REF!</definedName>
    <definedName name="Z_D7AAD4C8_562F_11D3_97FE_00A0C9DF29C4_.wvu.PrintArea" localSheetId="21" hidden="1">#REF!</definedName>
    <definedName name="Z_D7AAD4C8_562F_11D3_97FE_00A0C9DF29C4_.wvu.PrintArea" localSheetId="22" hidden="1">#REF!</definedName>
    <definedName name="Z_D7AAD4C8_562F_11D3_97FE_00A0C9DF29C4_.wvu.PrintArea" localSheetId="23" hidden="1">#REF!</definedName>
    <definedName name="Z_D7AAD4C8_562F_11D3_97FE_00A0C9DF29C4_.wvu.PrintArea" localSheetId="1" hidden="1">#REF!</definedName>
    <definedName name="Z_D7AAD4C8_562F_11D3_97FE_00A0C9DF29C4_.wvu.PrintArea" localSheetId="16" hidden="1">#REF!</definedName>
    <definedName name="Z_D7AAD4C8_562F_11D3_97FE_00A0C9DF29C4_.wvu.PrintArea" localSheetId="0" hidden="1">#REF!</definedName>
    <definedName name="Z_D7AAD4C8_562F_11D3_97FE_00A0C9DF29C4_.wvu.PrintArea" hidden="1">#REF!</definedName>
    <definedName name="Z_D7AAD4C9_562F_11D3_97FE_00A0C9DF29C4_.wvu.PrintArea" localSheetId="17" hidden="1">#REF!</definedName>
    <definedName name="Z_D7AAD4C9_562F_11D3_97FE_00A0C9DF29C4_.wvu.PrintArea" localSheetId="18" hidden="1">#REF!</definedName>
    <definedName name="Z_D7AAD4C9_562F_11D3_97FE_00A0C9DF29C4_.wvu.PrintArea" localSheetId="19" hidden="1">#REF!</definedName>
    <definedName name="Z_D7AAD4C9_562F_11D3_97FE_00A0C9DF29C4_.wvu.PrintArea" localSheetId="20" hidden="1">#REF!</definedName>
    <definedName name="Z_D7AAD4C9_562F_11D3_97FE_00A0C9DF29C4_.wvu.PrintArea" localSheetId="21" hidden="1">#REF!</definedName>
    <definedName name="Z_D7AAD4C9_562F_11D3_97FE_00A0C9DF29C4_.wvu.PrintArea" localSheetId="22" hidden="1">#REF!</definedName>
    <definedName name="Z_D7AAD4C9_562F_11D3_97FE_00A0C9DF29C4_.wvu.PrintArea" localSheetId="23" hidden="1">#REF!</definedName>
    <definedName name="Z_D7AAD4C9_562F_11D3_97FE_00A0C9DF29C4_.wvu.PrintArea" localSheetId="1" hidden="1">#REF!</definedName>
    <definedName name="Z_D7AAD4C9_562F_11D3_97FE_00A0C9DF29C4_.wvu.PrintArea" localSheetId="16" hidden="1">#REF!</definedName>
    <definedName name="Z_D7AAD4C9_562F_11D3_97FE_00A0C9DF29C4_.wvu.PrintArea" localSheetId="0" hidden="1">#REF!</definedName>
    <definedName name="Z_D7AAD4C9_562F_11D3_97FE_00A0C9DF29C4_.wvu.PrintArea" hidden="1">#REF!</definedName>
    <definedName name="Z_D7AAD4CA_562F_11D3_97FE_00A0C9DF29C4_.wvu.PrintArea" localSheetId="17" hidden="1">#REF!</definedName>
    <definedName name="Z_D7AAD4CA_562F_11D3_97FE_00A0C9DF29C4_.wvu.PrintArea" localSheetId="18" hidden="1">#REF!</definedName>
    <definedName name="Z_D7AAD4CA_562F_11D3_97FE_00A0C9DF29C4_.wvu.PrintArea" localSheetId="19" hidden="1">#REF!</definedName>
    <definedName name="Z_D7AAD4CA_562F_11D3_97FE_00A0C9DF29C4_.wvu.PrintArea" localSheetId="20" hidden="1">#REF!</definedName>
    <definedName name="Z_D7AAD4CA_562F_11D3_97FE_00A0C9DF29C4_.wvu.PrintArea" localSheetId="21" hidden="1">#REF!</definedName>
    <definedName name="Z_D7AAD4CA_562F_11D3_97FE_00A0C9DF29C4_.wvu.PrintArea" localSheetId="22" hidden="1">#REF!</definedName>
    <definedName name="Z_D7AAD4CA_562F_11D3_97FE_00A0C9DF29C4_.wvu.PrintArea" localSheetId="23" hidden="1">#REF!</definedName>
    <definedName name="Z_D7AAD4CA_562F_11D3_97FE_00A0C9DF29C4_.wvu.PrintArea" localSheetId="1" hidden="1">#REF!</definedName>
    <definedName name="Z_D7AAD4CA_562F_11D3_97FE_00A0C9DF29C4_.wvu.PrintArea" localSheetId="16" hidden="1">#REF!</definedName>
    <definedName name="Z_D7AAD4CA_562F_11D3_97FE_00A0C9DF29C4_.wvu.PrintArea" localSheetId="0" hidden="1">#REF!</definedName>
    <definedName name="Z_D7AAD4CA_562F_11D3_97FE_00A0C9DF29C4_.wvu.PrintArea" hidden="1">#REF!</definedName>
    <definedName name="Z_D7AAD4CC_562F_11D3_97FE_00A0C9DF29C4_.wvu.PrintArea" localSheetId="17" hidden="1">#REF!</definedName>
    <definedName name="Z_D7AAD4CC_562F_11D3_97FE_00A0C9DF29C4_.wvu.PrintArea" localSheetId="18" hidden="1">#REF!</definedName>
    <definedName name="Z_D7AAD4CC_562F_11D3_97FE_00A0C9DF29C4_.wvu.PrintArea" localSheetId="19" hidden="1">#REF!</definedName>
    <definedName name="Z_D7AAD4CC_562F_11D3_97FE_00A0C9DF29C4_.wvu.PrintArea" localSheetId="20" hidden="1">#REF!</definedName>
    <definedName name="Z_D7AAD4CC_562F_11D3_97FE_00A0C9DF29C4_.wvu.PrintArea" localSheetId="21" hidden="1">#REF!</definedName>
    <definedName name="Z_D7AAD4CC_562F_11D3_97FE_00A0C9DF29C4_.wvu.PrintArea" localSheetId="22" hidden="1">#REF!</definedName>
    <definedName name="Z_D7AAD4CC_562F_11D3_97FE_00A0C9DF29C4_.wvu.PrintArea" localSheetId="23" hidden="1">#REF!</definedName>
    <definedName name="Z_D7AAD4CC_562F_11D3_97FE_00A0C9DF29C4_.wvu.PrintArea" localSheetId="1" hidden="1">#REF!</definedName>
    <definedName name="Z_D7AAD4CC_562F_11D3_97FE_00A0C9DF29C4_.wvu.PrintArea" localSheetId="16" hidden="1">#REF!</definedName>
    <definedName name="Z_D7AAD4CC_562F_11D3_97FE_00A0C9DF29C4_.wvu.PrintArea" localSheetId="0" hidden="1">#REF!</definedName>
    <definedName name="Z_D7AAD4CC_562F_11D3_97FE_00A0C9DF29C4_.wvu.PrintArea" hidden="1">#REF!</definedName>
    <definedName name="Z_D7AAD4CD_562F_11D3_97FE_00A0C9DF29C4_.wvu.PrintArea" localSheetId="17" hidden="1">#REF!</definedName>
    <definedName name="Z_D7AAD4CD_562F_11D3_97FE_00A0C9DF29C4_.wvu.PrintArea" localSheetId="18" hidden="1">#REF!</definedName>
    <definedName name="Z_D7AAD4CD_562F_11D3_97FE_00A0C9DF29C4_.wvu.PrintArea" localSheetId="19" hidden="1">#REF!</definedName>
    <definedName name="Z_D7AAD4CD_562F_11D3_97FE_00A0C9DF29C4_.wvu.PrintArea" localSheetId="20" hidden="1">#REF!</definedName>
    <definedName name="Z_D7AAD4CD_562F_11D3_97FE_00A0C9DF29C4_.wvu.PrintArea" localSheetId="21" hidden="1">#REF!</definedName>
    <definedName name="Z_D7AAD4CD_562F_11D3_97FE_00A0C9DF29C4_.wvu.PrintArea" localSheetId="22" hidden="1">#REF!</definedName>
    <definedName name="Z_D7AAD4CD_562F_11D3_97FE_00A0C9DF29C4_.wvu.PrintArea" localSheetId="23" hidden="1">#REF!</definedName>
    <definedName name="Z_D7AAD4CD_562F_11D3_97FE_00A0C9DF29C4_.wvu.PrintArea" localSheetId="1" hidden="1">#REF!</definedName>
    <definedName name="Z_D7AAD4CD_562F_11D3_97FE_00A0C9DF29C4_.wvu.PrintArea" localSheetId="16" hidden="1">#REF!</definedName>
    <definedName name="Z_D7AAD4CD_562F_11D3_97FE_00A0C9DF29C4_.wvu.PrintArea" localSheetId="0" hidden="1">#REF!</definedName>
    <definedName name="Z_D7AAD4CD_562F_11D3_97FE_00A0C9DF29C4_.wvu.PrintArea" hidden="1">#REF!</definedName>
    <definedName name="Z_D7AAD4CE_562F_11D3_97FE_00A0C9DF29C4_.wvu.PrintArea" localSheetId="17" hidden="1">#REF!</definedName>
    <definedName name="Z_D7AAD4CE_562F_11D3_97FE_00A0C9DF29C4_.wvu.PrintArea" localSheetId="18" hidden="1">#REF!</definedName>
    <definedName name="Z_D7AAD4CE_562F_11D3_97FE_00A0C9DF29C4_.wvu.PrintArea" localSheetId="19" hidden="1">#REF!</definedName>
    <definedName name="Z_D7AAD4CE_562F_11D3_97FE_00A0C9DF29C4_.wvu.PrintArea" localSheetId="20" hidden="1">#REF!</definedName>
    <definedName name="Z_D7AAD4CE_562F_11D3_97FE_00A0C9DF29C4_.wvu.PrintArea" localSheetId="21" hidden="1">#REF!</definedName>
    <definedName name="Z_D7AAD4CE_562F_11D3_97FE_00A0C9DF29C4_.wvu.PrintArea" localSheetId="22" hidden="1">#REF!</definedName>
    <definedName name="Z_D7AAD4CE_562F_11D3_97FE_00A0C9DF29C4_.wvu.PrintArea" localSheetId="23" hidden="1">#REF!</definedName>
    <definedName name="Z_D7AAD4CE_562F_11D3_97FE_00A0C9DF29C4_.wvu.PrintArea" localSheetId="1" hidden="1">#REF!</definedName>
    <definedName name="Z_D7AAD4CE_562F_11D3_97FE_00A0C9DF29C4_.wvu.PrintArea" localSheetId="16" hidden="1">#REF!</definedName>
    <definedName name="Z_D7AAD4CE_562F_11D3_97FE_00A0C9DF29C4_.wvu.PrintArea" localSheetId="0" hidden="1">#REF!</definedName>
    <definedName name="Z_D7AAD4CE_562F_11D3_97FE_00A0C9DF29C4_.wvu.PrintArea" hidden="1">#REF!</definedName>
    <definedName name="Z_D7AAD4CF_562F_11D3_97FE_00A0C9DF29C4_.wvu.PrintArea" localSheetId="17" hidden="1">#REF!</definedName>
    <definedName name="Z_D7AAD4CF_562F_11D3_97FE_00A0C9DF29C4_.wvu.PrintArea" localSheetId="18" hidden="1">#REF!</definedName>
    <definedName name="Z_D7AAD4CF_562F_11D3_97FE_00A0C9DF29C4_.wvu.PrintArea" localSheetId="19" hidden="1">#REF!</definedName>
    <definedName name="Z_D7AAD4CF_562F_11D3_97FE_00A0C9DF29C4_.wvu.PrintArea" localSheetId="20" hidden="1">#REF!</definedName>
    <definedName name="Z_D7AAD4CF_562F_11D3_97FE_00A0C9DF29C4_.wvu.PrintArea" localSheetId="21" hidden="1">#REF!</definedName>
    <definedName name="Z_D7AAD4CF_562F_11D3_97FE_00A0C9DF29C4_.wvu.PrintArea" localSheetId="22" hidden="1">#REF!</definedName>
    <definedName name="Z_D7AAD4CF_562F_11D3_97FE_00A0C9DF29C4_.wvu.PrintArea" localSheetId="23" hidden="1">#REF!</definedName>
    <definedName name="Z_D7AAD4CF_562F_11D3_97FE_00A0C9DF29C4_.wvu.PrintArea" localSheetId="1" hidden="1">#REF!</definedName>
    <definedName name="Z_D7AAD4CF_562F_11D3_97FE_00A0C9DF29C4_.wvu.PrintArea" localSheetId="16" hidden="1">#REF!</definedName>
    <definedName name="Z_D7AAD4CF_562F_11D3_97FE_00A0C9DF29C4_.wvu.PrintArea" localSheetId="0" hidden="1">#REF!</definedName>
    <definedName name="Z_D7AAD4CF_562F_11D3_97FE_00A0C9DF29C4_.wvu.PrintArea" hidden="1">#REF!</definedName>
    <definedName name="Z_D7AAD4D1_562F_11D3_97FE_00A0C9DF29C4_.wvu.PrintArea" localSheetId="17" hidden="1">#REF!</definedName>
    <definedName name="Z_D7AAD4D1_562F_11D3_97FE_00A0C9DF29C4_.wvu.PrintArea" localSheetId="18" hidden="1">#REF!</definedName>
    <definedName name="Z_D7AAD4D1_562F_11D3_97FE_00A0C9DF29C4_.wvu.PrintArea" localSheetId="19" hidden="1">#REF!</definedName>
    <definedName name="Z_D7AAD4D1_562F_11D3_97FE_00A0C9DF29C4_.wvu.PrintArea" localSheetId="20" hidden="1">#REF!</definedName>
    <definedName name="Z_D7AAD4D1_562F_11D3_97FE_00A0C9DF29C4_.wvu.PrintArea" localSheetId="21" hidden="1">#REF!</definedName>
    <definedName name="Z_D7AAD4D1_562F_11D3_97FE_00A0C9DF29C4_.wvu.PrintArea" localSheetId="22" hidden="1">#REF!</definedName>
    <definedName name="Z_D7AAD4D1_562F_11D3_97FE_00A0C9DF29C4_.wvu.PrintArea" localSheetId="23" hidden="1">#REF!</definedName>
    <definedName name="Z_D7AAD4D1_562F_11D3_97FE_00A0C9DF29C4_.wvu.PrintArea" localSheetId="1" hidden="1">#REF!</definedName>
    <definedName name="Z_D7AAD4D1_562F_11D3_97FE_00A0C9DF29C4_.wvu.PrintArea" localSheetId="16" hidden="1">#REF!</definedName>
    <definedName name="Z_D7AAD4D1_562F_11D3_97FE_00A0C9DF29C4_.wvu.PrintArea" localSheetId="0" hidden="1">#REF!</definedName>
    <definedName name="Z_D7AAD4D1_562F_11D3_97FE_00A0C9DF29C4_.wvu.PrintArea" hidden="1">#REF!</definedName>
    <definedName name="Z_D7AAD4D2_562F_11D3_97FE_00A0C9DF29C4_.wvu.PrintArea" localSheetId="17" hidden="1">#REF!</definedName>
    <definedName name="Z_D7AAD4D2_562F_11D3_97FE_00A0C9DF29C4_.wvu.PrintArea" localSheetId="18" hidden="1">#REF!</definedName>
    <definedName name="Z_D7AAD4D2_562F_11D3_97FE_00A0C9DF29C4_.wvu.PrintArea" localSheetId="19" hidden="1">#REF!</definedName>
    <definedName name="Z_D7AAD4D2_562F_11D3_97FE_00A0C9DF29C4_.wvu.PrintArea" localSheetId="20" hidden="1">#REF!</definedName>
    <definedName name="Z_D7AAD4D2_562F_11D3_97FE_00A0C9DF29C4_.wvu.PrintArea" localSheetId="21" hidden="1">#REF!</definedName>
    <definedName name="Z_D7AAD4D2_562F_11D3_97FE_00A0C9DF29C4_.wvu.PrintArea" localSheetId="22" hidden="1">#REF!</definedName>
    <definedName name="Z_D7AAD4D2_562F_11D3_97FE_00A0C9DF29C4_.wvu.PrintArea" localSheetId="23" hidden="1">#REF!</definedName>
    <definedName name="Z_D7AAD4D2_562F_11D3_97FE_00A0C9DF29C4_.wvu.PrintArea" localSheetId="1" hidden="1">#REF!</definedName>
    <definedName name="Z_D7AAD4D2_562F_11D3_97FE_00A0C9DF29C4_.wvu.PrintArea" localSheetId="16" hidden="1">#REF!</definedName>
    <definedName name="Z_D7AAD4D2_562F_11D3_97FE_00A0C9DF29C4_.wvu.PrintArea" localSheetId="0" hidden="1">#REF!</definedName>
    <definedName name="Z_D7AAD4D2_562F_11D3_97FE_00A0C9DF29C4_.wvu.PrintArea" hidden="1">#REF!</definedName>
    <definedName name="Z_DC61789C_03B0_11D3_88AD_0080C84A5D47_.wvu.PrintArea" localSheetId="17" hidden="1">#REF!</definedName>
    <definedName name="Z_DC61789C_03B0_11D3_88AD_0080C84A5D47_.wvu.PrintArea" localSheetId="18" hidden="1">#REF!</definedName>
    <definedName name="Z_DC61789C_03B0_11D3_88AD_0080C84A5D47_.wvu.PrintArea" localSheetId="19" hidden="1">#REF!</definedName>
    <definedName name="Z_DC61789C_03B0_11D3_88AD_0080C84A5D47_.wvu.PrintArea" localSheetId="20" hidden="1">#REF!</definedName>
    <definedName name="Z_DC61789C_03B0_11D3_88AD_0080C84A5D47_.wvu.PrintArea" localSheetId="21" hidden="1">#REF!</definedName>
    <definedName name="Z_DC61789C_03B0_11D3_88AD_0080C84A5D47_.wvu.PrintArea" localSheetId="22" hidden="1">#REF!</definedName>
    <definedName name="Z_DC61789C_03B0_11D3_88AD_0080C84A5D47_.wvu.PrintArea" localSheetId="23" hidden="1">#REF!</definedName>
    <definedName name="Z_DC61789C_03B0_11D3_88AD_0080C84A5D47_.wvu.PrintArea" localSheetId="1" hidden="1">#REF!</definedName>
    <definedName name="Z_DC61789C_03B0_11D3_88AD_0080C84A5D47_.wvu.PrintArea" localSheetId="16" hidden="1">#REF!</definedName>
    <definedName name="Z_DC61789C_03B0_11D3_88AD_0080C84A5D47_.wvu.PrintArea" localSheetId="0" hidden="1">#REF!</definedName>
    <definedName name="Z_DC61789C_03B0_11D3_88AD_0080C84A5D47_.wvu.PrintArea" hidden="1">#REF!</definedName>
    <definedName name="Z_DC61789E_03B0_11D3_88AD_0080C84A5D47_.wvu.PrintArea" localSheetId="17" hidden="1">#REF!</definedName>
    <definedName name="Z_DC61789E_03B0_11D3_88AD_0080C84A5D47_.wvu.PrintArea" localSheetId="18" hidden="1">#REF!</definedName>
    <definedName name="Z_DC61789E_03B0_11D3_88AD_0080C84A5D47_.wvu.PrintArea" localSheetId="19" hidden="1">#REF!</definedName>
    <definedName name="Z_DC61789E_03B0_11D3_88AD_0080C84A5D47_.wvu.PrintArea" localSheetId="20" hidden="1">#REF!</definedName>
    <definedName name="Z_DC61789E_03B0_11D3_88AD_0080C84A5D47_.wvu.PrintArea" localSheetId="21" hidden="1">#REF!</definedName>
    <definedName name="Z_DC61789E_03B0_11D3_88AD_0080C84A5D47_.wvu.PrintArea" localSheetId="22" hidden="1">#REF!</definedName>
    <definedName name="Z_DC61789E_03B0_11D3_88AD_0080C84A5D47_.wvu.PrintArea" localSheetId="23" hidden="1">#REF!</definedName>
    <definedName name="Z_DC61789E_03B0_11D3_88AD_0080C84A5D47_.wvu.PrintArea" localSheetId="1" hidden="1">#REF!</definedName>
    <definedName name="Z_DC61789E_03B0_11D3_88AD_0080C84A5D47_.wvu.PrintArea" localSheetId="16" hidden="1">#REF!</definedName>
    <definedName name="Z_DC61789E_03B0_11D3_88AD_0080C84A5D47_.wvu.PrintArea" localSheetId="0" hidden="1">#REF!</definedName>
    <definedName name="Z_DC61789E_03B0_11D3_88AD_0080C84A5D47_.wvu.PrintArea" hidden="1">#REF!</definedName>
    <definedName name="Z_DC61789F_03B0_11D3_88AD_0080C84A5D47_.wvu.PrintArea" localSheetId="17" hidden="1">#REF!</definedName>
    <definedName name="Z_DC61789F_03B0_11D3_88AD_0080C84A5D47_.wvu.PrintArea" localSheetId="18" hidden="1">#REF!</definedName>
    <definedName name="Z_DC61789F_03B0_11D3_88AD_0080C84A5D47_.wvu.PrintArea" localSheetId="19" hidden="1">#REF!</definedName>
    <definedName name="Z_DC61789F_03B0_11D3_88AD_0080C84A5D47_.wvu.PrintArea" localSheetId="20" hidden="1">#REF!</definedName>
    <definedName name="Z_DC61789F_03B0_11D3_88AD_0080C84A5D47_.wvu.PrintArea" localSheetId="21" hidden="1">#REF!</definedName>
    <definedName name="Z_DC61789F_03B0_11D3_88AD_0080C84A5D47_.wvu.PrintArea" localSheetId="22" hidden="1">#REF!</definedName>
    <definedName name="Z_DC61789F_03B0_11D3_88AD_0080C84A5D47_.wvu.PrintArea" localSheetId="23" hidden="1">#REF!</definedName>
    <definedName name="Z_DC61789F_03B0_11D3_88AD_0080C84A5D47_.wvu.PrintArea" localSheetId="1" hidden="1">#REF!</definedName>
    <definedName name="Z_DC61789F_03B0_11D3_88AD_0080C84A5D47_.wvu.PrintArea" localSheetId="16" hidden="1">#REF!</definedName>
    <definedName name="Z_DC61789F_03B0_11D3_88AD_0080C84A5D47_.wvu.PrintArea" localSheetId="0" hidden="1">#REF!</definedName>
    <definedName name="Z_DC61789F_03B0_11D3_88AD_0080C84A5D47_.wvu.PrintArea" hidden="1">#REF!</definedName>
    <definedName name="Z_DC6178A0_03B0_11D3_88AD_0080C84A5D47_.wvu.PrintArea" localSheetId="17" hidden="1">#REF!</definedName>
    <definedName name="Z_DC6178A0_03B0_11D3_88AD_0080C84A5D47_.wvu.PrintArea" localSheetId="18" hidden="1">#REF!</definedName>
    <definedName name="Z_DC6178A0_03B0_11D3_88AD_0080C84A5D47_.wvu.PrintArea" localSheetId="19" hidden="1">#REF!</definedName>
    <definedName name="Z_DC6178A0_03B0_11D3_88AD_0080C84A5D47_.wvu.PrintArea" localSheetId="20" hidden="1">#REF!</definedName>
    <definedName name="Z_DC6178A0_03B0_11D3_88AD_0080C84A5D47_.wvu.PrintArea" localSheetId="21" hidden="1">#REF!</definedName>
    <definedName name="Z_DC6178A0_03B0_11D3_88AD_0080C84A5D47_.wvu.PrintArea" localSheetId="22" hidden="1">#REF!</definedName>
    <definedName name="Z_DC6178A0_03B0_11D3_88AD_0080C84A5D47_.wvu.PrintArea" localSheetId="23" hidden="1">#REF!</definedName>
    <definedName name="Z_DC6178A0_03B0_11D3_88AD_0080C84A5D47_.wvu.PrintArea" localSheetId="1" hidden="1">#REF!</definedName>
    <definedName name="Z_DC6178A0_03B0_11D3_88AD_0080C84A5D47_.wvu.PrintArea" localSheetId="16" hidden="1">#REF!</definedName>
    <definedName name="Z_DC6178A0_03B0_11D3_88AD_0080C84A5D47_.wvu.PrintArea" localSheetId="0" hidden="1">#REF!</definedName>
    <definedName name="Z_DC6178A0_03B0_11D3_88AD_0080C84A5D47_.wvu.PrintArea" hidden="1">#REF!</definedName>
    <definedName name="Z_DC6178A2_03B0_11D3_88AD_0080C84A5D47_.wvu.PrintArea" localSheetId="17" hidden="1">#REF!</definedName>
    <definedName name="Z_DC6178A2_03B0_11D3_88AD_0080C84A5D47_.wvu.PrintArea" localSheetId="18" hidden="1">#REF!</definedName>
    <definedName name="Z_DC6178A2_03B0_11D3_88AD_0080C84A5D47_.wvu.PrintArea" localSheetId="19" hidden="1">#REF!</definedName>
    <definedName name="Z_DC6178A2_03B0_11D3_88AD_0080C84A5D47_.wvu.PrintArea" localSheetId="20" hidden="1">#REF!</definedName>
    <definedName name="Z_DC6178A2_03B0_11D3_88AD_0080C84A5D47_.wvu.PrintArea" localSheetId="21" hidden="1">#REF!</definedName>
    <definedName name="Z_DC6178A2_03B0_11D3_88AD_0080C84A5D47_.wvu.PrintArea" localSheetId="22" hidden="1">#REF!</definedName>
    <definedName name="Z_DC6178A2_03B0_11D3_88AD_0080C84A5D47_.wvu.PrintArea" localSheetId="23" hidden="1">#REF!</definedName>
    <definedName name="Z_DC6178A2_03B0_11D3_88AD_0080C84A5D47_.wvu.PrintArea" localSheetId="1" hidden="1">#REF!</definedName>
    <definedName name="Z_DC6178A2_03B0_11D3_88AD_0080C84A5D47_.wvu.PrintArea" localSheetId="16" hidden="1">#REF!</definedName>
    <definedName name="Z_DC6178A2_03B0_11D3_88AD_0080C84A5D47_.wvu.PrintArea" localSheetId="0" hidden="1">#REF!</definedName>
    <definedName name="Z_DC6178A2_03B0_11D3_88AD_0080C84A5D47_.wvu.PrintArea" hidden="1">#REF!</definedName>
    <definedName name="Z_DC6178A3_03B0_11D3_88AD_0080C84A5D47_.wvu.PrintArea" localSheetId="17" hidden="1">#REF!</definedName>
    <definedName name="Z_DC6178A3_03B0_11D3_88AD_0080C84A5D47_.wvu.PrintArea" localSheetId="18" hidden="1">#REF!</definedName>
    <definedName name="Z_DC6178A3_03B0_11D3_88AD_0080C84A5D47_.wvu.PrintArea" localSheetId="19" hidden="1">#REF!</definedName>
    <definedName name="Z_DC6178A3_03B0_11D3_88AD_0080C84A5D47_.wvu.PrintArea" localSheetId="20" hidden="1">#REF!</definedName>
    <definedName name="Z_DC6178A3_03B0_11D3_88AD_0080C84A5D47_.wvu.PrintArea" localSheetId="21" hidden="1">#REF!</definedName>
    <definedName name="Z_DC6178A3_03B0_11D3_88AD_0080C84A5D47_.wvu.PrintArea" localSheetId="22" hidden="1">#REF!</definedName>
    <definedName name="Z_DC6178A3_03B0_11D3_88AD_0080C84A5D47_.wvu.PrintArea" localSheetId="23" hidden="1">#REF!</definedName>
    <definedName name="Z_DC6178A3_03B0_11D3_88AD_0080C84A5D47_.wvu.PrintArea" localSheetId="1" hidden="1">#REF!</definedName>
    <definedName name="Z_DC6178A3_03B0_11D3_88AD_0080C84A5D47_.wvu.PrintArea" localSheetId="16" hidden="1">#REF!</definedName>
    <definedName name="Z_DC6178A3_03B0_11D3_88AD_0080C84A5D47_.wvu.PrintArea" localSheetId="0" hidden="1">#REF!</definedName>
    <definedName name="Z_DC6178A3_03B0_11D3_88AD_0080C84A5D47_.wvu.PrintArea" hidden="1">#REF!</definedName>
    <definedName name="Z_DC6178A4_03B0_11D3_88AD_0080C84A5D47_.wvu.PrintArea" localSheetId="17" hidden="1">#REF!</definedName>
    <definedName name="Z_DC6178A4_03B0_11D3_88AD_0080C84A5D47_.wvu.PrintArea" localSheetId="18" hidden="1">#REF!</definedName>
    <definedName name="Z_DC6178A4_03B0_11D3_88AD_0080C84A5D47_.wvu.PrintArea" localSheetId="19" hidden="1">#REF!</definedName>
    <definedName name="Z_DC6178A4_03B0_11D3_88AD_0080C84A5D47_.wvu.PrintArea" localSheetId="20" hidden="1">#REF!</definedName>
    <definedName name="Z_DC6178A4_03B0_11D3_88AD_0080C84A5D47_.wvu.PrintArea" localSheetId="21" hidden="1">#REF!</definedName>
    <definedName name="Z_DC6178A4_03B0_11D3_88AD_0080C84A5D47_.wvu.PrintArea" localSheetId="22" hidden="1">#REF!</definedName>
    <definedName name="Z_DC6178A4_03B0_11D3_88AD_0080C84A5D47_.wvu.PrintArea" localSheetId="23" hidden="1">#REF!</definedName>
    <definedName name="Z_DC6178A4_03B0_11D3_88AD_0080C84A5D47_.wvu.PrintArea" localSheetId="1" hidden="1">#REF!</definedName>
    <definedName name="Z_DC6178A4_03B0_11D3_88AD_0080C84A5D47_.wvu.PrintArea" localSheetId="16" hidden="1">#REF!</definedName>
    <definedName name="Z_DC6178A4_03B0_11D3_88AD_0080C84A5D47_.wvu.PrintArea" localSheetId="0" hidden="1">#REF!</definedName>
    <definedName name="Z_DC6178A4_03B0_11D3_88AD_0080C84A5D47_.wvu.PrintArea" hidden="1">#REF!</definedName>
    <definedName name="Z_DC6178A6_03B0_11D3_88AD_0080C84A5D47_.wvu.PrintArea" localSheetId="17" hidden="1">#REF!</definedName>
    <definedName name="Z_DC6178A6_03B0_11D3_88AD_0080C84A5D47_.wvu.PrintArea" localSheetId="18" hidden="1">#REF!</definedName>
    <definedName name="Z_DC6178A6_03B0_11D3_88AD_0080C84A5D47_.wvu.PrintArea" localSheetId="19" hidden="1">#REF!</definedName>
    <definedName name="Z_DC6178A6_03B0_11D3_88AD_0080C84A5D47_.wvu.PrintArea" localSheetId="20" hidden="1">#REF!</definedName>
    <definedName name="Z_DC6178A6_03B0_11D3_88AD_0080C84A5D47_.wvu.PrintArea" localSheetId="21" hidden="1">#REF!</definedName>
    <definedName name="Z_DC6178A6_03B0_11D3_88AD_0080C84A5D47_.wvu.PrintArea" localSheetId="22" hidden="1">#REF!</definedName>
    <definedName name="Z_DC6178A6_03B0_11D3_88AD_0080C84A5D47_.wvu.PrintArea" localSheetId="23" hidden="1">#REF!</definedName>
    <definedName name="Z_DC6178A6_03B0_11D3_88AD_0080C84A5D47_.wvu.PrintArea" localSheetId="1" hidden="1">#REF!</definedName>
    <definedName name="Z_DC6178A6_03B0_11D3_88AD_0080C84A5D47_.wvu.PrintArea" localSheetId="16" hidden="1">#REF!</definedName>
    <definedName name="Z_DC6178A6_03B0_11D3_88AD_0080C84A5D47_.wvu.PrintArea" localSheetId="0" hidden="1">#REF!</definedName>
    <definedName name="Z_DC6178A6_03B0_11D3_88AD_0080C84A5D47_.wvu.PrintArea" hidden="1">#REF!</definedName>
    <definedName name="Z_DC6178A7_03B0_11D3_88AD_0080C84A5D47_.wvu.PrintArea" localSheetId="17" hidden="1">#REF!</definedName>
    <definedName name="Z_DC6178A7_03B0_11D3_88AD_0080C84A5D47_.wvu.PrintArea" localSheetId="18" hidden="1">#REF!</definedName>
    <definedName name="Z_DC6178A7_03B0_11D3_88AD_0080C84A5D47_.wvu.PrintArea" localSheetId="19" hidden="1">#REF!</definedName>
    <definedName name="Z_DC6178A7_03B0_11D3_88AD_0080C84A5D47_.wvu.PrintArea" localSheetId="20" hidden="1">#REF!</definedName>
    <definedName name="Z_DC6178A7_03B0_11D3_88AD_0080C84A5D47_.wvu.PrintArea" localSheetId="21" hidden="1">#REF!</definedName>
    <definedName name="Z_DC6178A7_03B0_11D3_88AD_0080C84A5D47_.wvu.PrintArea" localSheetId="22" hidden="1">#REF!</definedName>
    <definedName name="Z_DC6178A7_03B0_11D3_88AD_0080C84A5D47_.wvu.PrintArea" localSheetId="23" hidden="1">#REF!</definedName>
    <definedName name="Z_DC6178A7_03B0_11D3_88AD_0080C84A5D47_.wvu.PrintArea" localSheetId="1" hidden="1">#REF!</definedName>
    <definedName name="Z_DC6178A7_03B0_11D3_88AD_0080C84A5D47_.wvu.PrintArea" localSheetId="16" hidden="1">#REF!</definedName>
    <definedName name="Z_DC6178A7_03B0_11D3_88AD_0080C84A5D47_.wvu.PrintArea" localSheetId="0" hidden="1">#REF!</definedName>
    <definedName name="Z_DC6178A7_03B0_11D3_88AD_0080C84A5D47_.wvu.PrintArea" hidden="1">#REF!</definedName>
    <definedName name="Z_DC6178A9_03B0_11D3_88AD_0080C84A5D47_.wvu.PrintArea" localSheetId="17" hidden="1">#REF!</definedName>
    <definedName name="Z_DC6178A9_03B0_11D3_88AD_0080C84A5D47_.wvu.PrintArea" localSheetId="18" hidden="1">#REF!</definedName>
    <definedName name="Z_DC6178A9_03B0_11D3_88AD_0080C84A5D47_.wvu.PrintArea" localSheetId="19" hidden="1">#REF!</definedName>
    <definedName name="Z_DC6178A9_03B0_11D3_88AD_0080C84A5D47_.wvu.PrintArea" localSheetId="20" hidden="1">#REF!</definedName>
    <definedName name="Z_DC6178A9_03B0_11D3_88AD_0080C84A5D47_.wvu.PrintArea" localSheetId="21" hidden="1">#REF!</definedName>
    <definedName name="Z_DC6178A9_03B0_11D3_88AD_0080C84A5D47_.wvu.PrintArea" localSheetId="22" hidden="1">#REF!</definedName>
    <definedName name="Z_DC6178A9_03B0_11D3_88AD_0080C84A5D47_.wvu.PrintArea" localSheetId="23" hidden="1">#REF!</definedName>
    <definedName name="Z_DC6178A9_03B0_11D3_88AD_0080C84A5D47_.wvu.PrintArea" localSheetId="1" hidden="1">#REF!</definedName>
    <definedName name="Z_DC6178A9_03B0_11D3_88AD_0080C84A5D47_.wvu.PrintArea" localSheetId="16" hidden="1">#REF!</definedName>
    <definedName name="Z_DC6178A9_03B0_11D3_88AD_0080C84A5D47_.wvu.PrintArea" localSheetId="0" hidden="1">#REF!</definedName>
    <definedName name="Z_DC6178A9_03B0_11D3_88AD_0080C84A5D47_.wvu.PrintArea" hidden="1">#REF!</definedName>
    <definedName name="Z_DC6178AB_03B0_11D3_88AD_0080C84A5D47_.wvu.PrintArea" localSheetId="17" hidden="1">#REF!</definedName>
    <definedName name="Z_DC6178AB_03B0_11D3_88AD_0080C84A5D47_.wvu.PrintArea" localSheetId="18" hidden="1">#REF!</definedName>
    <definedName name="Z_DC6178AB_03B0_11D3_88AD_0080C84A5D47_.wvu.PrintArea" localSheetId="19" hidden="1">#REF!</definedName>
    <definedName name="Z_DC6178AB_03B0_11D3_88AD_0080C84A5D47_.wvu.PrintArea" localSheetId="20" hidden="1">#REF!</definedName>
    <definedName name="Z_DC6178AB_03B0_11D3_88AD_0080C84A5D47_.wvu.PrintArea" localSheetId="21" hidden="1">#REF!</definedName>
    <definedName name="Z_DC6178AB_03B0_11D3_88AD_0080C84A5D47_.wvu.PrintArea" localSheetId="22" hidden="1">#REF!</definedName>
    <definedName name="Z_DC6178AB_03B0_11D3_88AD_0080C84A5D47_.wvu.PrintArea" localSheetId="23" hidden="1">#REF!</definedName>
    <definedName name="Z_DC6178AB_03B0_11D3_88AD_0080C84A5D47_.wvu.PrintArea" localSheetId="1" hidden="1">#REF!</definedName>
    <definedName name="Z_DC6178AB_03B0_11D3_88AD_0080C84A5D47_.wvu.PrintArea" localSheetId="16" hidden="1">#REF!</definedName>
    <definedName name="Z_DC6178AB_03B0_11D3_88AD_0080C84A5D47_.wvu.PrintArea" localSheetId="0" hidden="1">#REF!</definedName>
    <definedName name="Z_DC6178AB_03B0_11D3_88AD_0080C84A5D47_.wvu.PrintArea" hidden="1">#REF!</definedName>
    <definedName name="Z_DC6178AC_03B0_11D3_88AD_0080C84A5D47_.wvu.PrintArea" localSheetId="17" hidden="1">#REF!</definedName>
    <definedName name="Z_DC6178AC_03B0_11D3_88AD_0080C84A5D47_.wvu.PrintArea" localSheetId="18" hidden="1">#REF!</definedName>
    <definedName name="Z_DC6178AC_03B0_11D3_88AD_0080C84A5D47_.wvu.PrintArea" localSheetId="19" hidden="1">#REF!</definedName>
    <definedName name="Z_DC6178AC_03B0_11D3_88AD_0080C84A5D47_.wvu.PrintArea" localSheetId="20" hidden="1">#REF!</definedName>
    <definedName name="Z_DC6178AC_03B0_11D3_88AD_0080C84A5D47_.wvu.PrintArea" localSheetId="21" hidden="1">#REF!</definedName>
    <definedName name="Z_DC6178AC_03B0_11D3_88AD_0080C84A5D47_.wvu.PrintArea" localSheetId="22" hidden="1">#REF!</definedName>
    <definedName name="Z_DC6178AC_03B0_11D3_88AD_0080C84A5D47_.wvu.PrintArea" localSheetId="23" hidden="1">#REF!</definedName>
    <definedName name="Z_DC6178AC_03B0_11D3_88AD_0080C84A5D47_.wvu.PrintArea" localSheetId="1" hidden="1">#REF!</definedName>
    <definedName name="Z_DC6178AC_03B0_11D3_88AD_0080C84A5D47_.wvu.PrintArea" localSheetId="16" hidden="1">#REF!</definedName>
    <definedName name="Z_DC6178AC_03B0_11D3_88AD_0080C84A5D47_.wvu.PrintArea" localSheetId="0" hidden="1">#REF!</definedName>
    <definedName name="Z_DC6178AC_03B0_11D3_88AD_0080C84A5D47_.wvu.PrintArea" hidden="1">#REF!</definedName>
    <definedName name="Z_DC6178AD_03B0_11D3_88AD_0080C84A5D47_.wvu.PrintArea" localSheetId="17" hidden="1">#REF!</definedName>
    <definedName name="Z_DC6178AD_03B0_11D3_88AD_0080C84A5D47_.wvu.PrintArea" localSheetId="18" hidden="1">#REF!</definedName>
    <definedName name="Z_DC6178AD_03B0_11D3_88AD_0080C84A5D47_.wvu.PrintArea" localSheetId="19" hidden="1">#REF!</definedName>
    <definedName name="Z_DC6178AD_03B0_11D3_88AD_0080C84A5D47_.wvu.PrintArea" localSheetId="20" hidden="1">#REF!</definedName>
    <definedName name="Z_DC6178AD_03B0_11D3_88AD_0080C84A5D47_.wvu.PrintArea" localSheetId="21" hidden="1">#REF!</definedName>
    <definedName name="Z_DC6178AD_03B0_11D3_88AD_0080C84A5D47_.wvu.PrintArea" localSheetId="22" hidden="1">#REF!</definedName>
    <definedName name="Z_DC6178AD_03B0_11D3_88AD_0080C84A5D47_.wvu.PrintArea" localSheetId="23" hidden="1">#REF!</definedName>
    <definedName name="Z_DC6178AD_03B0_11D3_88AD_0080C84A5D47_.wvu.PrintArea" localSheetId="1" hidden="1">#REF!</definedName>
    <definedName name="Z_DC6178AD_03B0_11D3_88AD_0080C84A5D47_.wvu.PrintArea" localSheetId="16" hidden="1">#REF!</definedName>
    <definedName name="Z_DC6178AD_03B0_11D3_88AD_0080C84A5D47_.wvu.PrintArea" localSheetId="0" hidden="1">#REF!</definedName>
    <definedName name="Z_DC6178AD_03B0_11D3_88AD_0080C84A5D47_.wvu.PrintArea" hidden="1">#REF!</definedName>
    <definedName name="Z_DC6178AF_03B0_11D3_88AD_0080C84A5D47_.wvu.PrintArea" localSheetId="17" hidden="1">#REF!</definedName>
    <definedName name="Z_DC6178AF_03B0_11D3_88AD_0080C84A5D47_.wvu.PrintArea" localSheetId="18" hidden="1">#REF!</definedName>
    <definedName name="Z_DC6178AF_03B0_11D3_88AD_0080C84A5D47_.wvu.PrintArea" localSheetId="19" hidden="1">#REF!</definedName>
    <definedName name="Z_DC6178AF_03B0_11D3_88AD_0080C84A5D47_.wvu.PrintArea" localSheetId="20" hidden="1">#REF!</definedName>
    <definedName name="Z_DC6178AF_03B0_11D3_88AD_0080C84A5D47_.wvu.PrintArea" localSheetId="21" hidden="1">#REF!</definedName>
    <definedName name="Z_DC6178AF_03B0_11D3_88AD_0080C84A5D47_.wvu.PrintArea" localSheetId="22" hidden="1">#REF!</definedName>
    <definedName name="Z_DC6178AF_03B0_11D3_88AD_0080C84A5D47_.wvu.PrintArea" localSheetId="23" hidden="1">#REF!</definedName>
    <definedName name="Z_DC6178AF_03B0_11D3_88AD_0080C84A5D47_.wvu.PrintArea" localSheetId="1" hidden="1">#REF!</definedName>
    <definedName name="Z_DC6178AF_03B0_11D3_88AD_0080C84A5D47_.wvu.PrintArea" localSheetId="16" hidden="1">#REF!</definedName>
    <definedName name="Z_DC6178AF_03B0_11D3_88AD_0080C84A5D47_.wvu.PrintArea" localSheetId="0" hidden="1">#REF!</definedName>
    <definedName name="Z_DC6178AF_03B0_11D3_88AD_0080C84A5D47_.wvu.PrintArea" hidden="1">#REF!</definedName>
    <definedName name="Z_DC6178B0_03B0_11D3_88AD_0080C84A5D47_.wvu.PrintArea" localSheetId="17" hidden="1">#REF!</definedName>
    <definedName name="Z_DC6178B0_03B0_11D3_88AD_0080C84A5D47_.wvu.PrintArea" localSheetId="18" hidden="1">#REF!</definedName>
    <definedName name="Z_DC6178B0_03B0_11D3_88AD_0080C84A5D47_.wvu.PrintArea" localSheetId="19" hidden="1">#REF!</definedName>
    <definedName name="Z_DC6178B0_03B0_11D3_88AD_0080C84A5D47_.wvu.PrintArea" localSheetId="20" hidden="1">#REF!</definedName>
    <definedName name="Z_DC6178B0_03B0_11D3_88AD_0080C84A5D47_.wvu.PrintArea" localSheetId="21" hidden="1">#REF!</definedName>
    <definedName name="Z_DC6178B0_03B0_11D3_88AD_0080C84A5D47_.wvu.PrintArea" localSheetId="22" hidden="1">#REF!</definedName>
    <definedName name="Z_DC6178B0_03B0_11D3_88AD_0080C84A5D47_.wvu.PrintArea" localSheetId="23" hidden="1">#REF!</definedName>
    <definedName name="Z_DC6178B0_03B0_11D3_88AD_0080C84A5D47_.wvu.PrintArea" localSheetId="1" hidden="1">#REF!</definedName>
    <definedName name="Z_DC6178B0_03B0_11D3_88AD_0080C84A5D47_.wvu.PrintArea" localSheetId="16" hidden="1">#REF!</definedName>
    <definedName name="Z_DC6178B0_03B0_11D3_88AD_0080C84A5D47_.wvu.PrintArea" localSheetId="0" hidden="1">#REF!</definedName>
    <definedName name="Z_DC6178B0_03B0_11D3_88AD_0080C84A5D47_.wvu.PrintArea" hidden="1">#REF!</definedName>
    <definedName name="Z_DC6178B1_03B0_11D3_88AD_0080C84A5D47_.wvu.PrintArea" localSheetId="17" hidden="1">#REF!</definedName>
    <definedName name="Z_DC6178B1_03B0_11D3_88AD_0080C84A5D47_.wvu.PrintArea" localSheetId="18" hidden="1">#REF!</definedName>
    <definedName name="Z_DC6178B1_03B0_11D3_88AD_0080C84A5D47_.wvu.PrintArea" localSheetId="19" hidden="1">#REF!</definedName>
    <definedName name="Z_DC6178B1_03B0_11D3_88AD_0080C84A5D47_.wvu.PrintArea" localSheetId="20" hidden="1">#REF!</definedName>
    <definedName name="Z_DC6178B1_03B0_11D3_88AD_0080C84A5D47_.wvu.PrintArea" localSheetId="21" hidden="1">#REF!</definedName>
    <definedName name="Z_DC6178B1_03B0_11D3_88AD_0080C84A5D47_.wvu.PrintArea" localSheetId="22" hidden="1">#REF!</definedName>
    <definedName name="Z_DC6178B1_03B0_11D3_88AD_0080C84A5D47_.wvu.PrintArea" localSheetId="23" hidden="1">#REF!</definedName>
    <definedName name="Z_DC6178B1_03B0_11D3_88AD_0080C84A5D47_.wvu.PrintArea" localSheetId="1" hidden="1">#REF!</definedName>
    <definedName name="Z_DC6178B1_03B0_11D3_88AD_0080C84A5D47_.wvu.PrintArea" localSheetId="16" hidden="1">#REF!</definedName>
    <definedName name="Z_DC6178B1_03B0_11D3_88AD_0080C84A5D47_.wvu.PrintArea" localSheetId="0" hidden="1">#REF!</definedName>
    <definedName name="Z_DC6178B1_03B0_11D3_88AD_0080C84A5D47_.wvu.PrintArea" hidden="1">#REF!</definedName>
    <definedName name="Z_DC6178B3_03B0_11D3_88AD_0080C84A5D47_.wvu.PrintArea" localSheetId="17" hidden="1">#REF!</definedName>
    <definedName name="Z_DC6178B3_03B0_11D3_88AD_0080C84A5D47_.wvu.PrintArea" localSheetId="18" hidden="1">#REF!</definedName>
    <definedName name="Z_DC6178B3_03B0_11D3_88AD_0080C84A5D47_.wvu.PrintArea" localSheetId="19" hidden="1">#REF!</definedName>
    <definedName name="Z_DC6178B3_03B0_11D3_88AD_0080C84A5D47_.wvu.PrintArea" localSheetId="20" hidden="1">#REF!</definedName>
    <definedName name="Z_DC6178B3_03B0_11D3_88AD_0080C84A5D47_.wvu.PrintArea" localSheetId="21" hidden="1">#REF!</definedName>
    <definedName name="Z_DC6178B3_03B0_11D3_88AD_0080C84A5D47_.wvu.PrintArea" localSheetId="22" hidden="1">#REF!</definedName>
    <definedName name="Z_DC6178B3_03B0_11D3_88AD_0080C84A5D47_.wvu.PrintArea" localSheetId="23" hidden="1">#REF!</definedName>
    <definedName name="Z_DC6178B3_03B0_11D3_88AD_0080C84A5D47_.wvu.PrintArea" localSheetId="1" hidden="1">#REF!</definedName>
    <definedName name="Z_DC6178B3_03B0_11D3_88AD_0080C84A5D47_.wvu.PrintArea" localSheetId="16" hidden="1">#REF!</definedName>
    <definedName name="Z_DC6178B3_03B0_11D3_88AD_0080C84A5D47_.wvu.PrintArea" localSheetId="0" hidden="1">#REF!</definedName>
    <definedName name="Z_DC6178B3_03B0_11D3_88AD_0080C84A5D47_.wvu.PrintArea" hidden="1">#REF!</definedName>
    <definedName name="Z_DC6178B4_03B0_11D3_88AD_0080C84A5D47_.wvu.PrintArea" localSheetId="17" hidden="1">#REF!</definedName>
    <definedName name="Z_DC6178B4_03B0_11D3_88AD_0080C84A5D47_.wvu.PrintArea" localSheetId="18" hidden="1">#REF!</definedName>
    <definedName name="Z_DC6178B4_03B0_11D3_88AD_0080C84A5D47_.wvu.PrintArea" localSheetId="19" hidden="1">#REF!</definedName>
    <definedName name="Z_DC6178B4_03B0_11D3_88AD_0080C84A5D47_.wvu.PrintArea" localSheetId="20" hidden="1">#REF!</definedName>
    <definedName name="Z_DC6178B4_03B0_11D3_88AD_0080C84A5D47_.wvu.PrintArea" localSheetId="21" hidden="1">#REF!</definedName>
    <definedName name="Z_DC6178B4_03B0_11D3_88AD_0080C84A5D47_.wvu.PrintArea" localSheetId="22" hidden="1">#REF!</definedName>
    <definedName name="Z_DC6178B4_03B0_11D3_88AD_0080C84A5D47_.wvu.PrintArea" localSheetId="23" hidden="1">#REF!</definedName>
    <definedName name="Z_DC6178B4_03B0_11D3_88AD_0080C84A5D47_.wvu.PrintArea" localSheetId="1" hidden="1">#REF!</definedName>
    <definedName name="Z_DC6178B4_03B0_11D3_88AD_0080C84A5D47_.wvu.PrintArea" localSheetId="16" hidden="1">#REF!</definedName>
    <definedName name="Z_DC6178B4_03B0_11D3_88AD_0080C84A5D47_.wvu.PrintArea" localSheetId="0" hidden="1">#REF!</definedName>
    <definedName name="Z_DC6178B4_03B0_11D3_88AD_0080C84A5D47_.wvu.PrintArea" hidden="1">#REF!</definedName>
    <definedName name="Z_DDB19300_2316_11D3_9DA0_00A0C9DF29FD_.wvu.PrintArea" localSheetId="17" hidden="1">#REF!</definedName>
    <definedName name="Z_DDB19300_2316_11D3_9DA0_00A0C9DF29FD_.wvu.PrintArea" localSheetId="18" hidden="1">#REF!</definedName>
    <definedName name="Z_DDB19300_2316_11D3_9DA0_00A0C9DF29FD_.wvu.PrintArea" localSheetId="19" hidden="1">#REF!</definedName>
    <definedName name="Z_DDB19300_2316_11D3_9DA0_00A0C9DF29FD_.wvu.PrintArea" localSheetId="20" hidden="1">#REF!</definedName>
    <definedName name="Z_DDB19300_2316_11D3_9DA0_00A0C9DF29FD_.wvu.PrintArea" localSheetId="21" hidden="1">#REF!</definedName>
    <definedName name="Z_DDB19300_2316_11D3_9DA0_00A0C9DF29FD_.wvu.PrintArea" localSheetId="22" hidden="1">#REF!</definedName>
    <definedName name="Z_DDB19300_2316_11D3_9DA0_00A0C9DF29FD_.wvu.PrintArea" localSheetId="23" hidden="1">#REF!</definedName>
    <definedName name="Z_DDB19300_2316_11D3_9DA0_00A0C9DF29FD_.wvu.PrintArea" localSheetId="1" hidden="1">#REF!</definedName>
    <definedName name="Z_DDB19300_2316_11D3_9DA0_00A0C9DF29FD_.wvu.PrintArea" localSheetId="16" hidden="1">#REF!</definedName>
    <definedName name="Z_DDB19300_2316_11D3_9DA0_00A0C9DF29FD_.wvu.PrintArea" localSheetId="0" hidden="1">#REF!</definedName>
    <definedName name="Z_DDB19300_2316_11D3_9DA0_00A0C9DF29FD_.wvu.PrintArea" hidden="1">#REF!</definedName>
    <definedName name="Z_DDB19301_2316_11D3_9DA0_00A0C9DF29FD_.wvu.PrintArea" localSheetId="17" hidden="1">#REF!</definedName>
    <definedName name="Z_DDB19301_2316_11D3_9DA0_00A0C9DF29FD_.wvu.PrintArea" localSheetId="18" hidden="1">#REF!</definedName>
    <definedName name="Z_DDB19301_2316_11D3_9DA0_00A0C9DF29FD_.wvu.PrintArea" localSheetId="19" hidden="1">#REF!</definedName>
    <definedName name="Z_DDB19301_2316_11D3_9DA0_00A0C9DF29FD_.wvu.PrintArea" localSheetId="20" hidden="1">#REF!</definedName>
    <definedName name="Z_DDB19301_2316_11D3_9DA0_00A0C9DF29FD_.wvu.PrintArea" localSheetId="21" hidden="1">#REF!</definedName>
    <definedName name="Z_DDB19301_2316_11D3_9DA0_00A0C9DF29FD_.wvu.PrintArea" localSheetId="22" hidden="1">#REF!</definedName>
    <definedName name="Z_DDB19301_2316_11D3_9DA0_00A0C9DF29FD_.wvu.PrintArea" localSheetId="23" hidden="1">#REF!</definedName>
    <definedName name="Z_DDB19301_2316_11D3_9DA0_00A0C9DF29FD_.wvu.PrintArea" localSheetId="1" hidden="1">#REF!</definedName>
    <definedName name="Z_DDB19301_2316_11D3_9DA0_00A0C9DF29FD_.wvu.PrintArea" localSheetId="16" hidden="1">#REF!</definedName>
    <definedName name="Z_DDB19301_2316_11D3_9DA0_00A0C9DF29FD_.wvu.PrintArea" localSheetId="0" hidden="1">#REF!</definedName>
    <definedName name="Z_DDB19301_2316_11D3_9DA0_00A0C9DF29FD_.wvu.PrintArea" hidden="1">#REF!</definedName>
    <definedName name="Z_DDB19303_2316_11D3_9DA0_00A0C9DF29FD_.wvu.PrintArea" localSheetId="17" hidden="1">#REF!</definedName>
    <definedName name="Z_DDB19303_2316_11D3_9DA0_00A0C9DF29FD_.wvu.PrintArea" localSheetId="18" hidden="1">#REF!</definedName>
    <definedName name="Z_DDB19303_2316_11D3_9DA0_00A0C9DF29FD_.wvu.PrintArea" localSheetId="19" hidden="1">#REF!</definedName>
    <definedName name="Z_DDB19303_2316_11D3_9DA0_00A0C9DF29FD_.wvu.PrintArea" localSheetId="20" hidden="1">#REF!</definedName>
    <definedName name="Z_DDB19303_2316_11D3_9DA0_00A0C9DF29FD_.wvu.PrintArea" localSheetId="21" hidden="1">#REF!</definedName>
    <definedName name="Z_DDB19303_2316_11D3_9DA0_00A0C9DF29FD_.wvu.PrintArea" localSheetId="22" hidden="1">#REF!</definedName>
    <definedName name="Z_DDB19303_2316_11D3_9DA0_00A0C9DF29FD_.wvu.PrintArea" localSheetId="23" hidden="1">#REF!</definedName>
    <definedName name="Z_DDB19303_2316_11D3_9DA0_00A0C9DF29FD_.wvu.PrintArea" localSheetId="1" hidden="1">#REF!</definedName>
    <definedName name="Z_DDB19303_2316_11D3_9DA0_00A0C9DF29FD_.wvu.PrintArea" localSheetId="16" hidden="1">#REF!</definedName>
    <definedName name="Z_DDB19303_2316_11D3_9DA0_00A0C9DF29FD_.wvu.PrintArea" localSheetId="0" hidden="1">#REF!</definedName>
    <definedName name="Z_DDB19303_2316_11D3_9DA0_00A0C9DF29FD_.wvu.PrintArea" hidden="1">#REF!</definedName>
    <definedName name="Z_DDB19304_2316_11D3_9DA0_00A0C9DF29FD_.wvu.PrintArea" localSheetId="17" hidden="1">#REF!</definedName>
    <definedName name="Z_DDB19304_2316_11D3_9DA0_00A0C9DF29FD_.wvu.PrintArea" localSheetId="18" hidden="1">#REF!</definedName>
    <definedName name="Z_DDB19304_2316_11D3_9DA0_00A0C9DF29FD_.wvu.PrintArea" localSheetId="19" hidden="1">#REF!</definedName>
    <definedName name="Z_DDB19304_2316_11D3_9DA0_00A0C9DF29FD_.wvu.PrintArea" localSheetId="20" hidden="1">#REF!</definedName>
    <definedName name="Z_DDB19304_2316_11D3_9DA0_00A0C9DF29FD_.wvu.PrintArea" localSheetId="21" hidden="1">#REF!</definedName>
    <definedName name="Z_DDB19304_2316_11D3_9DA0_00A0C9DF29FD_.wvu.PrintArea" localSheetId="22" hidden="1">#REF!</definedName>
    <definedName name="Z_DDB19304_2316_11D3_9DA0_00A0C9DF29FD_.wvu.PrintArea" localSheetId="23" hidden="1">#REF!</definedName>
    <definedName name="Z_DDB19304_2316_11D3_9DA0_00A0C9DF29FD_.wvu.PrintArea" localSheetId="1" hidden="1">#REF!</definedName>
    <definedName name="Z_DDB19304_2316_11D3_9DA0_00A0C9DF29FD_.wvu.PrintArea" localSheetId="16" hidden="1">#REF!</definedName>
    <definedName name="Z_DDB19304_2316_11D3_9DA0_00A0C9DF29FD_.wvu.PrintArea" localSheetId="0" hidden="1">#REF!</definedName>
    <definedName name="Z_DDB19304_2316_11D3_9DA0_00A0C9DF29FD_.wvu.PrintArea" hidden="1">#REF!</definedName>
    <definedName name="Z_DDB19305_2316_11D3_9DA0_00A0C9DF29FD_.wvu.PrintArea" localSheetId="17" hidden="1">#REF!</definedName>
    <definedName name="Z_DDB19305_2316_11D3_9DA0_00A0C9DF29FD_.wvu.PrintArea" localSheetId="18" hidden="1">#REF!</definedName>
    <definedName name="Z_DDB19305_2316_11D3_9DA0_00A0C9DF29FD_.wvu.PrintArea" localSheetId="19" hidden="1">#REF!</definedName>
    <definedName name="Z_DDB19305_2316_11D3_9DA0_00A0C9DF29FD_.wvu.PrintArea" localSheetId="20" hidden="1">#REF!</definedName>
    <definedName name="Z_DDB19305_2316_11D3_9DA0_00A0C9DF29FD_.wvu.PrintArea" localSheetId="21" hidden="1">#REF!</definedName>
    <definedName name="Z_DDB19305_2316_11D3_9DA0_00A0C9DF29FD_.wvu.PrintArea" localSheetId="22" hidden="1">#REF!</definedName>
    <definedName name="Z_DDB19305_2316_11D3_9DA0_00A0C9DF29FD_.wvu.PrintArea" localSheetId="23" hidden="1">#REF!</definedName>
    <definedName name="Z_DDB19305_2316_11D3_9DA0_00A0C9DF29FD_.wvu.PrintArea" localSheetId="1" hidden="1">#REF!</definedName>
    <definedName name="Z_DDB19305_2316_11D3_9DA0_00A0C9DF29FD_.wvu.PrintArea" localSheetId="16" hidden="1">#REF!</definedName>
    <definedName name="Z_DDB19305_2316_11D3_9DA0_00A0C9DF29FD_.wvu.PrintArea" localSheetId="0" hidden="1">#REF!</definedName>
    <definedName name="Z_DDB19305_2316_11D3_9DA0_00A0C9DF29FD_.wvu.PrintArea" hidden="1">#REF!</definedName>
    <definedName name="Z_DDB19306_2316_11D3_9DA0_00A0C9DF29FD_.wvu.PrintArea" localSheetId="17" hidden="1">#REF!</definedName>
    <definedName name="Z_DDB19306_2316_11D3_9DA0_00A0C9DF29FD_.wvu.PrintArea" localSheetId="18" hidden="1">#REF!</definedName>
    <definedName name="Z_DDB19306_2316_11D3_9DA0_00A0C9DF29FD_.wvu.PrintArea" localSheetId="19" hidden="1">#REF!</definedName>
    <definedName name="Z_DDB19306_2316_11D3_9DA0_00A0C9DF29FD_.wvu.PrintArea" localSheetId="20" hidden="1">#REF!</definedName>
    <definedName name="Z_DDB19306_2316_11D3_9DA0_00A0C9DF29FD_.wvu.PrintArea" localSheetId="21" hidden="1">#REF!</definedName>
    <definedName name="Z_DDB19306_2316_11D3_9DA0_00A0C9DF29FD_.wvu.PrintArea" localSheetId="22" hidden="1">#REF!</definedName>
    <definedName name="Z_DDB19306_2316_11D3_9DA0_00A0C9DF29FD_.wvu.PrintArea" localSheetId="23" hidden="1">#REF!</definedName>
    <definedName name="Z_DDB19306_2316_11D3_9DA0_00A0C9DF29FD_.wvu.PrintArea" localSheetId="1" hidden="1">#REF!</definedName>
    <definedName name="Z_DDB19306_2316_11D3_9DA0_00A0C9DF29FD_.wvu.PrintArea" localSheetId="16" hidden="1">#REF!</definedName>
    <definedName name="Z_DDB19306_2316_11D3_9DA0_00A0C9DF29FD_.wvu.PrintArea" localSheetId="0" hidden="1">#REF!</definedName>
    <definedName name="Z_DDB19306_2316_11D3_9DA0_00A0C9DF29FD_.wvu.PrintArea" hidden="1">#REF!</definedName>
    <definedName name="Z_DDB19308_2316_11D3_9DA0_00A0C9DF29FD_.wvu.PrintArea" localSheetId="17" hidden="1">#REF!</definedName>
    <definedName name="Z_DDB19308_2316_11D3_9DA0_00A0C9DF29FD_.wvu.PrintArea" localSheetId="18" hidden="1">#REF!</definedName>
    <definedName name="Z_DDB19308_2316_11D3_9DA0_00A0C9DF29FD_.wvu.PrintArea" localSheetId="19" hidden="1">#REF!</definedName>
    <definedName name="Z_DDB19308_2316_11D3_9DA0_00A0C9DF29FD_.wvu.PrintArea" localSheetId="20" hidden="1">#REF!</definedName>
    <definedName name="Z_DDB19308_2316_11D3_9DA0_00A0C9DF29FD_.wvu.PrintArea" localSheetId="21" hidden="1">#REF!</definedName>
    <definedName name="Z_DDB19308_2316_11D3_9DA0_00A0C9DF29FD_.wvu.PrintArea" localSheetId="22" hidden="1">#REF!</definedName>
    <definedName name="Z_DDB19308_2316_11D3_9DA0_00A0C9DF29FD_.wvu.PrintArea" localSheetId="23" hidden="1">#REF!</definedName>
    <definedName name="Z_DDB19308_2316_11D3_9DA0_00A0C9DF29FD_.wvu.PrintArea" localSheetId="1" hidden="1">#REF!</definedName>
    <definedName name="Z_DDB19308_2316_11D3_9DA0_00A0C9DF29FD_.wvu.PrintArea" localSheetId="16" hidden="1">#REF!</definedName>
    <definedName name="Z_DDB19308_2316_11D3_9DA0_00A0C9DF29FD_.wvu.PrintArea" localSheetId="0" hidden="1">#REF!</definedName>
    <definedName name="Z_DDB19308_2316_11D3_9DA0_00A0C9DF29FD_.wvu.PrintArea" hidden="1">#REF!</definedName>
    <definedName name="Z_DDB19309_2316_11D3_9DA0_00A0C9DF29FD_.wvu.PrintArea" localSheetId="17" hidden="1">#REF!</definedName>
    <definedName name="Z_DDB19309_2316_11D3_9DA0_00A0C9DF29FD_.wvu.PrintArea" localSheetId="18" hidden="1">#REF!</definedName>
    <definedName name="Z_DDB19309_2316_11D3_9DA0_00A0C9DF29FD_.wvu.PrintArea" localSheetId="19" hidden="1">#REF!</definedName>
    <definedName name="Z_DDB19309_2316_11D3_9DA0_00A0C9DF29FD_.wvu.PrintArea" localSheetId="20" hidden="1">#REF!</definedName>
    <definedName name="Z_DDB19309_2316_11D3_9DA0_00A0C9DF29FD_.wvu.PrintArea" localSheetId="21" hidden="1">#REF!</definedName>
    <definedName name="Z_DDB19309_2316_11D3_9DA0_00A0C9DF29FD_.wvu.PrintArea" localSheetId="22" hidden="1">#REF!</definedName>
    <definedName name="Z_DDB19309_2316_11D3_9DA0_00A0C9DF29FD_.wvu.PrintArea" localSheetId="23" hidden="1">#REF!</definedName>
    <definedName name="Z_DDB19309_2316_11D3_9DA0_00A0C9DF29FD_.wvu.PrintArea" localSheetId="1" hidden="1">#REF!</definedName>
    <definedName name="Z_DDB19309_2316_11D3_9DA0_00A0C9DF29FD_.wvu.PrintArea" localSheetId="16" hidden="1">#REF!</definedName>
    <definedName name="Z_DDB19309_2316_11D3_9DA0_00A0C9DF29FD_.wvu.PrintArea" localSheetId="0" hidden="1">#REF!</definedName>
    <definedName name="Z_DDB19309_2316_11D3_9DA0_00A0C9DF29FD_.wvu.PrintArea" hidden="1">#REF!</definedName>
    <definedName name="Z_DDB1930A_2316_11D3_9DA0_00A0C9DF29FD_.wvu.PrintArea" localSheetId="17" hidden="1">#REF!</definedName>
    <definedName name="Z_DDB1930A_2316_11D3_9DA0_00A0C9DF29FD_.wvu.PrintArea" localSheetId="18" hidden="1">#REF!</definedName>
    <definedName name="Z_DDB1930A_2316_11D3_9DA0_00A0C9DF29FD_.wvu.PrintArea" localSheetId="19" hidden="1">#REF!</definedName>
    <definedName name="Z_DDB1930A_2316_11D3_9DA0_00A0C9DF29FD_.wvu.PrintArea" localSheetId="20" hidden="1">#REF!</definedName>
    <definedName name="Z_DDB1930A_2316_11D3_9DA0_00A0C9DF29FD_.wvu.PrintArea" localSheetId="21" hidden="1">#REF!</definedName>
    <definedName name="Z_DDB1930A_2316_11D3_9DA0_00A0C9DF29FD_.wvu.PrintArea" localSheetId="22" hidden="1">#REF!</definedName>
    <definedName name="Z_DDB1930A_2316_11D3_9DA0_00A0C9DF29FD_.wvu.PrintArea" localSheetId="23" hidden="1">#REF!</definedName>
    <definedName name="Z_DDB1930A_2316_11D3_9DA0_00A0C9DF29FD_.wvu.PrintArea" localSheetId="1" hidden="1">#REF!</definedName>
    <definedName name="Z_DDB1930A_2316_11D3_9DA0_00A0C9DF29FD_.wvu.PrintArea" localSheetId="16" hidden="1">#REF!</definedName>
    <definedName name="Z_DDB1930A_2316_11D3_9DA0_00A0C9DF29FD_.wvu.PrintArea" localSheetId="0" hidden="1">#REF!</definedName>
    <definedName name="Z_DDB1930A_2316_11D3_9DA0_00A0C9DF29FD_.wvu.PrintArea" hidden="1">#REF!</definedName>
    <definedName name="Z_DDB1930B_2316_11D3_9DA0_00A0C9DF29FD_.wvu.PrintArea" localSheetId="17" hidden="1">#REF!</definedName>
    <definedName name="Z_DDB1930B_2316_11D3_9DA0_00A0C9DF29FD_.wvu.PrintArea" localSheetId="18" hidden="1">#REF!</definedName>
    <definedName name="Z_DDB1930B_2316_11D3_9DA0_00A0C9DF29FD_.wvu.PrintArea" localSheetId="19" hidden="1">#REF!</definedName>
    <definedName name="Z_DDB1930B_2316_11D3_9DA0_00A0C9DF29FD_.wvu.PrintArea" localSheetId="20" hidden="1">#REF!</definedName>
    <definedName name="Z_DDB1930B_2316_11D3_9DA0_00A0C9DF29FD_.wvu.PrintArea" localSheetId="21" hidden="1">#REF!</definedName>
    <definedName name="Z_DDB1930B_2316_11D3_9DA0_00A0C9DF29FD_.wvu.PrintArea" localSheetId="22" hidden="1">#REF!</definedName>
    <definedName name="Z_DDB1930B_2316_11D3_9DA0_00A0C9DF29FD_.wvu.PrintArea" localSheetId="23" hidden="1">#REF!</definedName>
    <definedName name="Z_DDB1930B_2316_11D3_9DA0_00A0C9DF29FD_.wvu.PrintArea" localSheetId="1" hidden="1">#REF!</definedName>
    <definedName name="Z_DDB1930B_2316_11D3_9DA0_00A0C9DF29FD_.wvu.PrintArea" localSheetId="16" hidden="1">#REF!</definedName>
    <definedName name="Z_DDB1930B_2316_11D3_9DA0_00A0C9DF29FD_.wvu.PrintArea" localSheetId="0" hidden="1">#REF!</definedName>
    <definedName name="Z_DDB1930B_2316_11D3_9DA0_00A0C9DF29FD_.wvu.PrintArea" hidden="1">#REF!</definedName>
    <definedName name="Z_DDB1930D_2316_11D3_9DA0_00A0C9DF29FD_.wvu.PrintArea" localSheetId="17" hidden="1">#REF!</definedName>
    <definedName name="Z_DDB1930D_2316_11D3_9DA0_00A0C9DF29FD_.wvu.PrintArea" localSheetId="18" hidden="1">#REF!</definedName>
    <definedName name="Z_DDB1930D_2316_11D3_9DA0_00A0C9DF29FD_.wvu.PrintArea" localSheetId="19" hidden="1">#REF!</definedName>
    <definedName name="Z_DDB1930D_2316_11D3_9DA0_00A0C9DF29FD_.wvu.PrintArea" localSheetId="20" hidden="1">#REF!</definedName>
    <definedName name="Z_DDB1930D_2316_11D3_9DA0_00A0C9DF29FD_.wvu.PrintArea" localSheetId="21" hidden="1">#REF!</definedName>
    <definedName name="Z_DDB1930D_2316_11D3_9DA0_00A0C9DF29FD_.wvu.PrintArea" localSheetId="22" hidden="1">#REF!</definedName>
    <definedName name="Z_DDB1930D_2316_11D3_9DA0_00A0C9DF29FD_.wvu.PrintArea" localSheetId="23" hidden="1">#REF!</definedName>
    <definedName name="Z_DDB1930D_2316_11D3_9DA0_00A0C9DF29FD_.wvu.PrintArea" localSheetId="1" hidden="1">#REF!</definedName>
    <definedName name="Z_DDB1930D_2316_11D3_9DA0_00A0C9DF29FD_.wvu.PrintArea" localSheetId="16" hidden="1">#REF!</definedName>
    <definedName name="Z_DDB1930D_2316_11D3_9DA0_00A0C9DF29FD_.wvu.PrintArea" localSheetId="0" hidden="1">#REF!</definedName>
    <definedName name="Z_DDB1930D_2316_11D3_9DA0_00A0C9DF29FD_.wvu.PrintArea" hidden="1">#REF!</definedName>
    <definedName name="Z_DDB1930E_2316_11D3_9DA0_00A0C9DF29FD_.wvu.PrintArea" localSheetId="17" hidden="1">#REF!</definedName>
    <definedName name="Z_DDB1930E_2316_11D3_9DA0_00A0C9DF29FD_.wvu.PrintArea" localSheetId="18" hidden="1">#REF!</definedName>
    <definedName name="Z_DDB1930E_2316_11D3_9DA0_00A0C9DF29FD_.wvu.PrintArea" localSheetId="19" hidden="1">#REF!</definedName>
    <definedName name="Z_DDB1930E_2316_11D3_9DA0_00A0C9DF29FD_.wvu.PrintArea" localSheetId="20" hidden="1">#REF!</definedName>
    <definedName name="Z_DDB1930E_2316_11D3_9DA0_00A0C9DF29FD_.wvu.PrintArea" localSheetId="21" hidden="1">#REF!</definedName>
    <definedName name="Z_DDB1930E_2316_11D3_9DA0_00A0C9DF29FD_.wvu.PrintArea" localSheetId="22" hidden="1">#REF!</definedName>
    <definedName name="Z_DDB1930E_2316_11D3_9DA0_00A0C9DF29FD_.wvu.PrintArea" localSheetId="23" hidden="1">#REF!</definedName>
    <definedName name="Z_DDB1930E_2316_11D3_9DA0_00A0C9DF29FD_.wvu.PrintArea" localSheetId="1" hidden="1">#REF!</definedName>
    <definedName name="Z_DDB1930E_2316_11D3_9DA0_00A0C9DF29FD_.wvu.PrintArea" localSheetId="16" hidden="1">#REF!</definedName>
    <definedName name="Z_DDB1930E_2316_11D3_9DA0_00A0C9DF29FD_.wvu.PrintArea" localSheetId="0" hidden="1">#REF!</definedName>
    <definedName name="Z_DDB1930E_2316_11D3_9DA0_00A0C9DF29FD_.wvu.PrintArea" hidden="1">#REF!</definedName>
    <definedName name="Z_DDB19310_2316_11D3_9DA0_00A0C9DF29FD_.wvu.PrintArea" localSheetId="17" hidden="1">#REF!</definedName>
    <definedName name="Z_DDB19310_2316_11D3_9DA0_00A0C9DF29FD_.wvu.PrintArea" localSheetId="18" hidden="1">#REF!</definedName>
    <definedName name="Z_DDB19310_2316_11D3_9DA0_00A0C9DF29FD_.wvu.PrintArea" localSheetId="19" hidden="1">#REF!</definedName>
    <definedName name="Z_DDB19310_2316_11D3_9DA0_00A0C9DF29FD_.wvu.PrintArea" localSheetId="20" hidden="1">#REF!</definedName>
    <definedName name="Z_DDB19310_2316_11D3_9DA0_00A0C9DF29FD_.wvu.PrintArea" localSheetId="21" hidden="1">#REF!</definedName>
    <definedName name="Z_DDB19310_2316_11D3_9DA0_00A0C9DF29FD_.wvu.PrintArea" localSheetId="22" hidden="1">#REF!</definedName>
    <definedName name="Z_DDB19310_2316_11D3_9DA0_00A0C9DF29FD_.wvu.PrintArea" localSheetId="23" hidden="1">#REF!</definedName>
    <definedName name="Z_DDB19310_2316_11D3_9DA0_00A0C9DF29FD_.wvu.PrintArea" localSheetId="1" hidden="1">#REF!</definedName>
    <definedName name="Z_DDB19310_2316_11D3_9DA0_00A0C9DF29FD_.wvu.PrintArea" localSheetId="16" hidden="1">#REF!</definedName>
    <definedName name="Z_DDB19310_2316_11D3_9DA0_00A0C9DF29FD_.wvu.PrintArea" localSheetId="0" hidden="1">#REF!</definedName>
    <definedName name="Z_DDB19310_2316_11D3_9DA0_00A0C9DF29FD_.wvu.PrintArea" hidden="1">#REF!</definedName>
    <definedName name="Z_DDB19311_2316_11D3_9DA0_00A0C9DF29FD_.wvu.PrintArea" localSheetId="17" hidden="1">#REF!</definedName>
    <definedName name="Z_DDB19311_2316_11D3_9DA0_00A0C9DF29FD_.wvu.PrintArea" localSheetId="18" hidden="1">#REF!</definedName>
    <definedName name="Z_DDB19311_2316_11D3_9DA0_00A0C9DF29FD_.wvu.PrintArea" localSheetId="19" hidden="1">#REF!</definedName>
    <definedName name="Z_DDB19311_2316_11D3_9DA0_00A0C9DF29FD_.wvu.PrintArea" localSheetId="20" hidden="1">#REF!</definedName>
    <definedName name="Z_DDB19311_2316_11D3_9DA0_00A0C9DF29FD_.wvu.PrintArea" localSheetId="21" hidden="1">#REF!</definedName>
    <definedName name="Z_DDB19311_2316_11D3_9DA0_00A0C9DF29FD_.wvu.PrintArea" localSheetId="22" hidden="1">#REF!</definedName>
    <definedName name="Z_DDB19311_2316_11D3_9DA0_00A0C9DF29FD_.wvu.PrintArea" localSheetId="23" hidden="1">#REF!</definedName>
    <definedName name="Z_DDB19311_2316_11D3_9DA0_00A0C9DF29FD_.wvu.PrintArea" localSheetId="1" hidden="1">#REF!</definedName>
    <definedName name="Z_DDB19311_2316_11D3_9DA0_00A0C9DF29FD_.wvu.PrintArea" localSheetId="16" hidden="1">#REF!</definedName>
    <definedName name="Z_DDB19311_2316_11D3_9DA0_00A0C9DF29FD_.wvu.PrintArea" localSheetId="0" hidden="1">#REF!</definedName>
    <definedName name="Z_DDB19311_2316_11D3_9DA0_00A0C9DF29FD_.wvu.PrintArea" hidden="1">#REF!</definedName>
    <definedName name="Z_DDB19313_2316_11D3_9DA0_00A0C9DF29FD_.wvu.PrintArea" localSheetId="17" hidden="1">#REF!</definedName>
    <definedName name="Z_DDB19313_2316_11D3_9DA0_00A0C9DF29FD_.wvu.PrintArea" localSheetId="18" hidden="1">#REF!</definedName>
    <definedName name="Z_DDB19313_2316_11D3_9DA0_00A0C9DF29FD_.wvu.PrintArea" localSheetId="19" hidden="1">#REF!</definedName>
    <definedName name="Z_DDB19313_2316_11D3_9DA0_00A0C9DF29FD_.wvu.PrintArea" localSheetId="20" hidden="1">#REF!</definedName>
    <definedName name="Z_DDB19313_2316_11D3_9DA0_00A0C9DF29FD_.wvu.PrintArea" localSheetId="21" hidden="1">#REF!</definedName>
    <definedName name="Z_DDB19313_2316_11D3_9DA0_00A0C9DF29FD_.wvu.PrintArea" localSheetId="22" hidden="1">#REF!</definedName>
    <definedName name="Z_DDB19313_2316_11D3_9DA0_00A0C9DF29FD_.wvu.PrintArea" localSheetId="23" hidden="1">#REF!</definedName>
    <definedName name="Z_DDB19313_2316_11D3_9DA0_00A0C9DF29FD_.wvu.PrintArea" localSheetId="1" hidden="1">#REF!</definedName>
    <definedName name="Z_DDB19313_2316_11D3_9DA0_00A0C9DF29FD_.wvu.PrintArea" localSheetId="16" hidden="1">#REF!</definedName>
    <definedName name="Z_DDB19313_2316_11D3_9DA0_00A0C9DF29FD_.wvu.PrintArea" localSheetId="0" hidden="1">#REF!</definedName>
    <definedName name="Z_DDB19313_2316_11D3_9DA0_00A0C9DF29FD_.wvu.PrintArea" hidden="1">#REF!</definedName>
    <definedName name="Z_DDB19314_2316_11D3_9DA0_00A0C9DF29FD_.wvu.PrintArea" localSheetId="17" hidden="1">#REF!</definedName>
    <definedName name="Z_DDB19314_2316_11D3_9DA0_00A0C9DF29FD_.wvu.PrintArea" localSheetId="18" hidden="1">#REF!</definedName>
    <definedName name="Z_DDB19314_2316_11D3_9DA0_00A0C9DF29FD_.wvu.PrintArea" localSheetId="19" hidden="1">#REF!</definedName>
    <definedName name="Z_DDB19314_2316_11D3_9DA0_00A0C9DF29FD_.wvu.PrintArea" localSheetId="20" hidden="1">#REF!</definedName>
    <definedName name="Z_DDB19314_2316_11D3_9DA0_00A0C9DF29FD_.wvu.PrintArea" localSheetId="21" hidden="1">#REF!</definedName>
    <definedName name="Z_DDB19314_2316_11D3_9DA0_00A0C9DF29FD_.wvu.PrintArea" localSheetId="22" hidden="1">#REF!</definedName>
    <definedName name="Z_DDB19314_2316_11D3_9DA0_00A0C9DF29FD_.wvu.PrintArea" localSheetId="23" hidden="1">#REF!</definedName>
    <definedName name="Z_DDB19314_2316_11D3_9DA0_00A0C9DF29FD_.wvu.PrintArea" localSheetId="1" hidden="1">#REF!</definedName>
    <definedName name="Z_DDB19314_2316_11D3_9DA0_00A0C9DF29FD_.wvu.PrintArea" localSheetId="16" hidden="1">#REF!</definedName>
    <definedName name="Z_DDB19314_2316_11D3_9DA0_00A0C9DF29FD_.wvu.PrintArea" localSheetId="0" hidden="1">#REF!</definedName>
    <definedName name="Z_DDB19314_2316_11D3_9DA0_00A0C9DF29FD_.wvu.PrintArea" hidden="1">#REF!</definedName>
    <definedName name="Z_DDB19315_2316_11D3_9DA0_00A0C9DF29FD_.wvu.PrintArea" localSheetId="17" hidden="1">#REF!</definedName>
    <definedName name="Z_DDB19315_2316_11D3_9DA0_00A0C9DF29FD_.wvu.PrintArea" localSheetId="18" hidden="1">#REF!</definedName>
    <definedName name="Z_DDB19315_2316_11D3_9DA0_00A0C9DF29FD_.wvu.PrintArea" localSheetId="19" hidden="1">#REF!</definedName>
    <definedName name="Z_DDB19315_2316_11D3_9DA0_00A0C9DF29FD_.wvu.PrintArea" localSheetId="20" hidden="1">#REF!</definedName>
    <definedName name="Z_DDB19315_2316_11D3_9DA0_00A0C9DF29FD_.wvu.PrintArea" localSheetId="21" hidden="1">#REF!</definedName>
    <definedName name="Z_DDB19315_2316_11D3_9DA0_00A0C9DF29FD_.wvu.PrintArea" localSheetId="22" hidden="1">#REF!</definedName>
    <definedName name="Z_DDB19315_2316_11D3_9DA0_00A0C9DF29FD_.wvu.PrintArea" localSheetId="23" hidden="1">#REF!</definedName>
    <definedName name="Z_DDB19315_2316_11D3_9DA0_00A0C9DF29FD_.wvu.PrintArea" localSheetId="1" hidden="1">#REF!</definedName>
    <definedName name="Z_DDB19315_2316_11D3_9DA0_00A0C9DF29FD_.wvu.PrintArea" localSheetId="16" hidden="1">#REF!</definedName>
    <definedName name="Z_DDB19315_2316_11D3_9DA0_00A0C9DF29FD_.wvu.PrintArea" localSheetId="0" hidden="1">#REF!</definedName>
    <definedName name="Z_DDB19315_2316_11D3_9DA0_00A0C9DF29FD_.wvu.PrintArea" hidden="1">#REF!</definedName>
    <definedName name="Z_DDB19316_2316_11D3_9DA0_00A0C9DF29FD_.wvu.PrintArea" localSheetId="17" hidden="1">#REF!</definedName>
    <definedName name="Z_DDB19316_2316_11D3_9DA0_00A0C9DF29FD_.wvu.PrintArea" localSheetId="18" hidden="1">#REF!</definedName>
    <definedName name="Z_DDB19316_2316_11D3_9DA0_00A0C9DF29FD_.wvu.PrintArea" localSheetId="19" hidden="1">#REF!</definedName>
    <definedName name="Z_DDB19316_2316_11D3_9DA0_00A0C9DF29FD_.wvu.PrintArea" localSheetId="20" hidden="1">#REF!</definedName>
    <definedName name="Z_DDB19316_2316_11D3_9DA0_00A0C9DF29FD_.wvu.PrintArea" localSheetId="21" hidden="1">#REF!</definedName>
    <definedName name="Z_DDB19316_2316_11D3_9DA0_00A0C9DF29FD_.wvu.PrintArea" localSheetId="22" hidden="1">#REF!</definedName>
    <definedName name="Z_DDB19316_2316_11D3_9DA0_00A0C9DF29FD_.wvu.PrintArea" localSheetId="23" hidden="1">#REF!</definedName>
    <definedName name="Z_DDB19316_2316_11D3_9DA0_00A0C9DF29FD_.wvu.PrintArea" localSheetId="1" hidden="1">#REF!</definedName>
    <definedName name="Z_DDB19316_2316_11D3_9DA0_00A0C9DF29FD_.wvu.PrintArea" localSheetId="16" hidden="1">#REF!</definedName>
    <definedName name="Z_DDB19316_2316_11D3_9DA0_00A0C9DF29FD_.wvu.PrintArea" localSheetId="0" hidden="1">#REF!</definedName>
    <definedName name="Z_DDB19316_2316_11D3_9DA0_00A0C9DF29FD_.wvu.PrintArea" hidden="1">#REF!</definedName>
    <definedName name="Z_DDB19318_2316_11D3_9DA0_00A0C9DF29FD_.wvu.PrintArea" localSheetId="17" hidden="1">#REF!</definedName>
    <definedName name="Z_DDB19318_2316_11D3_9DA0_00A0C9DF29FD_.wvu.PrintArea" localSheetId="18" hidden="1">#REF!</definedName>
    <definedName name="Z_DDB19318_2316_11D3_9DA0_00A0C9DF29FD_.wvu.PrintArea" localSheetId="19" hidden="1">#REF!</definedName>
    <definedName name="Z_DDB19318_2316_11D3_9DA0_00A0C9DF29FD_.wvu.PrintArea" localSheetId="20" hidden="1">#REF!</definedName>
    <definedName name="Z_DDB19318_2316_11D3_9DA0_00A0C9DF29FD_.wvu.PrintArea" localSheetId="21" hidden="1">#REF!</definedName>
    <definedName name="Z_DDB19318_2316_11D3_9DA0_00A0C9DF29FD_.wvu.PrintArea" localSheetId="22" hidden="1">#REF!</definedName>
    <definedName name="Z_DDB19318_2316_11D3_9DA0_00A0C9DF29FD_.wvu.PrintArea" localSheetId="23" hidden="1">#REF!</definedName>
    <definedName name="Z_DDB19318_2316_11D3_9DA0_00A0C9DF29FD_.wvu.PrintArea" localSheetId="1" hidden="1">#REF!</definedName>
    <definedName name="Z_DDB19318_2316_11D3_9DA0_00A0C9DF29FD_.wvu.PrintArea" localSheetId="16" hidden="1">#REF!</definedName>
    <definedName name="Z_DDB19318_2316_11D3_9DA0_00A0C9DF29FD_.wvu.PrintArea" localSheetId="0" hidden="1">#REF!</definedName>
    <definedName name="Z_DDB19318_2316_11D3_9DA0_00A0C9DF29FD_.wvu.PrintArea" hidden="1">#REF!</definedName>
    <definedName name="Z_DDB19319_2316_11D3_9DA0_00A0C9DF29FD_.wvu.PrintArea" localSheetId="17" hidden="1">#REF!</definedName>
    <definedName name="Z_DDB19319_2316_11D3_9DA0_00A0C9DF29FD_.wvu.PrintArea" localSheetId="18" hidden="1">#REF!</definedName>
    <definedName name="Z_DDB19319_2316_11D3_9DA0_00A0C9DF29FD_.wvu.PrintArea" localSheetId="19" hidden="1">#REF!</definedName>
    <definedName name="Z_DDB19319_2316_11D3_9DA0_00A0C9DF29FD_.wvu.PrintArea" localSheetId="20" hidden="1">#REF!</definedName>
    <definedName name="Z_DDB19319_2316_11D3_9DA0_00A0C9DF29FD_.wvu.PrintArea" localSheetId="21" hidden="1">#REF!</definedName>
    <definedName name="Z_DDB19319_2316_11D3_9DA0_00A0C9DF29FD_.wvu.PrintArea" localSheetId="22" hidden="1">#REF!</definedName>
    <definedName name="Z_DDB19319_2316_11D3_9DA0_00A0C9DF29FD_.wvu.PrintArea" localSheetId="23" hidden="1">#REF!</definedName>
    <definedName name="Z_DDB19319_2316_11D3_9DA0_00A0C9DF29FD_.wvu.PrintArea" localSheetId="1" hidden="1">#REF!</definedName>
    <definedName name="Z_DDB19319_2316_11D3_9DA0_00A0C9DF29FD_.wvu.PrintArea" localSheetId="16" hidden="1">#REF!</definedName>
    <definedName name="Z_DDB19319_2316_11D3_9DA0_00A0C9DF29FD_.wvu.PrintArea" localSheetId="0" hidden="1">#REF!</definedName>
    <definedName name="Z_DDB19319_2316_11D3_9DA0_00A0C9DF29FD_.wvu.PrintArea" hidden="1">#REF!</definedName>
    <definedName name="Z_DDB1931A_2316_11D3_9DA0_00A0C9DF29FD_.wvu.PrintArea" localSheetId="17" hidden="1">#REF!</definedName>
    <definedName name="Z_DDB1931A_2316_11D3_9DA0_00A0C9DF29FD_.wvu.PrintArea" localSheetId="18" hidden="1">#REF!</definedName>
    <definedName name="Z_DDB1931A_2316_11D3_9DA0_00A0C9DF29FD_.wvu.PrintArea" localSheetId="19" hidden="1">#REF!</definedName>
    <definedName name="Z_DDB1931A_2316_11D3_9DA0_00A0C9DF29FD_.wvu.PrintArea" localSheetId="20" hidden="1">#REF!</definedName>
    <definedName name="Z_DDB1931A_2316_11D3_9DA0_00A0C9DF29FD_.wvu.PrintArea" localSheetId="21" hidden="1">#REF!</definedName>
    <definedName name="Z_DDB1931A_2316_11D3_9DA0_00A0C9DF29FD_.wvu.PrintArea" localSheetId="22" hidden="1">#REF!</definedName>
    <definedName name="Z_DDB1931A_2316_11D3_9DA0_00A0C9DF29FD_.wvu.PrintArea" localSheetId="23" hidden="1">#REF!</definedName>
    <definedName name="Z_DDB1931A_2316_11D3_9DA0_00A0C9DF29FD_.wvu.PrintArea" localSheetId="1" hidden="1">#REF!</definedName>
    <definedName name="Z_DDB1931A_2316_11D3_9DA0_00A0C9DF29FD_.wvu.PrintArea" localSheetId="16" hidden="1">#REF!</definedName>
    <definedName name="Z_DDB1931A_2316_11D3_9DA0_00A0C9DF29FD_.wvu.PrintArea" localSheetId="0" hidden="1">#REF!</definedName>
    <definedName name="Z_DDB1931A_2316_11D3_9DA0_00A0C9DF29FD_.wvu.PrintArea" hidden="1">#REF!</definedName>
    <definedName name="Z_DDB1931B_2316_11D3_9DA0_00A0C9DF29FD_.wvu.PrintArea" localSheetId="17" hidden="1">#REF!</definedName>
    <definedName name="Z_DDB1931B_2316_11D3_9DA0_00A0C9DF29FD_.wvu.PrintArea" localSheetId="18" hidden="1">#REF!</definedName>
    <definedName name="Z_DDB1931B_2316_11D3_9DA0_00A0C9DF29FD_.wvu.PrintArea" localSheetId="19" hidden="1">#REF!</definedName>
    <definedName name="Z_DDB1931B_2316_11D3_9DA0_00A0C9DF29FD_.wvu.PrintArea" localSheetId="20" hidden="1">#REF!</definedName>
    <definedName name="Z_DDB1931B_2316_11D3_9DA0_00A0C9DF29FD_.wvu.PrintArea" localSheetId="21" hidden="1">#REF!</definedName>
    <definedName name="Z_DDB1931B_2316_11D3_9DA0_00A0C9DF29FD_.wvu.PrintArea" localSheetId="22" hidden="1">#REF!</definedName>
    <definedName name="Z_DDB1931B_2316_11D3_9DA0_00A0C9DF29FD_.wvu.PrintArea" localSheetId="23" hidden="1">#REF!</definedName>
    <definedName name="Z_DDB1931B_2316_11D3_9DA0_00A0C9DF29FD_.wvu.PrintArea" localSheetId="1" hidden="1">#REF!</definedName>
    <definedName name="Z_DDB1931B_2316_11D3_9DA0_00A0C9DF29FD_.wvu.PrintArea" localSheetId="16" hidden="1">#REF!</definedName>
    <definedName name="Z_DDB1931B_2316_11D3_9DA0_00A0C9DF29FD_.wvu.PrintArea" localSheetId="0" hidden="1">#REF!</definedName>
    <definedName name="Z_DDB1931B_2316_11D3_9DA0_00A0C9DF29FD_.wvu.PrintArea" hidden="1">#REF!</definedName>
    <definedName name="Z_DDB1931D_2316_11D3_9DA0_00A0C9DF29FD_.wvu.PrintArea" localSheetId="17" hidden="1">#REF!</definedName>
    <definedName name="Z_DDB1931D_2316_11D3_9DA0_00A0C9DF29FD_.wvu.PrintArea" localSheetId="18" hidden="1">#REF!</definedName>
    <definedName name="Z_DDB1931D_2316_11D3_9DA0_00A0C9DF29FD_.wvu.PrintArea" localSheetId="19" hidden="1">#REF!</definedName>
    <definedName name="Z_DDB1931D_2316_11D3_9DA0_00A0C9DF29FD_.wvu.PrintArea" localSheetId="20" hidden="1">#REF!</definedName>
    <definedName name="Z_DDB1931D_2316_11D3_9DA0_00A0C9DF29FD_.wvu.PrintArea" localSheetId="21" hidden="1">#REF!</definedName>
    <definedName name="Z_DDB1931D_2316_11D3_9DA0_00A0C9DF29FD_.wvu.PrintArea" localSheetId="22" hidden="1">#REF!</definedName>
    <definedName name="Z_DDB1931D_2316_11D3_9DA0_00A0C9DF29FD_.wvu.PrintArea" localSheetId="23" hidden="1">#REF!</definedName>
    <definedName name="Z_DDB1931D_2316_11D3_9DA0_00A0C9DF29FD_.wvu.PrintArea" localSheetId="1" hidden="1">#REF!</definedName>
    <definedName name="Z_DDB1931D_2316_11D3_9DA0_00A0C9DF29FD_.wvu.PrintArea" localSheetId="16" hidden="1">#REF!</definedName>
    <definedName name="Z_DDB1931D_2316_11D3_9DA0_00A0C9DF29FD_.wvu.PrintArea" localSheetId="0" hidden="1">#REF!</definedName>
    <definedName name="Z_DDB1931D_2316_11D3_9DA0_00A0C9DF29FD_.wvu.PrintArea" hidden="1">#REF!</definedName>
    <definedName name="Z_DDB1931E_2316_11D3_9DA0_00A0C9DF29FD_.wvu.PrintArea" localSheetId="17" hidden="1">#REF!</definedName>
    <definedName name="Z_DDB1931E_2316_11D3_9DA0_00A0C9DF29FD_.wvu.PrintArea" localSheetId="18" hidden="1">#REF!</definedName>
    <definedName name="Z_DDB1931E_2316_11D3_9DA0_00A0C9DF29FD_.wvu.PrintArea" localSheetId="19" hidden="1">#REF!</definedName>
    <definedName name="Z_DDB1931E_2316_11D3_9DA0_00A0C9DF29FD_.wvu.PrintArea" localSheetId="20" hidden="1">#REF!</definedName>
    <definedName name="Z_DDB1931E_2316_11D3_9DA0_00A0C9DF29FD_.wvu.PrintArea" localSheetId="21" hidden="1">#REF!</definedName>
    <definedName name="Z_DDB1931E_2316_11D3_9DA0_00A0C9DF29FD_.wvu.PrintArea" localSheetId="22" hidden="1">#REF!</definedName>
    <definedName name="Z_DDB1931E_2316_11D3_9DA0_00A0C9DF29FD_.wvu.PrintArea" localSheetId="23" hidden="1">#REF!</definedName>
    <definedName name="Z_DDB1931E_2316_11D3_9DA0_00A0C9DF29FD_.wvu.PrintArea" localSheetId="1" hidden="1">#REF!</definedName>
    <definedName name="Z_DDB1931E_2316_11D3_9DA0_00A0C9DF29FD_.wvu.PrintArea" localSheetId="16" hidden="1">#REF!</definedName>
    <definedName name="Z_DDB1931E_2316_11D3_9DA0_00A0C9DF29FD_.wvu.PrintArea" localSheetId="0" hidden="1">#REF!</definedName>
    <definedName name="Z_DDB1931E_2316_11D3_9DA0_00A0C9DF29FD_.wvu.PrintArea" hidden="1">#REF!</definedName>
    <definedName name="Z_DDB1932D_2316_11D3_9DA0_00A0C9DF29FD_.wvu.PrintArea" localSheetId="17" hidden="1">#REF!</definedName>
    <definedName name="Z_DDB1932D_2316_11D3_9DA0_00A0C9DF29FD_.wvu.PrintArea" localSheetId="18" hidden="1">#REF!</definedName>
    <definedName name="Z_DDB1932D_2316_11D3_9DA0_00A0C9DF29FD_.wvu.PrintArea" localSheetId="19" hidden="1">#REF!</definedName>
    <definedName name="Z_DDB1932D_2316_11D3_9DA0_00A0C9DF29FD_.wvu.PrintArea" localSheetId="20" hidden="1">#REF!</definedName>
    <definedName name="Z_DDB1932D_2316_11D3_9DA0_00A0C9DF29FD_.wvu.PrintArea" localSheetId="21" hidden="1">#REF!</definedName>
    <definedName name="Z_DDB1932D_2316_11D3_9DA0_00A0C9DF29FD_.wvu.PrintArea" localSheetId="22" hidden="1">#REF!</definedName>
    <definedName name="Z_DDB1932D_2316_11D3_9DA0_00A0C9DF29FD_.wvu.PrintArea" localSheetId="23" hidden="1">#REF!</definedName>
    <definedName name="Z_DDB1932D_2316_11D3_9DA0_00A0C9DF29FD_.wvu.PrintArea" localSheetId="1" hidden="1">#REF!</definedName>
    <definedName name="Z_DDB1932D_2316_11D3_9DA0_00A0C9DF29FD_.wvu.PrintArea" localSheetId="16" hidden="1">#REF!</definedName>
    <definedName name="Z_DDB1932D_2316_11D3_9DA0_00A0C9DF29FD_.wvu.PrintArea" localSheetId="0" hidden="1">#REF!</definedName>
    <definedName name="Z_DDB1932D_2316_11D3_9DA0_00A0C9DF29FD_.wvu.PrintArea" hidden="1">#REF!</definedName>
    <definedName name="Z_DDB1932E_2316_11D3_9DA0_00A0C9DF29FD_.wvu.PrintArea" localSheetId="17" hidden="1">#REF!</definedName>
    <definedName name="Z_DDB1932E_2316_11D3_9DA0_00A0C9DF29FD_.wvu.PrintArea" localSheetId="18" hidden="1">#REF!</definedName>
    <definedName name="Z_DDB1932E_2316_11D3_9DA0_00A0C9DF29FD_.wvu.PrintArea" localSheetId="19" hidden="1">#REF!</definedName>
    <definedName name="Z_DDB1932E_2316_11D3_9DA0_00A0C9DF29FD_.wvu.PrintArea" localSheetId="20" hidden="1">#REF!</definedName>
    <definedName name="Z_DDB1932E_2316_11D3_9DA0_00A0C9DF29FD_.wvu.PrintArea" localSheetId="21" hidden="1">#REF!</definedName>
    <definedName name="Z_DDB1932E_2316_11D3_9DA0_00A0C9DF29FD_.wvu.PrintArea" localSheetId="22" hidden="1">#REF!</definedName>
    <definedName name="Z_DDB1932E_2316_11D3_9DA0_00A0C9DF29FD_.wvu.PrintArea" localSheetId="23" hidden="1">#REF!</definedName>
    <definedName name="Z_DDB1932E_2316_11D3_9DA0_00A0C9DF29FD_.wvu.PrintArea" localSheetId="1" hidden="1">#REF!</definedName>
    <definedName name="Z_DDB1932E_2316_11D3_9DA0_00A0C9DF29FD_.wvu.PrintArea" localSheetId="16" hidden="1">#REF!</definedName>
    <definedName name="Z_DDB1932E_2316_11D3_9DA0_00A0C9DF29FD_.wvu.PrintArea" localSheetId="0" hidden="1">#REF!</definedName>
    <definedName name="Z_DDB1932E_2316_11D3_9DA0_00A0C9DF29FD_.wvu.PrintArea" hidden="1">#REF!</definedName>
    <definedName name="Z_DDB19330_2316_11D3_9DA0_00A0C9DF29FD_.wvu.PrintArea" localSheetId="17" hidden="1">#REF!</definedName>
    <definedName name="Z_DDB19330_2316_11D3_9DA0_00A0C9DF29FD_.wvu.PrintArea" localSheetId="18" hidden="1">#REF!</definedName>
    <definedName name="Z_DDB19330_2316_11D3_9DA0_00A0C9DF29FD_.wvu.PrintArea" localSheetId="19" hidden="1">#REF!</definedName>
    <definedName name="Z_DDB19330_2316_11D3_9DA0_00A0C9DF29FD_.wvu.PrintArea" localSheetId="20" hidden="1">#REF!</definedName>
    <definedName name="Z_DDB19330_2316_11D3_9DA0_00A0C9DF29FD_.wvu.PrintArea" localSheetId="21" hidden="1">#REF!</definedName>
    <definedName name="Z_DDB19330_2316_11D3_9DA0_00A0C9DF29FD_.wvu.PrintArea" localSheetId="22" hidden="1">#REF!</definedName>
    <definedName name="Z_DDB19330_2316_11D3_9DA0_00A0C9DF29FD_.wvu.PrintArea" localSheetId="23" hidden="1">#REF!</definedName>
    <definedName name="Z_DDB19330_2316_11D3_9DA0_00A0C9DF29FD_.wvu.PrintArea" localSheetId="1" hidden="1">#REF!</definedName>
    <definedName name="Z_DDB19330_2316_11D3_9DA0_00A0C9DF29FD_.wvu.PrintArea" localSheetId="16" hidden="1">#REF!</definedName>
    <definedName name="Z_DDB19330_2316_11D3_9DA0_00A0C9DF29FD_.wvu.PrintArea" localSheetId="0" hidden="1">#REF!</definedName>
    <definedName name="Z_DDB19330_2316_11D3_9DA0_00A0C9DF29FD_.wvu.PrintArea" hidden="1">#REF!</definedName>
    <definedName name="Z_DDB19331_2316_11D3_9DA0_00A0C9DF29FD_.wvu.PrintArea" localSheetId="17" hidden="1">#REF!</definedName>
    <definedName name="Z_DDB19331_2316_11D3_9DA0_00A0C9DF29FD_.wvu.PrintArea" localSheetId="18" hidden="1">#REF!</definedName>
    <definedName name="Z_DDB19331_2316_11D3_9DA0_00A0C9DF29FD_.wvu.PrintArea" localSheetId="19" hidden="1">#REF!</definedName>
    <definedName name="Z_DDB19331_2316_11D3_9DA0_00A0C9DF29FD_.wvu.PrintArea" localSheetId="20" hidden="1">#REF!</definedName>
    <definedName name="Z_DDB19331_2316_11D3_9DA0_00A0C9DF29FD_.wvu.PrintArea" localSheetId="21" hidden="1">#REF!</definedName>
    <definedName name="Z_DDB19331_2316_11D3_9DA0_00A0C9DF29FD_.wvu.PrintArea" localSheetId="22" hidden="1">#REF!</definedName>
    <definedName name="Z_DDB19331_2316_11D3_9DA0_00A0C9DF29FD_.wvu.PrintArea" localSheetId="23" hidden="1">#REF!</definedName>
    <definedName name="Z_DDB19331_2316_11D3_9DA0_00A0C9DF29FD_.wvu.PrintArea" localSheetId="1" hidden="1">#REF!</definedName>
    <definedName name="Z_DDB19331_2316_11D3_9DA0_00A0C9DF29FD_.wvu.PrintArea" localSheetId="16" hidden="1">#REF!</definedName>
    <definedName name="Z_DDB19331_2316_11D3_9DA0_00A0C9DF29FD_.wvu.PrintArea" localSheetId="0" hidden="1">#REF!</definedName>
    <definedName name="Z_DDB19331_2316_11D3_9DA0_00A0C9DF29FD_.wvu.PrintArea" hidden="1">#REF!</definedName>
    <definedName name="Z_DDB19332_2316_11D3_9DA0_00A0C9DF29FD_.wvu.PrintArea" localSheetId="17" hidden="1">#REF!</definedName>
    <definedName name="Z_DDB19332_2316_11D3_9DA0_00A0C9DF29FD_.wvu.PrintArea" localSheetId="18" hidden="1">#REF!</definedName>
    <definedName name="Z_DDB19332_2316_11D3_9DA0_00A0C9DF29FD_.wvu.PrintArea" localSheetId="19" hidden="1">#REF!</definedName>
    <definedName name="Z_DDB19332_2316_11D3_9DA0_00A0C9DF29FD_.wvu.PrintArea" localSheetId="20" hidden="1">#REF!</definedName>
    <definedName name="Z_DDB19332_2316_11D3_9DA0_00A0C9DF29FD_.wvu.PrintArea" localSheetId="21" hidden="1">#REF!</definedName>
    <definedName name="Z_DDB19332_2316_11D3_9DA0_00A0C9DF29FD_.wvu.PrintArea" localSheetId="22" hidden="1">#REF!</definedName>
    <definedName name="Z_DDB19332_2316_11D3_9DA0_00A0C9DF29FD_.wvu.PrintArea" localSheetId="23" hidden="1">#REF!</definedName>
    <definedName name="Z_DDB19332_2316_11D3_9DA0_00A0C9DF29FD_.wvu.PrintArea" localSheetId="1" hidden="1">#REF!</definedName>
    <definedName name="Z_DDB19332_2316_11D3_9DA0_00A0C9DF29FD_.wvu.PrintArea" localSheetId="16" hidden="1">#REF!</definedName>
    <definedName name="Z_DDB19332_2316_11D3_9DA0_00A0C9DF29FD_.wvu.PrintArea" localSheetId="0" hidden="1">#REF!</definedName>
    <definedName name="Z_DDB19332_2316_11D3_9DA0_00A0C9DF29FD_.wvu.PrintArea" hidden="1">#REF!</definedName>
    <definedName name="Z_DDB19333_2316_11D3_9DA0_00A0C9DF29FD_.wvu.PrintArea" localSheetId="17" hidden="1">#REF!</definedName>
    <definedName name="Z_DDB19333_2316_11D3_9DA0_00A0C9DF29FD_.wvu.PrintArea" localSheetId="18" hidden="1">#REF!</definedName>
    <definedName name="Z_DDB19333_2316_11D3_9DA0_00A0C9DF29FD_.wvu.PrintArea" localSheetId="19" hidden="1">#REF!</definedName>
    <definedName name="Z_DDB19333_2316_11D3_9DA0_00A0C9DF29FD_.wvu.PrintArea" localSheetId="20" hidden="1">#REF!</definedName>
    <definedName name="Z_DDB19333_2316_11D3_9DA0_00A0C9DF29FD_.wvu.PrintArea" localSheetId="21" hidden="1">#REF!</definedName>
    <definedName name="Z_DDB19333_2316_11D3_9DA0_00A0C9DF29FD_.wvu.PrintArea" localSheetId="22" hidden="1">#REF!</definedName>
    <definedName name="Z_DDB19333_2316_11D3_9DA0_00A0C9DF29FD_.wvu.PrintArea" localSheetId="23" hidden="1">#REF!</definedName>
    <definedName name="Z_DDB19333_2316_11D3_9DA0_00A0C9DF29FD_.wvu.PrintArea" localSheetId="1" hidden="1">#REF!</definedName>
    <definedName name="Z_DDB19333_2316_11D3_9DA0_00A0C9DF29FD_.wvu.PrintArea" localSheetId="16" hidden="1">#REF!</definedName>
    <definedName name="Z_DDB19333_2316_11D3_9DA0_00A0C9DF29FD_.wvu.PrintArea" localSheetId="0" hidden="1">#REF!</definedName>
    <definedName name="Z_DDB19333_2316_11D3_9DA0_00A0C9DF29FD_.wvu.PrintArea" hidden="1">#REF!</definedName>
    <definedName name="Z_DDB19335_2316_11D3_9DA0_00A0C9DF29FD_.wvu.PrintArea" localSheetId="17" hidden="1">#REF!</definedName>
    <definedName name="Z_DDB19335_2316_11D3_9DA0_00A0C9DF29FD_.wvu.PrintArea" localSheetId="18" hidden="1">#REF!</definedName>
    <definedName name="Z_DDB19335_2316_11D3_9DA0_00A0C9DF29FD_.wvu.PrintArea" localSheetId="19" hidden="1">#REF!</definedName>
    <definedName name="Z_DDB19335_2316_11D3_9DA0_00A0C9DF29FD_.wvu.PrintArea" localSheetId="20" hidden="1">#REF!</definedName>
    <definedName name="Z_DDB19335_2316_11D3_9DA0_00A0C9DF29FD_.wvu.PrintArea" localSheetId="21" hidden="1">#REF!</definedName>
    <definedName name="Z_DDB19335_2316_11D3_9DA0_00A0C9DF29FD_.wvu.PrintArea" localSheetId="22" hidden="1">#REF!</definedName>
    <definedName name="Z_DDB19335_2316_11D3_9DA0_00A0C9DF29FD_.wvu.PrintArea" localSheetId="23" hidden="1">#REF!</definedName>
    <definedName name="Z_DDB19335_2316_11D3_9DA0_00A0C9DF29FD_.wvu.PrintArea" localSheetId="1" hidden="1">#REF!</definedName>
    <definedName name="Z_DDB19335_2316_11D3_9DA0_00A0C9DF29FD_.wvu.PrintArea" localSheetId="16" hidden="1">#REF!</definedName>
    <definedName name="Z_DDB19335_2316_11D3_9DA0_00A0C9DF29FD_.wvu.PrintArea" localSheetId="0" hidden="1">#REF!</definedName>
    <definedName name="Z_DDB19335_2316_11D3_9DA0_00A0C9DF29FD_.wvu.PrintArea" hidden="1">#REF!</definedName>
    <definedName name="Z_DDB19336_2316_11D3_9DA0_00A0C9DF29FD_.wvu.PrintArea" localSheetId="17" hidden="1">#REF!</definedName>
    <definedName name="Z_DDB19336_2316_11D3_9DA0_00A0C9DF29FD_.wvu.PrintArea" localSheetId="18" hidden="1">#REF!</definedName>
    <definedName name="Z_DDB19336_2316_11D3_9DA0_00A0C9DF29FD_.wvu.PrintArea" localSheetId="19" hidden="1">#REF!</definedName>
    <definedName name="Z_DDB19336_2316_11D3_9DA0_00A0C9DF29FD_.wvu.PrintArea" localSheetId="20" hidden="1">#REF!</definedName>
    <definedName name="Z_DDB19336_2316_11D3_9DA0_00A0C9DF29FD_.wvu.PrintArea" localSheetId="21" hidden="1">#REF!</definedName>
    <definedName name="Z_DDB19336_2316_11D3_9DA0_00A0C9DF29FD_.wvu.PrintArea" localSheetId="22" hidden="1">#REF!</definedName>
    <definedName name="Z_DDB19336_2316_11D3_9DA0_00A0C9DF29FD_.wvu.PrintArea" localSheetId="23" hidden="1">#REF!</definedName>
    <definedName name="Z_DDB19336_2316_11D3_9DA0_00A0C9DF29FD_.wvu.PrintArea" localSheetId="1" hidden="1">#REF!</definedName>
    <definedName name="Z_DDB19336_2316_11D3_9DA0_00A0C9DF29FD_.wvu.PrintArea" localSheetId="16" hidden="1">#REF!</definedName>
    <definedName name="Z_DDB19336_2316_11D3_9DA0_00A0C9DF29FD_.wvu.PrintArea" localSheetId="0" hidden="1">#REF!</definedName>
    <definedName name="Z_DDB19336_2316_11D3_9DA0_00A0C9DF29FD_.wvu.PrintArea" hidden="1">#REF!</definedName>
    <definedName name="Z_DDB19337_2316_11D3_9DA0_00A0C9DF29FD_.wvu.PrintArea" localSheetId="17" hidden="1">#REF!</definedName>
    <definedName name="Z_DDB19337_2316_11D3_9DA0_00A0C9DF29FD_.wvu.PrintArea" localSheetId="18" hidden="1">#REF!</definedName>
    <definedName name="Z_DDB19337_2316_11D3_9DA0_00A0C9DF29FD_.wvu.PrintArea" localSheetId="19" hidden="1">#REF!</definedName>
    <definedName name="Z_DDB19337_2316_11D3_9DA0_00A0C9DF29FD_.wvu.PrintArea" localSheetId="20" hidden="1">#REF!</definedName>
    <definedName name="Z_DDB19337_2316_11D3_9DA0_00A0C9DF29FD_.wvu.PrintArea" localSheetId="21" hidden="1">#REF!</definedName>
    <definedName name="Z_DDB19337_2316_11D3_9DA0_00A0C9DF29FD_.wvu.PrintArea" localSheetId="22" hidden="1">#REF!</definedName>
    <definedName name="Z_DDB19337_2316_11D3_9DA0_00A0C9DF29FD_.wvu.PrintArea" localSheetId="23" hidden="1">#REF!</definedName>
    <definedName name="Z_DDB19337_2316_11D3_9DA0_00A0C9DF29FD_.wvu.PrintArea" localSheetId="1" hidden="1">#REF!</definedName>
    <definedName name="Z_DDB19337_2316_11D3_9DA0_00A0C9DF29FD_.wvu.PrintArea" localSheetId="16" hidden="1">#REF!</definedName>
    <definedName name="Z_DDB19337_2316_11D3_9DA0_00A0C9DF29FD_.wvu.PrintArea" localSheetId="0" hidden="1">#REF!</definedName>
    <definedName name="Z_DDB19337_2316_11D3_9DA0_00A0C9DF29FD_.wvu.PrintArea" hidden="1">#REF!</definedName>
    <definedName name="Z_DDB19338_2316_11D3_9DA0_00A0C9DF29FD_.wvu.PrintArea" localSheetId="17" hidden="1">#REF!</definedName>
    <definedName name="Z_DDB19338_2316_11D3_9DA0_00A0C9DF29FD_.wvu.PrintArea" localSheetId="18" hidden="1">#REF!</definedName>
    <definedName name="Z_DDB19338_2316_11D3_9DA0_00A0C9DF29FD_.wvu.PrintArea" localSheetId="19" hidden="1">#REF!</definedName>
    <definedName name="Z_DDB19338_2316_11D3_9DA0_00A0C9DF29FD_.wvu.PrintArea" localSheetId="20" hidden="1">#REF!</definedName>
    <definedName name="Z_DDB19338_2316_11D3_9DA0_00A0C9DF29FD_.wvu.PrintArea" localSheetId="21" hidden="1">#REF!</definedName>
    <definedName name="Z_DDB19338_2316_11D3_9DA0_00A0C9DF29FD_.wvu.PrintArea" localSheetId="22" hidden="1">#REF!</definedName>
    <definedName name="Z_DDB19338_2316_11D3_9DA0_00A0C9DF29FD_.wvu.PrintArea" localSheetId="23" hidden="1">#REF!</definedName>
    <definedName name="Z_DDB19338_2316_11D3_9DA0_00A0C9DF29FD_.wvu.PrintArea" localSheetId="1" hidden="1">#REF!</definedName>
    <definedName name="Z_DDB19338_2316_11D3_9DA0_00A0C9DF29FD_.wvu.PrintArea" localSheetId="16" hidden="1">#REF!</definedName>
    <definedName name="Z_DDB19338_2316_11D3_9DA0_00A0C9DF29FD_.wvu.PrintArea" localSheetId="0" hidden="1">#REF!</definedName>
    <definedName name="Z_DDB19338_2316_11D3_9DA0_00A0C9DF29FD_.wvu.PrintArea" hidden="1">#REF!</definedName>
    <definedName name="Z_DDB1933A_2316_11D3_9DA0_00A0C9DF29FD_.wvu.PrintArea" localSheetId="17" hidden="1">#REF!</definedName>
    <definedName name="Z_DDB1933A_2316_11D3_9DA0_00A0C9DF29FD_.wvu.PrintArea" localSheetId="18" hidden="1">#REF!</definedName>
    <definedName name="Z_DDB1933A_2316_11D3_9DA0_00A0C9DF29FD_.wvu.PrintArea" localSheetId="19" hidden="1">#REF!</definedName>
    <definedName name="Z_DDB1933A_2316_11D3_9DA0_00A0C9DF29FD_.wvu.PrintArea" localSheetId="20" hidden="1">#REF!</definedName>
    <definedName name="Z_DDB1933A_2316_11D3_9DA0_00A0C9DF29FD_.wvu.PrintArea" localSheetId="21" hidden="1">#REF!</definedName>
    <definedName name="Z_DDB1933A_2316_11D3_9DA0_00A0C9DF29FD_.wvu.PrintArea" localSheetId="22" hidden="1">#REF!</definedName>
    <definedName name="Z_DDB1933A_2316_11D3_9DA0_00A0C9DF29FD_.wvu.PrintArea" localSheetId="23" hidden="1">#REF!</definedName>
    <definedName name="Z_DDB1933A_2316_11D3_9DA0_00A0C9DF29FD_.wvu.PrintArea" localSheetId="1" hidden="1">#REF!</definedName>
    <definedName name="Z_DDB1933A_2316_11D3_9DA0_00A0C9DF29FD_.wvu.PrintArea" localSheetId="16" hidden="1">#REF!</definedName>
    <definedName name="Z_DDB1933A_2316_11D3_9DA0_00A0C9DF29FD_.wvu.PrintArea" localSheetId="0" hidden="1">#REF!</definedName>
    <definedName name="Z_DDB1933A_2316_11D3_9DA0_00A0C9DF29FD_.wvu.PrintArea" hidden="1">#REF!</definedName>
    <definedName name="Z_DDB1933B_2316_11D3_9DA0_00A0C9DF29FD_.wvu.PrintArea" localSheetId="17" hidden="1">#REF!</definedName>
    <definedName name="Z_DDB1933B_2316_11D3_9DA0_00A0C9DF29FD_.wvu.PrintArea" localSheetId="18" hidden="1">#REF!</definedName>
    <definedName name="Z_DDB1933B_2316_11D3_9DA0_00A0C9DF29FD_.wvu.PrintArea" localSheetId="19" hidden="1">#REF!</definedName>
    <definedName name="Z_DDB1933B_2316_11D3_9DA0_00A0C9DF29FD_.wvu.PrintArea" localSheetId="20" hidden="1">#REF!</definedName>
    <definedName name="Z_DDB1933B_2316_11D3_9DA0_00A0C9DF29FD_.wvu.PrintArea" localSheetId="21" hidden="1">#REF!</definedName>
    <definedName name="Z_DDB1933B_2316_11D3_9DA0_00A0C9DF29FD_.wvu.PrintArea" localSheetId="22" hidden="1">#REF!</definedName>
    <definedName name="Z_DDB1933B_2316_11D3_9DA0_00A0C9DF29FD_.wvu.PrintArea" localSheetId="23" hidden="1">#REF!</definedName>
    <definedName name="Z_DDB1933B_2316_11D3_9DA0_00A0C9DF29FD_.wvu.PrintArea" localSheetId="1" hidden="1">#REF!</definedName>
    <definedName name="Z_DDB1933B_2316_11D3_9DA0_00A0C9DF29FD_.wvu.PrintArea" localSheetId="16" hidden="1">#REF!</definedName>
    <definedName name="Z_DDB1933B_2316_11D3_9DA0_00A0C9DF29FD_.wvu.PrintArea" localSheetId="0" hidden="1">#REF!</definedName>
    <definedName name="Z_DDB1933B_2316_11D3_9DA0_00A0C9DF29FD_.wvu.PrintArea" hidden="1">#REF!</definedName>
    <definedName name="Z_DDB1933D_2316_11D3_9DA0_00A0C9DF29FD_.wvu.PrintArea" localSheetId="17" hidden="1">#REF!</definedName>
    <definedName name="Z_DDB1933D_2316_11D3_9DA0_00A0C9DF29FD_.wvu.PrintArea" localSheetId="18" hidden="1">#REF!</definedName>
    <definedName name="Z_DDB1933D_2316_11D3_9DA0_00A0C9DF29FD_.wvu.PrintArea" localSheetId="19" hidden="1">#REF!</definedName>
    <definedName name="Z_DDB1933D_2316_11D3_9DA0_00A0C9DF29FD_.wvu.PrintArea" localSheetId="20" hidden="1">#REF!</definedName>
    <definedName name="Z_DDB1933D_2316_11D3_9DA0_00A0C9DF29FD_.wvu.PrintArea" localSheetId="21" hidden="1">#REF!</definedName>
    <definedName name="Z_DDB1933D_2316_11D3_9DA0_00A0C9DF29FD_.wvu.PrintArea" localSheetId="22" hidden="1">#REF!</definedName>
    <definedName name="Z_DDB1933D_2316_11D3_9DA0_00A0C9DF29FD_.wvu.PrintArea" localSheetId="23" hidden="1">#REF!</definedName>
    <definedName name="Z_DDB1933D_2316_11D3_9DA0_00A0C9DF29FD_.wvu.PrintArea" localSheetId="1" hidden="1">#REF!</definedName>
    <definedName name="Z_DDB1933D_2316_11D3_9DA0_00A0C9DF29FD_.wvu.PrintArea" localSheetId="16" hidden="1">#REF!</definedName>
    <definedName name="Z_DDB1933D_2316_11D3_9DA0_00A0C9DF29FD_.wvu.PrintArea" localSheetId="0" hidden="1">#REF!</definedName>
    <definedName name="Z_DDB1933D_2316_11D3_9DA0_00A0C9DF29FD_.wvu.PrintArea" hidden="1">#REF!</definedName>
    <definedName name="Z_DDB1933E_2316_11D3_9DA0_00A0C9DF29FD_.wvu.PrintArea" localSheetId="17" hidden="1">#REF!</definedName>
    <definedName name="Z_DDB1933E_2316_11D3_9DA0_00A0C9DF29FD_.wvu.PrintArea" localSheetId="18" hidden="1">#REF!</definedName>
    <definedName name="Z_DDB1933E_2316_11D3_9DA0_00A0C9DF29FD_.wvu.PrintArea" localSheetId="19" hidden="1">#REF!</definedName>
    <definedName name="Z_DDB1933E_2316_11D3_9DA0_00A0C9DF29FD_.wvu.PrintArea" localSheetId="20" hidden="1">#REF!</definedName>
    <definedName name="Z_DDB1933E_2316_11D3_9DA0_00A0C9DF29FD_.wvu.PrintArea" localSheetId="21" hidden="1">#REF!</definedName>
    <definedName name="Z_DDB1933E_2316_11D3_9DA0_00A0C9DF29FD_.wvu.PrintArea" localSheetId="22" hidden="1">#REF!</definedName>
    <definedName name="Z_DDB1933E_2316_11D3_9DA0_00A0C9DF29FD_.wvu.PrintArea" localSheetId="23" hidden="1">#REF!</definedName>
    <definedName name="Z_DDB1933E_2316_11D3_9DA0_00A0C9DF29FD_.wvu.PrintArea" localSheetId="1" hidden="1">#REF!</definedName>
    <definedName name="Z_DDB1933E_2316_11D3_9DA0_00A0C9DF29FD_.wvu.PrintArea" localSheetId="16" hidden="1">#REF!</definedName>
    <definedName name="Z_DDB1933E_2316_11D3_9DA0_00A0C9DF29FD_.wvu.PrintArea" localSheetId="0" hidden="1">#REF!</definedName>
    <definedName name="Z_DDB1933E_2316_11D3_9DA0_00A0C9DF29FD_.wvu.PrintArea" hidden="1">#REF!</definedName>
    <definedName name="Z_DDB19340_2316_11D3_9DA0_00A0C9DF29FD_.wvu.PrintArea" localSheetId="17" hidden="1">#REF!</definedName>
    <definedName name="Z_DDB19340_2316_11D3_9DA0_00A0C9DF29FD_.wvu.PrintArea" localSheetId="18" hidden="1">#REF!</definedName>
    <definedName name="Z_DDB19340_2316_11D3_9DA0_00A0C9DF29FD_.wvu.PrintArea" localSheetId="19" hidden="1">#REF!</definedName>
    <definedName name="Z_DDB19340_2316_11D3_9DA0_00A0C9DF29FD_.wvu.PrintArea" localSheetId="20" hidden="1">#REF!</definedName>
    <definedName name="Z_DDB19340_2316_11D3_9DA0_00A0C9DF29FD_.wvu.PrintArea" localSheetId="21" hidden="1">#REF!</definedName>
    <definedName name="Z_DDB19340_2316_11D3_9DA0_00A0C9DF29FD_.wvu.PrintArea" localSheetId="22" hidden="1">#REF!</definedName>
    <definedName name="Z_DDB19340_2316_11D3_9DA0_00A0C9DF29FD_.wvu.PrintArea" localSheetId="23" hidden="1">#REF!</definedName>
    <definedName name="Z_DDB19340_2316_11D3_9DA0_00A0C9DF29FD_.wvu.PrintArea" localSheetId="1" hidden="1">#REF!</definedName>
    <definedName name="Z_DDB19340_2316_11D3_9DA0_00A0C9DF29FD_.wvu.PrintArea" localSheetId="16" hidden="1">#REF!</definedName>
    <definedName name="Z_DDB19340_2316_11D3_9DA0_00A0C9DF29FD_.wvu.PrintArea" localSheetId="0" hidden="1">#REF!</definedName>
    <definedName name="Z_DDB19340_2316_11D3_9DA0_00A0C9DF29FD_.wvu.PrintArea" hidden="1">#REF!</definedName>
    <definedName name="Z_DDB19341_2316_11D3_9DA0_00A0C9DF29FD_.wvu.PrintArea" localSheetId="17" hidden="1">#REF!</definedName>
    <definedName name="Z_DDB19341_2316_11D3_9DA0_00A0C9DF29FD_.wvu.PrintArea" localSheetId="18" hidden="1">#REF!</definedName>
    <definedName name="Z_DDB19341_2316_11D3_9DA0_00A0C9DF29FD_.wvu.PrintArea" localSheetId="19" hidden="1">#REF!</definedName>
    <definedName name="Z_DDB19341_2316_11D3_9DA0_00A0C9DF29FD_.wvu.PrintArea" localSheetId="20" hidden="1">#REF!</definedName>
    <definedName name="Z_DDB19341_2316_11D3_9DA0_00A0C9DF29FD_.wvu.PrintArea" localSheetId="21" hidden="1">#REF!</definedName>
    <definedName name="Z_DDB19341_2316_11D3_9DA0_00A0C9DF29FD_.wvu.PrintArea" localSheetId="22" hidden="1">#REF!</definedName>
    <definedName name="Z_DDB19341_2316_11D3_9DA0_00A0C9DF29FD_.wvu.PrintArea" localSheetId="23" hidden="1">#REF!</definedName>
    <definedName name="Z_DDB19341_2316_11D3_9DA0_00A0C9DF29FD_.wvu.PrintArea" localSheetId="1" hidden="1">#REF!</definedName>
    <definedName name="Z_DDB19341_2316_11D3_9DA0_00A0C9DF29FD_.wvu.PrintArea" localSheetId="16" hidden="1">#REF!</definedName>
    <definedName name="Z_DDB19341_2316_11D3_9DA0_00A0C9DF29FD_.wvu.PrintArea" localSheetId="0" hidden="1">#REF!</definedName>
    <definedName name="Z_DDB19341_2316_11D3_9DA0_00A0C9DF29FD_.wvu.PrintArea" hidden="1">#REF!</definedName>
    <definedName name="Z_DDB19342_2316_11D3_9DA0_00A0C9DF29FD_.wvu.PrintArea" localSheetId="17" hidden="1">#REF!</definedName>
    <definedName name="Z_DDB19342_2316_11D3_9DA0_00A0C9DF29FD_.wvu.PrintArea" localSheetId="18" hidden="1">#REF!</definedName>
    <definedName name="Z_DDB19342_2316_11D3_9DA0_00A0C9DF29FD_.wvu.PrintArea" localSheetId="19" hidden="1">#REF!</definedName>
    <definedName name="Z_DDB19342_2316_11D3_9DA0_00A0C9DF29FD_.wvu.PrintArea" localSheetId="20" hidden="1">#REF!</definedName>
    <definedName name="Z_DDB19342_2316_11D3_9DA0_00A0C9DF29FD_.wvu.PrintArea" localSheetId="21" hidden="1">#REF!</definedName>
    <definedName name="Z_DDB19342_2316_11D3_9DA0_00A0C9DF29FD_.wvu.PrintArea" localSheetId="22" hidden="1">#REF!</definedName>
    <definedName name="Z_DDB19342_2316_11D3_9DA0_00A0C9DF29FD_.wvu.PrintArea" localSheetId="23" hidden="1">#REF!</definedName>
    <definedName name="Z_DDB19342_2316_11D3_9DA0_00A0C9DF29FD_.wvu.PrintArea" localSheetId="1" hidden="1">#REF!</definedName>
    <definedName name="Z_DDB19342_2316_11D3_9DA0_00A0C9DF29FD_.wvu.PrintArea" localSheetId="16" hidden="1">#REF!</definedName>
    <definedName name="Z_DDB19342_2316_11D3_9DA0_00A0C9DF29FD_.wvu.PrintArea" localSheetId="0" hidden="1">#REF!</definedName>
    <definedName name="Z_DDB19342_2316_11D3_9DA0_00A0C9DF29FD_.wvu.PrintArea" hidden="1">#REF!</definedName>
    <definedName name="Z_DDB19343_2316_11D3_9DA0_00A0C9DF29FD_.wvu.PrintArea" localSheetId="17" hidden="1">#REF!</definedName>
    <definedName name="Z_DDB19343_2316_11D3_9DA0_00A0C9DF29FD_.wvu.PrintArea" localSheetId="18" hidden="1">#REF!</definedName>
    <definedName name="Z_DDB19343_2316_11D3_9DA0_00A0C9DF29FD_.wvu.PrintArea" localSheetId="19" hidden="1">#REF!</definedName>
    <definedName name="Z_DDB19343_2316_11D3_9DA0_00A0C9DF29FD_.wvu.PrintArea" localSheetId="20" hidden="1">#REF!</definedName>
    <definedName name="Z_DDB19343_2316_11D3_9DA0_00A0C9DF29FD_.wvu.PrintArea" localSheetId="21" hidden="1">#REF!</definedName>
    <definedName name="Z_DDB19343_2316_11D3_9DA0_00A0C9DF29FD_.wvu.PrintArea" localSheetId="22" hidden="1">#REF!</definedName>
    <definedName name="Z_DDB19343_2316_11D3_9DA0_00A0C9DF29FD_.wvu.PrintArea" localSheetId="23" hidden="1">#REF!</definedName>
    <definedName name="Z_DDB19343_2316_11D3_9DA0_00A0C9DF29FD_.wvu.PrintArea" localSheetId="1" hidden="1">#REF!</definedName>
    <definedName name="Z_DDB19343_2316_11D3_9DA0_00A0C9DF29FD_.wvu.PrintArea" localSheetId="16" hidden="1">#REF!</definedName>
    <definedName name="Z_DDB19343_2316_11D3_9DA0_00A0C9DF29FD_.wvu.PrintArea" localSheetId="0" hidden="1">#REF!</definedName>
    <definedName name="Z_DDB19343_2316_11D3_9DA0_00A0C9DF29FD_.wvu.PrintArea" hidden="1">#REF!</definedName>
    <definedName name="Z_DDB19345_2316_11D3_9DA0_00A0C9DF29FD_.wvu.PrintArea" localSheetId="17" hidden="1">#REF!</definedName>
    <definedName name="Z_DDB19345_2316_11D3_9DA0_00A0C9DF29FD_.wvu.PrintArea" localSheetId="18" hidden="1">#REF!</definedName>
    <definedName name="Z_DDB19345_2316_11D3_9DA0_00A0C9DF29FD_.wvu.PrintArea" localSheetId="19" hidden="1">#REF!</definedName>
    <definedName name="Z_DDB19345_2316_11D3_9DA0_00A0C9DF29FD_.wvu.PrintArea" localSheetId="20" hidden="1">#REF!</definedName>
    <definedName name="Z_DDB19345_2316_11D3_9DA0_00A0C9DF29FD_.wvu.PrintArea" localSheetId="21" hidden="1">#REF!</definedName>
    <definedName name="Z_DDB19345_2316_11D3_9DA0_00A0C9DF29FD_.wvu.PrintArea" localSheetId="22" hidden="1">#REF!</definedName>
    <definedName name="Z_DDB19345_2316_11D3_9DA0_00A0C9DF29FD_.wvu.PrintArea" localSheetId="23" hidden="1">#REF!</definedName>
    <definedName name="Z_DDB19345_2316_11D3_9DA0_00A0C9DF29FD_.wvu.PrintArea" localSheetId="1" hidden="1">#REF!</definedName>
    <definedName name="Z_DDB19345_2316_11D3_9DA0_00A0C9DF29FD_.wvu.PrintArea" localSheetId="16" hidden="1">#REF!</definedName>
    <definedName name="Z_DDB19345_2316_11D3_9DA0_00A0C9DF29FD_.wvu.PrintArea" localSheetId="0" hidden="1">#REF!</definedName>
    <definedName name="Z_DDB19345_2316_11D3_9DA0_00A0C9DF29FD_.wvu.PrintArea" hidden="1">#REF!</definedName>
    <definedName name="Z_DDB19346_2316_11D3_9DA0_00A0C9DF29FD_.wvu.PrintArea" localSheetId="17" hidden="1">#REF!</definedName>
    <definedName name="Z_DDB19346_2316_11D3_9DA0_00A0C9DF29FD_.wvu.PrintArea" localSheetId="18" hidden="1">#REF!</definedName>
    <definedName name="Z_DDB19346_2316_11D3_9DA0_00A0C9DF29FD_.wvu.PrintArea" localSheetId="19" hidden="1">#REF!</definedName>
    <definedName name="Z_DDB19346_2316_11D3_9DA0_00A0C9DF29FD_.wvu.PrintArea" localSheetId="20" hidden="1">#REF!</definedName>
    <definedName name="Z_DDB19346_2316_11D3_9DA0_00A0C9DF29FD_.wvu.PrintArea" localSheetId="21" hidden="1">#REF!</definedName>
    <definedName name="Z_DDB19346_2316_11D3_9DA0_00A0C9DF29FD_.wvu.PrintArea" localSheetId="22" hidden="1">#REF!</definedName>
    <definedName name="Z_DDB19346_2316_11D3_9DA0_00A0C9DF29FD_.wvu.PrintArea" localSheetId="23" hidden="1">#REF!</definedName>
    <definedName name="Z_DDB19346_2316_11D3_9DA0_00A0C9DF29FD_.wvu.PrintArea" localSheetId="1" hidden="1">#REF!</definedName>
    <definedName name="Z_DDB19346_2316_11D3_9DA0_00A0C9DF29FD_.wvu.PrintArea" localSheetId="16" hidden="1">#REF!</definedName>
    <definedName name="Z_DDB19346_2316_11D3_9DA0_00A0C9DF29FD_.wvu.PrintArea" localSheetId="0" hidden="1">#REF!</definedName>
    <definedName name="Z_DDB19346_2316_11D3_9DA0_00A0C9DF29FD_.wvu.PrintArea" hidden="1">#REF!</definedName>
    <definedName name="Z_DDB19347_2316_11D3_9DA0_00A0C9DF29FD_.wvu.PrintArea" localSheetId="17" hidden="1">#REF!</definedName>
    <definedName name="Z_DDB19347_2316_11D3_9DA0_00A0C9DF29FD_.wvu.PrintArea" localSheetId="18" hidden="1">#REF!</definedName>
    <definedName name="Z_DDB19347_2316_11D3_9DA0_00A0C9DF29FD_.wvu.PrintArea" localSheetId="19" hidden="1">#REF!</definedName>
    <definedName name="Z_DDB19347_2316_11D3_9DA0_00A0C9DF29FD_.wvu.PrintArea" localSheetId="20" hidden="1">#REF!</definedName>
    <definedName name="Z_DDB19347_2316_11D3_9DA0_00A0C9DF29FD_.wvu.PrintArea" localSheetId="21" hidden="1">#REF!</definedName>
    <definedName name="Z_DDB19347_2316_11D3_9DA0_00A0C9DF29FD_.wvu.PrintArea" localSheetId="22" hidden="1">#REF!</definedName>
    <definedName name="Z_DDB19347_2316_11D3_9DA0_00A0C9DF29FD_.wvu.PrintArea" localSheetId="23" hidden="1">#REF!</definedName>
    <definedName name="Z_DDB19347_2316_11D3_9DA0_00A0C9DF29FD_.wvu.PrintArea" localSheetId="1" hidden="1">#REF!</definedName>
    <definedName name="Z_DDB19347_2316_11D3_9DA0_00A0C9DF29FD_.wvu.PrintArea" localSheetId="16" hidden="1">#REF!</definedName>
    <definedName name="Z_DDB19347_2316_11D3_9DA0_00A0C9DF29FD_.wvu.PrintArea" localSheetId="0" hidden="1">#REF!</definedName>
    <definedName name="Z_DDB19347_2316_11D3_9DA0_00A0C9DF29FD_.wvu.PrintArea" hidden="1">#REF!</definedName>
    <definedName name="Z_DDB19348_2316_11D3_9DA0_00A0C9DF29FD_.wvu.PrintArea" localSheetId="17" hidden="1">#REF!</definedName>
    <definedName name="Z_DDB19348_2316_11D3_9DA0_00A0C9DF29FD_.wvu.PrintArea" localSheetId="18" hidden="1">#REF!</definedName>
    <definedName name="Z_DDB19348_2316_11D3_9DA0_00A0C9DF29FD_.wvu.PrintArea" localSheetId="19" hidden="1">#REF!</definedName>
    <definedName name="Z_DDB19348_2316_11D3_9DA0_00A0C9DF29FD_.wvu.PrintArea" localSheetId="20" hidden="1">#REF!</definedName>
    <definedName name="Z_DDB19348_2316_11D3_9DA0_00A0C9DF29FD_.wvu.PrintArea" localSheetId="21" hidden="1">#REF!</definedName>
    <definedName name="Z_DDB19348_2316_11D3_9DA0_00A0C9DF29FD_.wvu.PrintArea" localSheetId="22" hidden="1">#REF!</definedName>
    <definedName name="Z_DDB19348_2316_11D3_9DA0_00A0C9DF29FD_.wvu.PrintArea" localSheetId="23" hidden="1">#REF!</definedName>
    <definedName name="Z_DDB19348_2316_11D3_9DA0_00A0C9DF29FD_.wvu.PrintArea" localSheetId="1" hidden="1">#REF!</definedName>
    <definedName name="Z_DDB19348_2316_11D3_9DA0_00A0C9DF29FD_.wvu.PrintArea" localSheetId="16" hidden="1">#REF!</definedName>
    <definedName name="Z_DDB19348_2316_11D3_9DA0_00A0C9DF29FD_.wvu.PrintArea" localSheetId="0" hidden="1">#REF!</definedName>
    <definedName name="Z_DDB19348_2316_11D3_9DA0_00A0C9DF29FD_.wvu.PrintArea" hidden="1">#REF!</definedName>
    <definedName name="Z_DDB1934A_2316_11D3_9DA0_00A0C9DF29FD_.wvu.PrintArea" localSheetId="17" hidden="1">#REF!</definedName>
    <definedName name="Z_DDB1934A_2316_11D3_9DA0_00A0C9DF29FD_.wvu.PrintArea" localSheetId="18" hidden="1">#REF!</definedName>
    <definedName name="Z_DDB1934A_2316_11D3_9DA0_00A0C9DF29FD_.wvu.PrintArea" localSheetId="19" hidden="1">#REF!</definedName>
    <definedName name="Z_DDB1934A_2316_11D3_9DA0_00A0C9DF29FD_.wvu.PrintArea" localSheetId="20" hidden="1">#REF!</definedName>
    <definedName name="Z_DDB1934A_2316_11D3_9DA0_00A0C9DF29FD_.wvu.PrintArea" localSheetId="21" hidden="1">#REF!</definedName>
    <definedName name="Z_DDB1934A_2316_11D3_9DA0_00A0C9DF29FD_.wvu.PrintArea" localSheetId="22" hidden="1">#REF!</definedName>
    <definedName name="Z_DDB1934A_2316_11D3_9DA0_00A0C9DF29FD_.wvu.PrintArea" localSheetId="23" hidden="1">#REF!</definedName>
    <definedName name="Z_DDB1934A_2316_11D3_9DA0_00A0C9DF29FD_.wvu.PrintArea" localSheetId="1" hidden="1">#REF!</definedName>
    <definedName name="Z_DDB1934A_2316_11D3_9DA0_00A0C9DF29FD_.wvu.PrintArea" localSheetId="16" hidden="1">#REF!</definedName>
    <definedName name="Z_DDB1934A_2316_11D3_9DA0_00A0C9DF29FD_.wvu.PrintArea" localSheetId="0" hidden="1">#REF!</definedName>
    <definedName name="Z_DDB1934A_2316_11D3_9DA0_00A0C9DF29FD_.wvu.PrintArea" hidden="1">#REF!</definedName>
    <definedName name="Z_DDB1934B_2316_11D3_9DA0_00A0C9DF29FD_.wvu.PrintArea" localSheetId="17" hidden="1">#REF!</definedName>
    <definedName name="Z_DDB1934B_2316_11D3_9DA0_00A0C9DF29FD_.wvu.PrintArea" localSheetId="18" hidden="1">#REF!</definedName>
    <definedName name="Z_DDB1934B_2316_11D3_9DA0_00A0C9DF29FD_.wvu.PrintArea" localSheetId="19" hidden="1">#REF!</definedName>
    <definedName name="Z_DDB1934B_2316_11D3_9DA0_00A0C9DF29FD_.wvu.PrintArea" localSheetId="20" hidden="1">#REF!</definedName>
    <definedName name="Z_DDB1934B_2316_11D3_9DA0_00A0C9DF29FD_.wvu.PrintArea" localSheetId="21" hidden="1">#REF!</definedName>
    <definedName name="Z_DDB1934B_2316_11D3_9DA0_00A0C9DF29FD_.wvu.PrintArea" localSheetId="22" hidden="1">#REF!</definedName>
    <definedName name="Z_DDB1934B_2316_11D3_9DA0_00A0C9DF29FD_.wvu.PrintArea" localSheetId="23" hidden="1">#REF!</definedName>
    <definedName name="Z_DDB1934B_2316_11D3_9DA0_00A0C9DF29FD_.wvu.PrintArea" localSheetId="1" hidden="1">#REF!</definedName>
    <definedName name="Z_DDB1934B_2316_11D3_9DA0_00A0C9DF29FD_.wvu.PrintArea" localSheetId="16" hidden="1">#REF!</definedName>
    <definedName name="Z_DDB1934B_2316_11D3_9DA0_00A0C9DF29FD_.wvu.PrintArea" localSheetId="0" hidden="1">#REF!</definedName>
    <definedName name="Z_DDB1934B_2316_11D3_9DA0_00A0C9DF29FD_.wvu.PrintArea" hidden="1">#REF!</definedName>
    <definedName name="Z_DDB19355_2316_11D3_9DA0_00A0C9DF29FD_.wvu.PrintArea" localSheetId="17" hidden="1">#REF!</definedName>
    <definedName name="Z_DDB19355_2316_11D3_9DA0_00A0C9DF29FD_.wvu.PrintArea" localSheetId="18" hidden="1">#REF!</definedName>
    <definedName name="Z_DDB19355_2316_11D3_9DA0_00A0C9DF29FD_.wvu.PrintArea" localSheetId="19" hidden="1">#REF!</definedName>
    <definedName name="Z_DDB19355_2316_11D3_9DA0_00A0C9DF29FD_.wvu.PrintArea" localSheetId="20" hidden="1">#REF!</definedName>
    <definedName name="Z_DDB19355_2316_11D3_9DA0_00A0C9DF29FD_.wvu.PrintArea" localSheetId="21" hidden="1">#REF!</definedName>
    <definedName name="Z_DDB19355_2316_11D3_9DA0_00A0C9DF29FD_.wvu.PrintArea" localSheetId="22" hidden="1">#REF!</definedName>
    <definedName name="Z_DDB19355_2316_11D3_9DA0_00A0C9DF29FD_.wvu.PrintArea" localSheetId="23" hidden="1">#REF!</definedName>
    <definedName name="Z_DDB19355_2316_11D3_9DA0_00A0C9DF29FD_.wvu.PrintArea" localSheetId="1" hidden="1">#REF!</definedName>
    <definedName name="Z_DDB19355_2316_11D3_9DA0_00A0C9DF29FD_.wvu.PrintArea" localSheetId="16" hidden="1">#REF!</definedName>
    <definedName name="Z_DDB19355_2316_11D3_9DA0_00A0C9DF29FD_.wvu.PrintArea" localSheetId="0" hidden="1">#REF!</definedName>
    <definedName name="Z_DDB19355_2316_11D3_9DA0_00A0C9DF29FD_.wvu.PrintArea" hidden="1">#REF!</definedName>
    <definedName name="Z_DDB19356_2316_11D3_9DA0_00A0C9DF29FD_.wvu.PrintArea" localSheetId="17" hidden="1">#REF!</definedName>
    <definedName name="Z_DDB19356_2316_11D3_9DA0_00A0C9DF29FD_.wvu.PrintArea" localSheetId="18" hidden="1">#REF!</definedName>
    <definedName name="Z_DDB19356_2316_11D3_9DA0_00A0C9DF29FD_.wvu.PrintArea" localSheetId="19" hidden="1">#REF!</definedName>
    <definedName name="Z_DDB19356_2316_11D3_9DA0_00A0C9DF29FD_.wvu.PrintArea" localSheetId="20" hidden="1">#REF!</definedName>
    <definedName name="Z_DDB19356_2316_11D3_9DA0_00A0C9DF29FD_.wvu.PrintArea" localSheetId="21" hidden="1">#REF!</definedName>
    <definedName name="Z_DDB19356_2316_11D3_9DA0_00A0C9DF29FD_.wvu.PrintArea" localSheetId="22" hidden="1">#REF!</definedName>
    <definedName name="Z_DDB19356_2316_11D3_9DA0_00A0C9DF29FD_.wvu.PrintArea" localSheetId="23" hidden="1">#REF!</definedName>
    <definedName name="Z_DDB19356_2316_11D3_9DA0_00A0C9DF29FD_.wvu.PrintArea" localSheetId="1" hidden="1">#REF!</definedName>
    <definedName name="Z_DDB19356_2316_11D3_9DA0_00A0C9DF29FD_.wvu.PrintArea" localSheetId="16" hidden="1">#REF!</definedName>
    <definedName name="Z_DDB19356_2316_11D3_9DA0_00A0C9DF29FD_.wvu.PrintArea" localSheetId="0" hidden="1">#REF!</definedName>
    <definedName name="Z_DDB19356_2316_11D3_9DA0_00A0C9DF29FD_.wvu.PrintArea" hidden="1">#REF!</definedName>
    <definedName name="Z_DDB19358_2316_11D3_9DA0_00A0C9DF29FD_.wvu.PrintArea" localSheetId="17" hidden="1">#REF!</definedName>
    <definedName name="Z_DDB19358_2316_11D3_9DA0_00A0C9DF29FD_.wvu.PrintArea" localSheetId="18" hidden="1">#REF!</definedName>
    <definedName name="Z_DDB19358_2316_11D3_9DA0_00A0C9DF29FD_.wvu.PrintArea" localSheetId="19" hidden="1">#REF!</definedName>
    <definedName name="Z_DDB19358_2316_11D3_9DA0_00A0C9DF29FD_.wvu.PrintArea" localSheetId="20" hidden="1">#REF!</definedName>
    <definedName name="Z_DDB19358_2316_11D3_9DA0_00A0C9DF29FD_.wvu.PrintArea" localSheetId="21" hidden="1">#REF!</definedName>
    <definedName name="Z_DDB19358_2316_11D3_9DA0_00A0C9DF29FD_.wvu.PrintArea" localSheetId="22" hidden="1">#REF!</definedName>
    <definedName name="Z_DDB19358_2316_11D3_9DA0_00A0C9DF29FD_.wvu.PrintArea" localSheetId="23" hidden="1">#REF!</definedName>
    <definedName name="Z_DDB19358_2316_11D3_9DA0_00A0C9DF29FD_.wvu.PrintArea" localSheetId="1" hidden="1">#REF!</definedName>
    <definedName name="Z_DDB19358_2316_11D3_9DA0_00A0C9DF29FD_.wvu.PrintArea" localSheetId="16" hidden="1">#REF!</definedName>
    <definedName name="Z_DDB19358_2316_11D3_9DA0_00A0C9DF29FD_.wvu.PrintArea" localSheetId="0" hidden="1">#REF!</definedName>
    <definedName name="Z_DDB19358_2316_11D3_9DA0_00A0C9DF29FD_.wvu.PrintArea" hidden="1">#REF!</definedName>
    <definedName name="Z_DDB19359_2316_11D3_9DA0_00A0C9DF29FD_.wvu.PrintArea" localSheetId="17" hidden="1">#REF!</definedName>
    <definedName name="Z_DDB19359_2316_11D3_9DA0_00A0C9DF29FD_.wvu.PrintArea" localSheetId="18" hidden="1">#REF!</definedName>
    <definedName name="Z_DDB19359_2316_11D3_9DA0_00A0C9DF29FD_.wvu.PrintArea" localSheetId="19" hidden="1">#REF!</definedName>
    <definedName name="Z_DDB19359_2316_11D3_9DA0_00A0C9DF29FD_.wvu.PrintArea" localSheetId="20" hidden="1">#REF!</definedName>
    <definedName name="Z_DDB19359_2316_11D3_9DA0_00A0C9DF29FD_.wvu.PrintArea" localSheetId="21" hidden="1">#REF!</definedName>
    <definedName name="Z_DDB19359_2316_11D3_9DA0_00A0C9DF29FD_.wvu.PrintArea" localSheetId="22" hidden="1">#REF!</definedName>
    <definedName name="Z_DDB19359_2316_11D3_9DA0_00A0C9DF29FD_.wvu.PrintArea" localSheetId="23" hidden="1">#REF!</definedName>
    <definedName name="Z_DDB19359_2316_11D3_9DA0_00A0C9DF29FD_.wvu.PrintArea" localSheetId="1" hidden="1">#REF!</definedName>
    <definedName name="Z_DDB19359_2316_11D3_9DA0_00A0C9DF29FD_.wvu.PrintArea" localSheetId="16" hidden="1">#REF!</definedName>
    <definedName name="Z_DDB19359_2316_11D3_9DA0_00A0C9DF29FD_.wvu.PrintArea" localSheetId="0" hidden="1">#REF!</definedName>
    <definedName name="Z_DDB19359_2316_11D3_9DA0_00A0C9DF29FD_.wvu.PrintArea" hidden="1">#REF!</definedName>
    <definedName name="Z_DDB1935A_2316_11D3_9DA0_00A0C9DF29FD_.wvu.PrintArea" localSheetId="17" hidden="1">#REF!</definedName>
    <definedName name="Z_DDB1935A_2316_11D3_9DA0_00A0C9DF29FD_.wvu.PrintArea" localSheetId="18" hidden="1">#REF!</definedName>
    <definedName name="Z_DDB1935A_2316_11D3_9DA0_00A0C9DF29FD_.wvu.PrintArea" localSheetId="19" hidden="1">#REF!</definedName>
    <definedName name="Z_DDB1935A_2316_11D3_9DA0_00A0C9DF29FD_.wvu.PrintArea" localSheetId="20" hidden="1">#REF!</definedName>
    <definedName name="Z_DDB1935A_2316_11D3_9DA0_00A0C9DF29FD_.wvu.PrintArea" localSheetId="21" hidden="1">#REF!</definedName>
    <definedName name="Z_DDB1935A_2316_11D3_9DA0_00A0C9DF29FD_.wvu.PrintArea" localSheetId="22" hidden="1">#REF!</definedName>
    <definedName name="Z_DDB1935A_2316_11D3_9DA0_00A0C9DF29FD_.wvu.PrintArea" localSheetId="23" hidden="1">#REF!</definedName>
    <definedName name="Z_DDB1935A_2316_11D3_9DA0_00A0C9DF29FD_.wvu.PrintArea" localSheetId="1" hidden="1">#REF!</definedName>
    <definedName name="Z_DDB1935A_2316_11D3_9DA0_00A0C9DF29FD_.wvu.PrintArea" localSheetId="16" hidden="1">#REF!</definedName>
    <definedName name="Z_DDB1935A_2316_11D3_9DA0_00A0C9DF29FD_.wvu.PrintArea" localSheetId="0" hidden="1">#REF!</definedName>
    <definedName name="Z_DDB1935A_2316_11D3_9DA0_00A0C9DF29FD_.wvu.PrintArea" hidden="1">#REF!</definedName>
    <definedName name="Z_DDB1935B_2316_11D3_9DA0_00A0C9DF29FD_.wvu.PrintArea" localSheetId="17" hidden="1">#REF!</definedName>
    <definedName name="Z_DDB1935B_2316_11D3_9DA0_00A0C9DF29FD_.wvu.PrintArea" localSheetId="18" hidden="1">#REF!</definedName>
    <definedName name="Z_DDB1935B_2316_11D3_9DA0_00A0C9DF29FD_.wvu.PrintArea" localSheetId="19" hidden="1">#REF!</definedName>
    <definedName name="Z_DDB1935B_2316_11D3_9DA0_00A0C9DF29FD_.wvu.PrintArea" localSheetId="20" hidden="1">#REF!</definedName>
    <definedName name="Z_DDB1935B_2316_11D3_9DA0_00A0C9DF29FD_.wvu.PrintArea" localSheetId="21" hidden="1">#REF!</definedName>
    <definedName name="Z_DDB1935B_2316_11D3_9DA0_00A0C9DF29FD_.wvu.PrintArea" localSheetId="22" hidden="1">#REF!</definedName>
    <definedName name="Z_DDB1935B_2316_11D3_9DA0_00A0C9DF29FD_.wvu.PrintArea" localSheetId="23" hidden="1">#REF!</definedName>
    <definedName name="Z_DDB1935B_2316_11D3_9DA0_00A0C9DF29FD_.wvu.PrintArea" localSheetId="1" hidden="1">#REF!</definedName>
    <definedName name="Z_DDB1935B_2316_11D3_9DA0_00A0C9DF29FD_.wvu.PrintArea" localSheetId="16" hidden="1">#REF!</definedName>
    <definedName name="Z_DDB1935B_2316_11D3_9DA0_00A0C9DF29FD_.wvu.PrintArea" localSheetId="0" hidden="1">#REF!</definedName>
    <definedName name="Z_DDB1935B_2316_11D3_9DA0_00A0C9DF29FD_.wvu.PrintArea" hidden="1">#REF!</definedName>
    <definedName name="Z_DDB1935D_2316_11D3_9DA0_00A0C9DF29FD_.wvu.PrintArea" localSheetId="17" hidden="1">#REF!</definedName>
    <definedName name="Z_DDB1935D_2316_11D3_9DA0_00A0C9DF29FD_.wvu.PrintArea" localSheetId="18" hidden="1">#REF!</definedName>
    <definedName name="Z_DDB1935D_2316_11D3_9DA0_00A0C9DF29FD_.wvu.PrintArea" localSheetId="19" hidden="1">#REF!</definedName>
    <definedName name="Z_DDB1935D_2316_11D3_9DA0_00A0C9DF29FD_.wvu.PrintArea" localSheetId="20" hidden="1">#REF!</definedName>
    <definedName name="Z_DDB1935D_2316_11D3_9DA0_00A0C9DF29FD_.wvu.PrintArea" localSheetId="21" hidden="1">#REF!</definedName>
    <definedName name="Z_DDB1935D_2316_11D3_9DA0_00A0C9DF29FD_.wvu.PrintArea" localSheetId="22" hidden="1">#REF!</definedName>
    <definedName name="Z_DDB1935D_2316_11D3_9DA0_00A0C9DF29FD_.wvu.PrintArea" localSheetId="23" hidden="1">#REF!</definedName>
    <definedName name="Z_DDB1935D_2316_11D3_9DA0_00A0C9DF29FD_.wvu.PrintArea" localSheetId="1" hidden="1">#REF!</definedName>
    <definedName name="Z_DDB1935D_2316_11D3_9DA0_00A0C9DF29FD_.wvu.PrintArea" localSheetId="16" hidden="1">#REF!</definedName>
    <definedName name="Z_DDB1935D_2316_11D3_9DA0_00A0C9DF29FD_.wvu.PrintArea" localSheetId="0" hidden="1">#REF!</definedName>
    <definedName name="Z_DDB1935D_2316_11D3_9DA0_00A0C9DF29FD_.wvu.PrintArea" hidden="1">#REF!</definedName>
    <definedName name="Z_DDB1935E_2316_11D3_9DA0_00A0C9DF29FD_.wvu.PrintArea" localSheetId="17" hidden="1">#REF!</definedName>
    <definedName name="Z_DDB1935E_2316_11D3_9DA0_00A0C9DF29FD_.wvu.PrintArea" localSheetId="18" hidden="1">#REF!</definedName>
    <definedName name="Z_DDB1935E_2316_11D3_9DA0_00A0C9DF29FD_.wvu.PrintArea" localSheetId="19" hidden="1">#REF!</definedName>
    <definedName name="Z_DDB1935E_2316_11D3_9DA0_00A0C9DF29FD_.wvu.PrintArea" localSheetId="20" hidden="1">#REF!</definedName>
    <definedName name="Z_DDB1935E_2316_11D3_9DA0_00A0C9DF29FD_.wvu.PrintArea" localSheetId="21" hidden="1">#REF!</definedName>
    <definedName name="Z_DDB1935E_2316_11D3_9DA0_00A0C9DF29FD_.wvu.PrintArea" localSheetId="22" hidden="1">#REF!</definedName>
    <definedName name="Z_DDB1935E_2316_11D3_9DA0_00A0C9DF29FD_.wvu.PrintArea" localSheetId="23" hidden="1">#REF!</definedName>
    <definedName name="Z_DDB1935E_2316_11D3_9DA0_00A0C9DF29FD_.wvu.PrintArea" localSheetId="1" hidden="1">#REF!</definedName>
    <definedName name="Z_DDB1935E_2316_11D3_9DA0_00A0C9DF29FD_.wvu.PrintArea" localSheetId="16" hidden="1">#REF!</definedName>
    <definedName name="Z_DDB1935E_2316_11D3_9DA0_00A0C9DF29FD_.wvu.PrintArea" localSheetId="0" hidden="1">#REF!</definedName>
    <definedName name="Z_DDB1935E_2316_11D3_9DA0_00A0C9DF29FD_.wvu.PrintArea" hidden="1">#REF!</definedName>
    <definedName name="Z_DDB1935F_2316_11D3_9DA0_00A0C9DF29FD_.wvu.PrintArea" localSheetId="17" hidden="1">#REF!</definedName>
    <definedName name="Z_DDB1935F_2316_11D3_9DA0_00A0C9DF29FD_.wvu.PrintArea" localSheetId="18" hidden="1">#REF!</definedName>
    <definedName name="Z_DDB1935F_2316_11D3_9DA0_00A0C9DF29FD_.wvu.PrintArea" localSheetId="19" hidden="1">#REF!</definedName>
    <definedName name="Z_DDB1935F_2316_11D3_9DA0_00A0C9DF29FD_.wvu.PrintArea" localSheetId="20" hidden="1">#REF!</definedName>
    <definedName name="Z_DDB1935F_2316_11D3_9DA0_00A0C9DF29FD_.wvu.PrintArea" localSheetId="21" hidden="1">#REF!</definedName>
    <definedName name="Z_DDB1935F_2316_11D3_9DA0_00A0C9DF29FD_.wvu.PrintArea" localSheetId="22" hidden="1">#REF!</definedName>
    <definedName name="Z_DDB1935F_2316_11D3_9DA0_00A0C9DF29FD_.wvu.PrintArea" localSheetId="23" hidden="1">#REF!</definedName>
    <definedName name="Z_DDB1935F_2316_11D3_9DA0_00A0C9DF29FD_.wvu.PrintArea" localSheetId="1" hidden="1">#REF!</definedName>
    <definedName name="Z_DDB1935F_2316_11D3_9DA0_00A0C9DF29FD_.wvu.PrintArea" localSheetId="16" hidden="1">#REF!</definedName>
    <definedName name="Z_DDB1935F_2316_11D3_9DA0_00A0C9DF29FD_.wvu.PrintArea" localSheetId="0" hidden="1">#REF!</definedName>
    <definedName name="Z_DDB1935F_2316_11D3_9DA0_00A0C9DF29FD_.wvu.PrintArea" hidden="1">#REF!</definedName>
    <definedName name="Z_DDB19360_2316_11D3_9DA0_00A0C9DF29FD_.wvu.PrintArea" localSheetId="17" hidden="1">#REF!</definedName>
    <definedName name="Z_DDB19360_2316_11D3_9DA0_00A0C9DF29FD_.wvu.PrintArea" localSheetId="18" hidden="1">#REF!</definedName>
    <definedName name="Z_DDB19360_2316_11D3_9DA0_00A0C9DF29FD_.wvu.PrintArea" localSheetId="19" hidden="1">#REF!</definedName>
    <definedName name="Z_DDB19360_2316_11D3_9DA0_00A0C9DF29FD_.wvu.PrintArea" localSheetId="20" hidden="1">#REF!</definedName>
    <definedName name="Z_DDB19360_2316_11D3_9DA0_00A0C9DF29FD_.wvu.PrintArea" localSheetId="21" hidden="1">#REF!</definedName>
    <definedName name="Z_DDB19360_2316_11D3_9DA0_00A0C9DF29FD_.wvu.PrintArea" localSheetId="22" hidden="1">#REF!</definedName>
    <definedName name="Z_DDB19360_2316_11D3_9DA0_00A0C9DF29FD_.wvu.PrintArea" localSheetId="23" hidden="1">#REF!</definedName>
    <definedName name="Z_DDB19360_2316_11D3_9DA0_00A0C9DF29FD_.wvu.PrintArea" localSheetId="1" hidden="1">#REF!</definedName>
    <definedName name="Z_DDB19360_2316_11D3_9DA0_00A0C9DF29FD_.wvu.PrintArea" localSheetId="16" hidden="1">#REF!</definedName>
    <definedName name="Z_DDB19360_2316_11D3_9DA0_00A0C9DF29FD_.wvu.PrintArea" localSheetId="0" hidden="1">#REF!</definedName>
    <definedName name="Z_DDB19360_2316_11D3_9DA0_00A0C9DF29FD_.wvu.PrintArea" hidden="1">#REF!</definedName>
    <definedName name="Z_DDB19362_2316_11D3_9DA0_00A0C9DF29FD_.wvu.PrintArea" localSheetId="17" hidden="1">#REF!</definedName>
    <definedName name="Z_DDB19362_2316_11D3_9DA0_00A0C9DF29FD_.wvu.PrintArea" localSheetId="18" hidden="1">#REF!</definedName>
    <definedName name="Z_DDB19362_2316_11D3_9DA0_00A0C9DF29FD_.wvu.PrintArea" localSheetId="19" hidden="1">#REF!</definedName>
    <definedName name="Z_DDB19362_2316_11D3_9DA0_00A0C9DF29FD_.wvu.PrintArea" localSheetId="20" hidden="1">#REF!</definedName>
    <definedName name="Z_DDB19362_2316_11D3_9DA0_00A0C9DF29FD_.wvu.PrintArea" localSheetId="21" hidden="1">#REF!</definedName>
    <definedName name="Z_DDB19362_2316_11D3_9DA0_00A0C9DF29FD_.wvu.PrintArea" localSheetId="22" hidden="1">#REF!</definedName>
    <definedName name="Z_DDB19362_2316_11D3_9DA0_00A0C9DF29FD_.wvu.PrintArea" localSheetId="23" hidden="1">#REF!</definedName>
    <definedName name="Z_DDB19362_2316_11D3_9DA0_00A0C9DF29FD_.wvu.PrintArea" localSheetId="1" hidden="1">#REF!</definedName>
    <definedName name="Z_DDB19362_2316_11D3_9DA0_00A0C9DF29FD_.wvu.PrintArea" localSheetId="16" hidden="1">#REF!</definedName>
    <definedName name="Z_DDB19362_2316_11D3_9DA0_00A0C9DF29FD_.wvu.PrintArea" localSheetId="0" hidden="1">#REF!</definedName>
    <definedName name="Z_DDB19362_2316_11D3_9DA0_00A0C9DF29FD_.wvu.PrintArea" hidden="1">#REF!</definedName>
    <definedName name="Z_DDB19363_2316_11D3_9DA0_00A0C9DF29FD_.wvu.PrintArea" localSheetId="17" hidden="1">#REF!</definedName>
    <definedName name="Z_DDB19363_2316_11D3_9DA0_00A0C9DF29FD_.wvu.PrintArea" localSheetId="18" hidden="1">#REF!</definedName>
    <definedName name="Z_DDB19363_2316_11D3_9DA0_00A0C9DF29FD_.wvu.PrintArea" localSheetId="19" hidden="1">#REF!</definedName>
    <definedName name="Z_DDB19363_2316_11D3_9DA0_00A0C9DF29FD_.wvu.PrintArea" localSheetId="20" hidden="1">#REF!</definedName>
    <definedName name="Z_DDB19363_2316_11D3_9DA0_00A0C9DF29FD_.wvu.PrintArea" localSheetId="21" hidden="1">#REF!</definedName>
    <definedName name="Z_DDB19363_2316_11D3_9DA0_00A0C9DF29FD_.wvu.PrintArea" localSheetId="22" hidden="1">#REF!</definedName>
    <definedName name="Z_DDB19363_2316_11D3_9DA0_00A0C9DF29FD_.wvu.PrintArea" localSheetId="23" hidden="1">#REF!</definedName>
    <definedName name="Z_DDB19363_2316_11D3_9DA0_00A0C9DF29FD_.wvu.PrintArea" localSheetId="1" hidden="1">#REF!</definedName>
    <definedName name="Z_DDB19363_2316_11D3_9DA0_00A0C9DF29FD_.wvu.PrintArea" localSheetId="16" hidden="1">#REF!</definedName>
    <definedName name="Z_DDB19363_2316_11D3_9DA0_00A0C9DF29FD_.wvu.PrintArea" localSheetId="0" hidden="1">#REF!</definedName>
    <definedName name="Z_DDB19363_2316_11D3_9DA0_00A0C9DF29FD_.wvu.PrintArea" hidden="1">#REF!</definedName>
    <definedName name="Z_DDB19365_2316_11D3_9DA0_00A0C9DF29FD_.wvu.PrintArea" localSheetId="17" hidden="1">#REF!</definedName>
    <definedName name="Z_DDB19365_2316_11D3_9DA0_00A0C9DF29FD_.wvu.PrintArea" localSheetId="18" hidden="1">#REF!</definedName>
    <definedName name="Z_DDB19365_2316_11D3_9DA0_00A0C9DF29FD_.wvu.PrintArea" localSheetId="19" hidden="1">#REF!</definedName>
    <definedName name="Z_DDB19365_2316_11D3_9DA0_00A0C9DF29FD_.wvu.PrintArea" localSheetId="20" hidden="1">#REF!</definedName>
    <definedName name="Z_DDB19365_2316_11D3_9DA0_00A0C9DF29FD_.wvu.PrintArea" localSheetId="21" hidden="1">#REF!</definedName>
    <definedName name="Z_DDB19365_2316_11D3_9DA0_00A0C9DF29FD_.wvu.PrintArea" localSheetId="22" hidden="1">#REF!</definedName>
    <definedName name="Z_DDB19365_2316_11D3_9DA0_00A0C9DF29FD_.wvu.PrintArea" localSheetId="23" hidden="1">#REF!</definedName>
    <definedName name="Z_DDB19365_2316_11D3_9DA0_00A0C9DF29FD_.wvu.PrintArea" localSheetId="1" hidden="1">#REF!</definedName>
    <definedName name="Z_DDB19365_2316_11D3_9DA0_00A0C9DF29FD_.wvu.PrintArea" localSheetId="16" hidden="1">#REF!</definedName>
    <definedName name="Z_DDB19365_2316_11D3_9DA0_00A0C9DF29FD_.wvu.PrintArea" localSheetId="0" hidden="1">#REF!</definedName>
    <definedName name="Z_DDB19365_2316_11D3_9DA0_00A0C9DF29FD_.wvu.PrintArea" hidden="1">#REF!</definedName>
    <definedName name="Z_DDB19366_2316_11D3_9DA0_00A0C9DF29FD_.wvu.PrintArea" localSheetId="17" hidden="1">#REF!</definedName>
    <definedName name="Z_DDB19366_2316_11D3_9DA0_00A0C9DF29FD_.wvu.PrintArea" localSheetId="18" hidden="1">#REF!</definedName>
    <definedName name="Z_DDB19366_2316_11D3_9DA0_00A0C9DF29FD_.wvu.PrintArea" localSheetId="19" hidden="1">#REF!</definedName>
    <definedName name="Z_DDB19366_2316_11D3_9DA0_00A0C9DF29FD_.wvu.PrintArea" localSheetId="20" hidden="1">#REF!</definedName>
    <definedName name="Z_DDB19366_2316_11D3_9DA0_00A0C9DF29FD_.wvu.PrintArea" localSheetId="21" hidden="1">#REF!</definedName>
    <definedName name="Z_DDB19366_2316_11D3_9DA0_00A0C9DF29FD_.wvu.PrintArea" localSheetId="22" hidden="1">#REF!</definedName>
    <definedName name="Z_DDB19366_2316_11D3_9DA0_00A0C9DF29FD_.wvu.PrintArea" localSheetId="23" hidden="1">#REF!</definedName>
    <definedName name="Z_DDB19366_2316_11D3_9DA0_00A0C9DF29FD_.wvu.PrintArea" localSheetId="1" hidden="1">#REF!</definedName>
    <definedName name="Z_DDB19366_2316_11D3_9DA0_00A0C9DF29FD_.wvu.PrintArea" localSheetId="16" hidden="1">#REF!</definedName>
    <definedName name="Z_DDB19366_2316_11D3_9DA0_00A0C9DF29FD_.wvu.PrintArea" localSheetId="0" hidden="1">#REF!</definedName>
    <definedName name="Z_DDB19366_2316_11D3_9DA0_00A0C9DF29FD_.wvu.PrintArea" hidden="1">#REF!</definedName>
    <definedName name="Z_DDB19368_2316_11D3_9DA0_00A0C9DF29FD_.wvu.PrintArea" localSheetId="17" hidden="1">#REF!</definedName>
    <definedName name="Z_DDB19368_2316_11D3_9DA0_00A0C9DF29FD_.wvu.PrintArea" localSheetId="18" hidden="1">#REF!</definedName>
    <definedName name="Z_DDB19368_2316_11D3_9DA0_00A0C9DF29FD_.wvu.PrintArea" localSheetId="19" hidden="1">#REF!</definedName>
    <definedName name="Z_DDB19368_2316_11D3_9DA0_00A0C9DF29FD_.wvu.PrintArea" localSheetId="20" hidden="1">#REF!</definedName>
    <definedName name="Z_DDB19368_2316_11D3_9DA0_00A0C9DF29FD_.wvu.PrintArea" localSheetId="21" hidden="1">#REF!</definedName>
    <definedName name="Z_DDB19368_2316_11D3_9DA0_00A0C9DF29FD_.wvu.PrintArea" localSheetId="22" hidden="1">#REF!</definedName>
    <definedName name="Z_DDB19368_2316_11D3_9DA0_00A0C9DF29FD_.wvu.PrintArea" localSheetId="23" hidden="1">#REF!</definedName>
    <definedName name="Z_DDB19368_2316_11D3_9DA0_00A0C9DF29FD_.wvu.PrintArea" localSheetId="1" hidden="1">#REF!</definedName>
    <definedName name="Z_DDB19368_2316_11D3_9DA0_00A0C9DF29FD_.wvu.PrintArea" localSheetId="16" hidden="1">#REF!</definedName>
    <definedName name="Z_DDB19368_2316_11D3_9DA0_00A0C9DF29FD_.wvu.PrintArea" localSheetId="0" hidden="1">#REF!</definedName>
    <definedName name="Z_DDB19368_2316_11D3_9DA0_00A0C9DF29FD_.wvu.PrintArea" hidden="1">#REF!</definedName>
    <definedName name="Z_DDB19369_2316_11D3_9DA0_00A0C9DF29FD_.wvu.PrintArea" localSheetId="17" hidden="1">#REF!</definedName>
    <definedName name="Z_DDB19369_2316_11D3_9DA0_00A0C9DF29FD_.wvu.PrintArea" localSheetId="18" hidden="1">#REF!</definedName>
    <definedName name="Z_DDB19369_2316_11D3_9DA0_00A0C9DF29FD_.wvu.PrintArea" localSheetId="19" hidden="1">#REF!</definedName>
    <definedName name="Z_DDB19369_2316_11D3_9DA0_00A0C9DF29FD_.wvu.PrintArea" localSheetId="20" hidden="1">#REF!</definedName>
    <definedName name="Z_DDB19369_2316_11D3_9DA0_00A0C9DF29FD_.wvu.PrintArea" localSheetId="21" hidden="1">#REF!</definedName>
    <definedName name="Z_DDB19369_2316_11D3_9DA0_00A0C9DF29FD_.wvu.PrintArea" localSheetId="22" hidden="1">#REF!</definedName>
    <definedName name="Z_DDB19369_2316_11D3_9DA0_00A0C9DF29FD_.wvu.PrintArea" localSheetId="23" hidden="1">#REF!</definedName>
    <definedName name="Z_DDB19369_2316_11D3_9DA0_00A0C9DF29FD_.wvu.PrintArea" localSheetId="1" hidden="1">#REF!</definedName>
    <definedName name="Z_DDB19369_2316_11D3_9DA0_00A0C9DF29FD_.wvu.PrintArea" localSheetId="16" hidden="1">#REF!</definedName>
    <definedName name="Z_DDB19369_2316_11D3_9DA0_00A0C9DF29FD_.wvu.PrintArea" localSheetId="0" hidden="1">#REF!</definedName>
    <definedName name="Z_DDB19369_2316_11D3_9DA0_00A0C9DF29FD_.wvu.PrintArea" hidden="1">#REF!</definedName>
    <definedName name="Z_DDB1936A_2316_11D3_9DA0_00A0C9DF29FD_.wvu.PrintArea" localSheetId="17" hidden="1">#REF!</definedName>
    <definedName name="Z_DDB1936A_2316_11D3_9DA0_00A0C9DF29FD_.wvu.PrintArea" localSheetId="18" hidden="1">#REF!</definedName>
    <definedName name="Z_DDB1936A_2316_11D3_9DA0_00A0C9DF29FD_.wvu.PrintArea" localSheetId="19" hidden="1">#REF!</definedName>
    <definedName name="Z_DDB1936A_2316_11D3_9DA0_00A0C9DF29FD_.wvu.PrintArea" localSheetId="20" hidden="1">#REF!</definedName>
    <definedName name="Z_DDB1936A_2316_11D3_9DA0_00A0C9DF29FD_.wvu.PrintArea" localSheetId="21" hidden="1">#REF!</definedName>
    <definedName name="Z_DDB1936A_2316_11D3_9DA0_00A0C9DF29FD_.wvu.PrintArea" localSheetId="22" hidden="1">#REF!</definedName>
    <definedName name="Z_DDB1936A_2316_11D3_9DA0_00A0C9DF29FD_.wvu.PrintArea" localSheetId="23" hidden="1">#REF!</definedName>
    <definedName name="Z_DDB1936A_2316_11D3_9DA0_00A0C9DF29FD_.wvu.PrintArea" localSheetId="1" hidden="1">#REF!</definedName>
    <definedName name="Z_DDB1936A_2316_11D3_9DA0_00A0C9DF29FD_.wvu.PrintArea" localSheetId="16" hidden="1">#REF!</definedName>
    <definedName name="Z_DDB1936A_2316_11D3_9DA0_00A0C9DF29FD_.wvu.PrintArea" localSheetId="0" hidden="1">#REF!</definedName>
    <definedName name="Z_DDB1936A_2316_11D3_9DA0_00A0C9DF29FD_.wvu.PrintArea" hidden="1">#REF!</definedName>
    <definedName name="Z_DDB1936B_2316_11D3_9DA0_00A0C9DF29FD_.wvu.PrintArea" localSheetId="17" hidden="1">#REF!</definedName>
    <definedName name="Z_DDB1936B_2316_11D3_9DA0_00A0C9DF29FD_.wvu.PrintArea" localSheetId="18" hidden="1">#REF!</definedName>
    <definedName name="Z_DDB1936B_2316_11D3_9DA0_00A0C9DF29FD_.wvu.PrintArea" localSheetId="19" hidden="1">#REF!</definedName>
    <definedName name="Z_DDB1936B_2316_11D3_9DA0_00A0C9DF29FD_.wvu.PrintArea" localSheetId="20" hidden="1">#REF!</definedName>
    <definedName name="Z_DDB1936B_2316_11D3_9DA0_00A0C9DF29FD_.wvu.PrintArea" localSheetId="21" hidden="1">#REF!</definedName>
    <definedName name="Z_DDB1936B_2316_11D3_9DA0_00A0C9DF29FD_.wvu.PrintArea" localSheetId="22" hidden="1">#REF!</definedName>
    <definedName name="Z_DDB1936B_2316_11D3_9DA0_00A0C9DF29FD_.wvu.PrintArea" localSheetId="23" hidden="1">#REF!</definedName>
    <definedName name="Z_DDB1936B_2316_11D3_9DA0_00A0C9DF29FD_.wvu.PrintArea" localSheetId="1" hidden="1">#REF!</definedName>
    <definedName name="Z_DDB1936B_2316_11D3_9DA0_00A0C9DF29FD_.wvu.PrintArea" localSheetId="16" hidden="1">#REF!</definedName>
    <definedName name="Z_DDB1936B_2316_11D3_9DA0_00A0C9DF29FD_.wvu.PrintArea" localSheetId="0" hidden="1">#REF!</definedName>
    <definedName name="Z_DDB1936B_2316_11D3_9DA0_00A0C9DF29FD_.wvu.PrintArea" hidden="1">#REF!</definedName>
    <definedName name="Z_DDB1936D_2316_11D3_9DA0_00A0C9DF29FD_.wvu.PrintArea" localSheetId="17" hidden="1">#REF!</definedName>
    <definedName name="Z_DDB1936D_2316_11D3_9DA0_00A0C9DF29FD_.wvu.PrintArea" localSheetId="18" hidden="1">#REF!</definedName>
    <definedName name="Z_DDB1936D_2316_11D3_9DA0_00A0C9DF29FD_.wvu.PrintArea" localSheetId="19" hidden="1">#REF!</definedName>
    <definedName name="Z_DDB1936D_2316_11D3_9DA0_00A0C9DF29FD_.wvu.PrintArea" localSheetId="20" hidden="1">#REF!</definedName>
    <definedName name="Z_DDB1936D_2316_11D3_9DA0_00A0C9DF29FD_.wvu.PrintArea" localSheetId="21" hidden="1">#REF!</definedName>
    <definedName name="Z_DDB1936D_2316_11D3_9DA0_00A0C9DF29FD_.wvu.PrintArea" localSheetId="22" hidden="1">#REF!</definedName>
    <definedName name="Z_DDB1936D_2316_11D3_9DA0_00A0C9DF29FD_.wvu.PrintArea" localSheetId="23" hidden="1">#REF!</definedName>
    <definedName name="Z_DDB1936D_2316_11D3_9DA0_00A0C9DF29FD_.wvu.PrintArea" localSheetId="1" hidden="1">#REF!</definedName>
    <definedName name="Z_DDB1936D_2316_11D3_9DA0_00A0C9DF29FD_.wvu.PrintArea" localSheetId="16" hidden="1">#REF!</definedName>
    <definedName name="Z_DDB1936D_2316_11D3_9DA0_00A0C9DF29FD_.wvu.PrintArea" localSheetId="0" hidden="1">#REF!</definedName>
    <definedName name="Z_DDB1936D_2316_11D3_9DA0_00A0C9DF29FD_.wvu.PrintArea" hidden="1">#REF!</definedName>
    <definedName name="Z_DDB1936E_2316_11D3_9DA0_00A0C9DF29FD_.wvu.PrintArea" localSheetId="17" hidden="1">#REF!</definedName>
    <definedName name="Z_DDB1936E_2316_11D3_9DA0_00A0C9DF29FD_.wvu.PrintArea" localSheetId="18" hidden="1">#REF!</definedName>
    <definedName name="Z_DDB1936E_2316_11D3_9DA0_00A0C9DF29FD_.wvu.PrintArea" localSheetId="19" hidden="1">#REF!</definedName>
    <definedName name="Z_DDB1936E_2316_11D3_9DA0_00A0C9DF29FD_.wvu.PrintArea" localSheetId="20" hidden="1">#REF!</definedName>
    <definedName name="Z_DDB1936E_2316_11D3_9DA0_00A0C9DF29FD_.wvu.PrintArea" localSheetId="21" hidden="1">#REF!</definedName>
    <definedName name="Z_DDB1936E_2316_11D3_9DA0_00A0C9DF29FD_.wvu.PrintArea" localSheetId="22" hidden="1">#REF!</definedName>
    <definedName name="Z_DDB1936E_2316_11D3_9DA0_00A0C9DF29FD_.wvu.PrintArea" localSheetId="23" hidden="1">#REF!</definedName>
    <definedName name="Z_DDB1936E_2316_11D3_9DA0_00A0C9DF29FD_.wvu.PrintArea" localSheetId="1" hidden="1">#REF!</definedName>
    <definedName name="Z_DDB1936E_2316_11D3_9DA0_00A0C9DF29FD_.wvu.PrintArea" localSheetId="16" hidden="1">#REF!</definedName>
    <definedName name="Z_DDB1936E_2316_11D3_9DA0_00A0C9DF29FD_.wvu.PrintArea" localSheetId="0" hidden="1">#REF!</definedName>
    <definedName name="Z_DDB1936E_2316_11D3_9DA0_00A0C9DF29FD_.wvu.PrintArea" hidden="1">#REF!</definedName>
    <definedName name="Z_DDB1936F_2316_11D3_9DA0_00A0C9DF29FD_.wvu.PrintArea" localSheetId="17" hidden="1">#REF!</definedName>
    <definedName name="Z_DDB1936F_2316_11D3_9DA0_00A0C9DF29FD_.wvu.PrintArea" localSheetId="18" hidden="1">#REF!</definedName>
    <definedName name="Z_DDB1936F_2316_11D3_9DA0_00A0C9DF29FD_.wvu.PrintArea" localSheetId="19" hidden="1">#REF!</definedName>
    <definedName name="Z_DDB1936F_2316_11D3_9DA0_00A0C9DF29FD_.wvu.PrintArea" localSheetId="20" hidden="1">#REF!</definedName>
    <definedName name="Z_DDB1936F_2316_11D3_9DA0_00A0C9DF29FD_.wvu.PrintArea" localSheetId="21" hidden="1">#REF!</definedName>
    <definedName name="Z_DDB1936F_2316_11D3_9DA0_00A0C9DF29FD_.wvu.PrintArea" localSheetId="22" hidden="1">#REF!</definedName>
    <definedName name="Z_DDB1936F_2316_11D3_9DA0_00A0C9DF29FD_.wvu.PrintArea" localSheetId="23" hidden="1">#REF!</definedName>
    <definedName name="Z_DDB1936F_2316_11D3_9DA0_00A0C9DF29FD_.wvu.PrintArea" localSheetId="1" hidden="1">#REF!</definedName>
    <definedName name="Z_DDB1936F_2316_11D3_9DA0_00A0C9DF29FD_.wvu.PrintArea" localSheetId="16" hidden="1">#REF!</definedName>
    <definedName name="Z_DDB1936F_2316_11D3_9DA0_00A0C9DF29FD_.wvu.PrintArea" localSheetId="0" hidden="1">#REF!</definedName>
    <definedName name="Z_DDB1936F_2316_11D3_9DA0_00A0C9DF29FD_.wvu.PrintArea" hidden="1">#REF!</definedName>
    <definedName name="Z_DDB19370_2316_11D3_9DA0_00A0C9DF29FD_.wvu.PrintArea" localSheetId="17" hidden="1">#REF!</definedName>
    <definedName name="Z_DDB19370_2316_11D3_9DA0_00A0C9DF29FD_.wvu.PrintArea" localSheetId="18" hidden="1">#REF!</definedName>
    <definedName name="Z_DDB19370_2316_11D3_9DA0_00A0C9DF29FD_.wvu.PrintArea" localSheetId="19" hidden="1">#REF!</definedName>
    <definedName name="Z_DDB19370_2316_11D3_9DA0_00A0C9DF29FD_.wvu.PrintArea" localSheetId="20" hidden="1">#REF!</definedName>
    <definedName name="Z_DDB19370_2316_11D3_9DA0_00A0C9DF29FD_.wvu.PrintArea" localSheetId="21" hidden="1">#REF!</definedName>
    <definedName name="Z_DDB19370_2316_11D3_9DA0_00A0C9DF29FD_.wvu.PrintArea" localSheetId="22" hidden="1">#REF!</definedName>
    <definedName name="Z_DDB19370_2316_11D3_9DA0_00A0C9DF29FD_.wvu.PrintArea" localSheetId="23" hidden="1">#REF!</definedName>
    <definedName name="Z_DDB19370_2316_11D3_9DA0_00A0C9DF29FD_.wvu.PrintArea" localSheetId="1" hidden="1">#REF!</definedName>
    <definedName name="Z_DDB19370_2316_11D3_9DA0_00A0C9DF29FD_.wvu.PrintArea" localSheetId="16" hidden="1">#REF!</definedName>
    <definedName name="Z_DDB19370_2316_11D3_9DA0_00A0C9DF29FD_.wvu.PrintArea" localSheetId="0" hidden="1">#REF!</definedName>
    <definedName name="Z_DDB19370_2316_11D3_9DA0_00A0C9DF29FD_.wvu.PrintArea" hidden="1">#REF!</definedName>
    <definedName name="Z_DDB19372_2316_11D3_9DA0_00A0C9DF29FD_.wvu.PrintArea" localSheetId="17" hidden="1">#REF!</definedName>
    <definedName name="Z_DDB19372_2316_11D3_9DA0_00A0C9DF29FD_.wvu.PrintArea" localSheetId="18" hidden="1">#REF!</definedName>
    <definedName name="Z_DDB19372_2316_11D3_9DA0_00A0C9DF29FD_.wvu.PrintArea" localSheetId="19" hidden="1">#REF!</definedName>
    <definedName name="Z_DDB19372_2316_11D3_9DA0_00A0C9DF29FD_.wvu.PrintArea" localSheetId="20" hidden="1">#REF!</definedName>
    <definedName name="Z_DDB19372_2316_11D3_9DA0_00A0C9DF29FD_.wvu.PrintArea" localSheetId="21" hidden="1">#REF!</definedName>
    <definedName name="Z_DDB19372_2316_11D3_9DA0_00A0C9DF29FD_.wvu.PrintArea" localSheetId="22" hidden="1">#REF!</definedName>
    <definedName name="Z_DDB19372_2316_11D3_9DA0_00A0C9DF29FD_.wvu.PrintArea" localSheetId="23" hidden="1">#REF!</definedName>
    <definedName name="Z_DDB19372_2316_11D3_9DA0_00A0C9DF29FD_.wvu.PrintArea" localSheetId="1" hidden="1">#REF!</definedName>
    <definedName name="Z_DDB19372_2316_11D3_9DA0_00A0C9DF29FD_.wvu.PrintArea" localSheetId="16" hidden="1">#REF!</definedName>
    <definedName name="Z_DDB19372_2316_11D3_9DA0_00A0C9DF29FD_.wvu.PrintArea" localSheetId="0" hidden="1">#REF!</definedName>
    <definedName name="Z_DDB19372_2316_11D3_9DA0_00A0C9DF29FD_.wvu.PrintArea" hidden="1">#REF!</definedName>
    <definedName name="Z_DDB19373_2316_11D3_9DA0_00A0C9DF29FD_.wvu.PrintArea" localSheetId="17" hidden="1">#REF!</definedName>
    <definedName name="Z_DDB19373_2316_11D3_9DA0_00A0C9DF29FD_.wvu.PrintArea" localSheetId="18" hidden="1">#REF!</definedName>
    <definedName name="Z_DDB19373_2316_11D3_9DA0_00A0C9DF29FD_.wvu.PrintArea" localSheetId="19" hidden="1">#REF!</definedName>
    <definedName name="Z_DDB19373_2316_11D3_9DA0_00A0C9DF29FD_.wvu.PrintArea" localSheetId="20" hidden="1">#REF!</definedName>
    <definedName name="Z_DDB19373_2316_11D3_9DA0_00A0C9DF29FD_.wvu.PrintArea" localSheetId="21" hidden="1">#REF!</definedName>
    <definedName name="Z_DDB19373_2316_11D3_9DA0_00A0C9DF29FD_.wvu.PrintArea" localSheetId="22" hidden="1">#REF!</definedName>
    <definedName name="Z_DDB19373_2316_11D3_9DA0_00A0C9DF29FD_.wvu.PrintArea" localSheetId="23" hidden="1">#REF!</definedName>
    <definedName name="Z_DDB19373_2316_11D3_9DA0_00A0C9DF29FD_.wvu.PrintArea" localSheetId="1" hidden="1">#REF!</definedName>
    <definedName name="Z_DDB19373_2316_11D3_9DA0_00A0C9DF29FD_.wvu.PrintArea" localSheetId="16" hidden="1">#REF!</definedName>
    <definedName name="Z_DDB19373_2316_11D3_9DA0_00A0C9DF29FD_.wvu.PrintArea" localSheetId="0" hidden="1">#REF!</definedName>
    <definedName name="Z_DDB19373_2316_11D3_9DA0_00A0C9DF29FD_.wvu.PrintArea" hidden="1">#REF!</definedName>
    <definedName name="Z_DF4E112B_079B_11D3_88AD_0080C84A5D47_.wvu.PrintArea" localSheetId="17" hidden="1">#REF!</definedName>
    <definedName name="Z_DF4E112B_079B_11D3_88AD_0080C84A5D47_.wvu.PrintArea" localSheetId="18" hidden="1">#REF!</definedName>
    <definedName name="Z_DF4E112B_079B_11D3_88AD_0080C84A5D47_.wvu.PrintArea" localSheetId="19" hidden="1">#REF!</definedName>
    <definedName name="Z_DF4E112B_079B_11D3_88AD_0080C84A5D47_.wvu.PrintArea" localSheetId="20" hidden="1">#REF!</definedName>
    <definedName name="Z_DF4E112B_079B_11D3_88AD_0080C84A5D47_.wvu.PrintArea" localSheetId="21" hidden="1">#REF!</definedName>
    <definedName name="Z_DF4E112B_079B_11D3_88AD_0080C84A5D47_.wvu.PrintArea" localSheetId="22" hidden="1">#REF!</definedName>
    <definedName name="Z_DF4E112B_079B_11D3_88AD_0080C84A5D47_.wvu.PrintArea" localSheetId="23" hidden="1">#REF!</definedName>
    <definedName name="Z_DF4E112B_079B_11D3_88AD_0080C84A5D47_.wvu.PrintArea" localSheetId="1" hidden="1">#REF!</definedName>
    <definedName name="Z_DF4E112B_079B_11D3_88AD_0080C84A5D47_.wvu.PrintArea" localSheetId="16" hidden="1">#REF!</definedName>
    <definedName name="Z_DF4E112B_079B_11D3_88AD_0080C84A5D47_.wvu.PrintArea" localSheetId="0" hidden="1">#REF!</definedName>
    <definedName name="Z_DF4E112B_079B_11D3_88AD_0080C84A5D47_.wvu.PrintArea" hidden="1">#REF!</definedName>
    <definedName name="Z_DF4E112C_079B_11D3_88AD_0080C84A5D47_.wvu.PrintArea" localSheetId="17" hidden="1">#REF!</definedName>
    <definedName name="Z_DF4E112C_079B_11D3_88AD_0080C84A5D47_.wvu.PrintArea" localSheetId="18" hidden="1">#REF!</definedName>
    <definedName name="Z_DF4E112C_079B_11D3_88AD_0080C84A5D47_.wvu.PrintArea" localSheetId="19" hidden="1">#REF!</definedName>
    <definedName name="Z_DF4E112C_079B_11D3_88AD_0080C84A5D47_.wvu.PrintArea" localSheetId="20" hidden="1">#REF!</definedName>
    <definedName name="Z_DF4E112C_079B_11D3_88AD_0080C84A5D47_.wvu.PrintArea" localSheetId="21" hidden="1">#REF!</definedName>
    <definedName name="Z_DF4E112C_079B_11D3_88AD_0080C84A5D47_.wvu.PrintArea" localSheetId="22" hidden="1">#REF!</definedName>
    <definedName name="Z_DF4E112C_079B_11D3_88AD_0080C84A5D47_.wvu.PrintArea" localSheetId="23" hidden="1">#REF!</definedName>
    <definedName name="Z_DF4E112C_079B_11D3_88AD_0080C84A5D47_.wvu.PrintArea" localSheetId="1" hidden="1">#REF!</definedName>
    <definedName name="Z_DF4E112C_079B_11D3_88AD_0080C84A5D47_.wvu.PrintArea" localSheetId="16" hidden="1">#REF!</definedName>
    <definedName name="Z_DF4E112C_079B_11D3_88AD_0080C84A5D47_.wvu.PrintArea" localSheetId="0" hidden="1">#REF!</definedName>
    <definedName name="Z_DF4E112C_079B_11D3_88AD_0080C84A5D47_.wvu.PrintArea" hidden="1">#REF!</definedName>
    <definedName name="Z_DF4E112E_079B_11D3_88AD_0080C84A5D47_.wvu.PrintArea" localSheetId="17" hidden="1">#REF!</definedName>
    <definedName name="Z_DF4E112E_079B_11D3_88AD_0080C84A5D47_.wvu.PrintArea" localSheetId="18" hidden="1">#REF!</definedName>
    <definedName name="Z_DF4E112E_079B_11D3_88AD_0080C84A5D47_.wvu.PrintArea" localSheetId="19" hidden="1">#REF!</definedName>
    <definedName name="Z_DF4E112E_079B_11D3_88AD_0080C84A5D47_.wvu.PrintArea" localSheetId="20" hidden="1">#REF!</definedName>
    <definedName name="Z_DF4E112E_079B_11D3_88AD_0080C84A5D47_.wvu.PrintArea" localSheetId="21" hidden="1">#REF!</definedName>
    <definedName name="Z_DF4E112E_079B_11D3_88AD_0080C84A5D47_.wvu.PrintArea" localSheetId="22" hidden="1">#REF!</definedName>
    <definedName name="Z_DF4E112E_079B_11D3_88AD_0080C84A5D47_.wvu.PrintArea" localSheetId="23" hidden="1">#REF!</definedName>
    <definedName name="Z_DF4E112E_079B_11D3_88AD_0080C84A5D47_.wvu.PrintArea" localSheetId="1" hidden="1">#REF!</definedName>
    <definedName name="Z_DF4E112E_079B_11D3_88AD_0080C84A5D47_.wvu.PrintArea" localSheetId="16" hidden="1">#REF!</definedName>
    <definedName name="Z_DF4E112E_079B_11D3_88AD_0080C84A5D47_.wvu.PrintArea" localSheetId="0" hidden="1">#REF!</definedName>
    <definedName name="Z_DF4E112E_079B_11D3_88AD_0080C84A5D47_.wvu.PrintArea" hidden="1">#REF!</definedName>
    <definedName name="Z_DF4E112F_079B_11D3_88AD_0080C84A5D47_.wvu.PrintArea" localSheetId="17" hidden="1">#REF!</definedName>
    <definedName name="Z_DF4E112F_079B_11D3_88AD_0080C84A5D47_.wvu.PrintArea" localSheetId="18" hidden="1">#REF!</definedName>
    <definedName name="Z_DF4E112F_079B_11D3_88AD_0080C84A5D47_.wvu.PrintArea" localSheetId="19" hidden="1">#REF!</definedName>
    <definedName name="Z_DF4E112F_079B_11D3_88AD_0080C84A5D47_.wvu.PrintArea" localSheetId="20" hidden="1">#REF!</definedName>
    <definedName name="Z_DF4E112F_079B_11D3_88AD_0080C84A5D47_.wvu.PrintArea" localSheetId="21" hidden="1">#REF!</definedName>
    <definedName name="Z_DF4E112F_079B_11D3_88AD_0080C84A5D47_.wvu.PrintArea" localSheetId="22" hidden="1">#REF!</definedName>
    <definedName name="Z_DF4E112F_079B_11D3_88AD_0080C84A5D47_.wvu.PrintArea" localSheetId="23" hidden="1">#REF!</definedName>
    <definedName name="Z_DF4E112F_079B_11D3_88AD_0080C84A5D47_.wvu.PrintArea" localSheetId="1" hidden="1">#REF!</definedName>
    <definedName name="Z_DF4E112F_079B_11D3_88AD_0080C84A5D47_.wvu.PrintArea" localSheetId="16" hidden="1">#REF!</definedName>
    <definedName name="Z_DF4E112F_079B_11D3_88AD_0080C84A5D47_.wvu.PrintArea" localSheetId="0" hidden="1">#REF!</definedName>
    <definedName name="Z_DF4E112F_079B_11D3_88AD_0080C84A5D47_.wvu.PrintArea" hidden="1">#REF!</definedName>
    <definedName name="Z_DF4E1130_079B_11D3_88AD_0080C84A5D47_.wvu.PrintArea" localSheetId="17" hidden="1">#REF!</definedName>
    <definedName name="Z_DF4E1130_079B_11D3_88AD_0080C84A5D47_.wvu.PrintArea" localSheetId="18" hidden="1">#REF!</definedName>
    <definedName name="Z_DF4E1130_079B_11D3_88AD_0080C84A5D47_.wvu.PrintArea" localSheetId="19" hidden="1">#REF!</definedName>
    <definedName name="Z_DF4E1130_079B_11D3_88AD_0080C84A5D47_.wvu.PrintArea" localSheetId="20" hidden="1">#REF!</definedName>
    <definedName name="Z_DF4E1130_079B_11D3_88AD_0080C84A5D47_.wvu.PrintArea" localSheetId="21" hidden="1">#REF!</definedName>
    <definedName name="Z_DF4E1130_079B_11D3_88AD_0080C84A5D47_.wvu.PrintArea" localSheetId="22" hidden="1">#REF!</definedName>
    <definedName name="Z_DF4E1130_079B_11D3_88AD_0080C84A5D47_.wvu.PrintArea" localSheetId="23" hidden="1">#REF!</definedName>
    <definedName name="Z_DF4E1130_079B_11D3_88AD_0080C84A5D47_.wvu.PrintArea" localSheetId="1" hidden="1">#REF!</definedName>
    <definedName name="Z_DF4E1130_079B_11D3_88AD_0080C84A5D47_.wvu.PrintArea" localSheetId="16" hidden="1">#REF!</definedName>
    <definedName name="Z_DF4E1130_079B_11D3_88AD_0080C84A5D47_.wvu.PrintArea" localSheetId="0" hidden="1">#REF!</definedName>
    <definedName name="Z_DF4E1130_079B_11D3_88AD_0080C84A5D47_.wvu.PrintArea" hidden="1">#REF!</definedName>
    <definedName name="Z_DF4E1131_079B_11D3_88AD_0080C84A5D47_.wvu.PrintArea" localSheetId="17" hidden="1">#REF!</definedName>
    <definedName name="Z_DF4E1131_079B_11D3_88AD_0080C84A5D47_.wvu.PrintArea" localSheetId="18" hidden="1">#REF!</definedName>
    <definedName name="Z_DF4E1131_079B_11D3_88AD_0080C84A5D47_.wvu.PrintArea" localSheetId="19" hidden="1">#REF!</definedName>
    <definedName name="Z_DF4E1131_079B_11D3_88AD_0080C84A5D47_.wvu.PrintArea" localSheetId="20" hidden="1">#REF!</definedName>
    <definedName name="Z_DF4E1131_079B_11D3_88AD_0080C84A5D47_.wvu.PrintArea" localSheetId="21" hidden="1">#REF!</definedName>
    <definedName name="Z_DF4E1131_079B_11D3_88AD_0080C84A5D47_.wvu.PrintArea" localSheetId="22" hidden="1">#REF!</definedName>
    <definedName name="Z_DF4E1131_079B_11D3_88AD_0080C84A5D47_.wvu.PrintArea" localSheetId="23" hidden="1">#REF!</definedName>
    <definedName name="Z_DF4E1131_079B_11D3_88AD_0080C84A5D47_.wvu.PrintArea" localSheetId="1" hidden="1">#REF!</definedName>
    <definedName name="Z_DF4E1131_079B_11D3_88AD_0080C84A5D47_.wvu.PrintArea" localSheetId="16" hidden="1">#REF!</definedName>
    <definedName name="Z_DF4E1131_079B_11D3_88AD_0080C84A5D47_.wvu.PrintArea" localSheetId="0" hidden="1">#REF!</definedName>
    <definedName name="Z_DF4E1131_079B_11D3_88AD_0080C84A5D47_.wvu.PrintArea" hidden="1">#REF!</definedName>
    <definedName name="Z_DF4E1133_079B_11D3_88AD_0080C84A5D47_.wvu.PrintArea" localSheetId="17" hidden="1">#REF!</definedName>
    <definedName name="Z_DF4E1133_079B_11D3_88AD_0080C84A5D47_.wvu.PrintArea" localSheetId="18" hidden="1">#REF!</definedName>
    <definedName name="Z_DF4E1133_079B_11D3_88AD_0080C84A5D47_.wvu.PrintArea" localSheetId="19" hidden="1">#REF!</definedName>
    <definedName name="Z_DF4E1133_079B_11D3_88AD_0080C84A5D47_.wvu.PrintArea" localSheetId="20" hidden="1">#REF!</definedName>
    <definedName name="Z_DF4E1133_079B_11D3_88AD_0080C84A5D47_.wvu.PrintArea" localSheetId="21" hidden="1">#REF!</definedName>
    <definedName name="Z_DF4E1133_079B_11D3_88AD_0080C84A5D47_.wvu.PrintArea" localSheetId="22" hidden="1">#REF!</definedName>
    <definedName name="Z_DF4E1133_079B_11D3_88AD_0080C84A5D47_.wvu.PrintArea" localSheetId="23" hidden="1">#REF!</definedName>
    <definedName name="Z_DF4E1133_079B_11D3_88AD_0080C84A5D47_.wvu.PrintArea" localSheetId="1" hidden="1">#REF!</definedName>
    <definedName name="Z_DF4E1133_079B_11D3_88AD_0080C84A5D47_.wvu.PrintArea" localSheetId="16" hidden="1">#REF!</definedName>
    <definedName name="Z_DF4E1133_079B_11D3_88AD_0080C84A5D47_.wvu.PrintArea" localSheetId="0" hidden="1">#REF!</definedName>
    <definedName name="Z_DF4E1133_079B_11D3_88AD_0080C84A5D47_.wvu.PrintArea" hidden="1">#REF!</definedName>
    <definedName name="Z_DF4E1134_079B_11D3_88AD_0080C84A5D47_.wvu.PrintArea" localSheetId="17" hidden="1">#REF!</definedName>
    <definedName name="Z_DF4E1134_079B_11D3_88AD_0080C84A5D47_.wvu.PrintArea" localSheetId="18" hidden="1">#REF!</definedName>
    <definedName name="Z_DF4E1134_079B_11D3_88AD_0080C84A5D47_.wvu.PrintArea" localSheetId="19" hidden="1">#REF!</definedName>
    <definedName name="Z_DF4E1134_079B_11D3_88AD_0080C84A5D47_.wvu.PrintArea" localSheetId="20" hidden="1">#REF!</definedName>
    <definedName name="Z_DF4E1134_079B_11D3_88AD_0080C84A5D47_.wvu.PrintArea" localSheetId="21" hidden="1">#REF!</definedName>
    <definedName name="Z_DF4E1134_079B_11D3_88AD_0080C84A5D47_.wvu.PrintArea" localSheetId="22" hidden="1">#REF!</definedName>
    <definedName name="Z_DF4E1134_079B_11D3_88AD_0080C84A5D47_.wvu.PrintArea" localSheetId="23" hidden="1">#REF!</definedName>
    <definedName name="Z_DF4E1134_079B_11D3_88AD_0080C84A5D47_.wvu.PrintArea" localSheetId="1" hidden="1">#REF!</definedName>
    <definedName name="Z_DF4E1134_079B_11D3_88AD_0080C84A5D47_.wvu.PrintArea" localSheetId="16" hidden="1">#REF!</definedName>
    <definedName name="Z_DF4E1134_079B_11D3_88AD_0080C84A5D47_.wvu.PrintArea" localSheetId="0" hidden="1">#REF!</definedName>
    <definedName name="Z_DF4E1134_079B_11D3_88AD_0080C84A5D47_.wvu.PrintArea" hidden="1">#REF!</definedName>
    <definedName name="Z_DF4E1135_079B_11D3_88AD_0080C84A5D47_.wvu.PrintArea" localSheetId="17" hidden="1">#REF!</definedName>
    <definedName name="Z_DF4E1135_079B_11D3_88AD_0080C84A5D47_.wvu.PrintArea" localSheetId="18" hidden="1">#REF!</definedName>
    <definedName name="Z_DF4E1135_079B_11D3_88AD_0080C84A5D47_.wvu.PrintArea" localSheetId="19" hidden="1">#REF!</definedName>
    <definedName name="Z_DF4E1135_079B_11D3_88AD_0080C84A5D47_.wvu.PrintArea" localSheetId="20" hidden="1">#REF!</definedName>
    <definedName name="Z_DF4E1135_079B_11D3_88AD_0080C84A5D47_.wvu.PrintArea" localSheetId="21" hidden="1">#REF!</definedName>
    <definedName name="Z_DF4E1135_079B_11D3_88AD_0080C84A5D47_.wvu.PrintArea" localSheetId="22" hidden="1">#REF!</definedName>
    <definedName name="Z_DF4E1135_079B_11D3_88AD_0080C84A5D47_.wvu.PrintArea" localSheetId="23" hidden="1">#REF!</definedName>
    <definedName name="Z_DF4E1135_079B_11D3_88AD_0080C84A5D47_.wvu.PrintArea" localSheetId="1" hidden="1">#REF!</definedName>
    <definedName name="Z_DF4E1135_079B_11D3_88AD_0080C84A5D47_.wvu.PrintArea" localSheetId="16" hidden="1">#REF!</definedName>
    <definedName name="Z_DF4E1135_079B_11D3_88AD_0080C84A5D47_.wvu.PrintArea" localSheetId="0" hidden="1">#REF!</definedName>
    <definedName name="Z_DF4E1135_079B_11D3_88AD_0080C84A5D47_.wvu.PrintArea" hidden="1">#REF!</definedName>
    <definedName name="Z_DF4E1136_079B_11D3_88AD_0080C84A5D47_.wvu.PrintArea" localSheetId="17" hidden="1">#REF!</definedName>
    <definedName name="Z_DF4E1136_079B_11D3_88AD_0080C84A5D47_.wvu.PrintArea" localSheetId="18" hidden="1">#REF!</definedName>
    <definedName name="Z_DF4E1136_079B_11D3_88AD_0080C84A5D47_.wvu.PrintArea" localSheetId="19" hidden="1">#REF!</definedName>
    <definedName name="Z_DF4E1136_079B_11D3_88AD_0080C84A5D47_.wvu.PrintArea" localSheetId="20" hidden="1">#REF!</definedName>
    <definedName name="Z_DF4E1136_079B_11D3_88AD_0080C84A5D47_.wvu.PrintArea" localSheetId="21" hidden="1">#REF!</definedName>
    <definedName name="Z_DF4E1136_079B_11D3_88AD_0080C84A5D47_.wvu.PrintArea" localSheetId="22" hidden="1">#REF!</definedName>
    <definedName name="Z_DF4E1136_079B_11D3_88AD_0080C84A5D47_.wvu.PrintArea" localSheetId="23" hidden="1">#REF!</definedName>
    <definedName name="Z_DF4E1136_079B_11D3_88AD_0080C84A5D47_.wvu.PrintArea" localSheetId="1" hidden="1">#REF!</definedName>
    <definedName name="Z_DF4E1136_079B_11D3_88AD_0080C84A5D47_.wvu.PrintArea" localSheetId="16" hidden="1">#REF!</definedName>
    <definedName name="Z_DF4E1136_079B_11D3_88AD_0080C84A5D47_.wvu.PrintArea" localSheetId="0" hidden="1">#REF!</definedName>
    <definedName name="Z_DF4E1136_079B_11D3_88AD_0080C84A5D47_.wvu.PrintArea" hidden="1">#REF!</definedName>
    <definedName name="Z_DF4E1138_079B_11D3_88AD_0080C84A5D47_.wvu.PrintArea" localSheetId="17" hidden="1">#REF!</definedName>
    <definedName name="Z_DF4E1138_079B_11D3_88AD_0080C84A5D47_.wvu.PrintArea" localSheetId="18" hidden="1">#REF!</definedName>
    <definedName name="Z_DF4E1138_079B_11D3_88AD_0080C84A5D47_.wvu.PrintArea" localSheetId="19" hidden="1">#REF!</definedName>
    <definedName name="Z_DF4E1138_079B_11D3_88AD_0080C84A5D47_.wvu.PrintArea" localSheetId="20" hidden="1">#REF!</definedName>
    <definedName name="Z_DF4E1138_079B_11D3_88AD_0080C84A5D47_.wvu.PrintArea" localSheetId="21" hidden="1">#REF!</definedName>
    <definedName name="Z_DF4E1138_079B_11D3_88AD_0080C84A5D47_.wvu.PrintArea" localSheetId="22" hidden="1">#REF!</definedName>
    <definedName name="Z_DF4E1138_079B_11D3_88AD_0080C84A5D47_.wvu.PrintArea" localSheetId="23" hidden="1">#REF!</definedName>
    <definedName name="Z_DF4E1138_079B_11D3_88AD_0080C84A5D47_.wvu.PrintArea" localSheetId="1" hidden="1">#REF!</definedName>
    <definedName name="Z_DF4E1138_079B_11D3_88AD_0080C84A5D47_.wvu.PrintArea" localSheetId="16" hidden="1">#REF!</definedName>
    <definedName name="Z_DF4E1138_079B_11D3_88AD_0080C84A5D47_.wvu.PrintArea" localSheetId="0" hidden="1">#REF!</definedName>
    <definedName name="Z_DF4E1138_079B_11D3_88AD_0080C84A5D47_.wvu.PrintArea" hidden="1">#REF!</definedName>
    <definedName name="Z_DF4E1139_079B_11D3_88AD_0080C84A5D47_.wvu.PrintArea" localSheetId="17" hidden="1">#REF!</definedName>
    <definedName name="Z_DF4E1139_079B_11D3_88AD_0080C84A5D47_.wvu.PrintArea" localSheetId="18" hidden="1">#REF!</definedName>
    <definedName name="Z_DF4E1139_079B_11D3_88AD_0080C84A5D47_.wvu.PrintArea" localSheetId="19" hidden="1">#REF!</definedName>
    <definedName name="Z_DF4E1139_079B_11D3_88AD_0080C84A5D47_.wvu.PrintArea" localSheetId="20" hidden="1">#REF!</definedName>
    <definedName name="Z_DF4E1139_079B_11D3_88AD_0080C84A5D47_.wvu.PrintArea" localSheetId="21" hidden="1">#REF!</definedName>
    <definedName name="Z_DF4E1139_079B_11D3_88AD_0080C84A5D47_.wvu.PrintArea" localSheetId="22" hidden="1">#REF!</definedName>
    <definedName name="Z_DF4E1139_079B_11D3_88AD_0080C84A5D47_.wvu.PrintArea" localSheetId="23" hidden="1">#REF!</definedName>
    <definedName name="Z_DF4E1139_079B_11D3_88AD_0080C84A5D47_.wvu.PrintArea" localSheetId="1" hidden="1">#REF!</definedName>
    <definedName name="Z_DF4E1139_079B_11D3_88AD_0080C84A5D47_.wvu.PrintArea" localSheetId="16" hidden="1">#REF!</definedName>
    <definedName name="Z_DF4E1139_079B_11D3_88AD_0080C84A5D47_.wvu.PrintArea" localSheetId="0" hidden="1">#REF!</definedName>
    <definedName name="Z_DF4E1139_079B_11D3_88AD_0080C84A5D47_.wvu.PrintArea" hidden="1">#REF!</definedName>
    <definedName name="Z_DF4E113B_079B_11D3_88AD_0080C84A5D47_.wvu.PrintArea" localSheetId="17" hidden="1">#REF!</definedName>
    <definedName name="Z_DF4E113B_079B_11D3_88AD_0080C84A5D47_.wvu.PrintArea" localSheetId="18" hidden="1">#REF!</definedName>
    <definedName name="Z_DF4E113B_079B_11D3_88AD_0080C84A5D47_.wvu.PrintArea" localSheetId="19" hidden="1">#REF!</definedName>
    <definedName name="Z_DF4E113B_079B_11D3_88AD_0080C84A5D47_.wvu.PrintArea" localSheetId="20" hidden="1">#REF!</definedName>
    <definedName name="Z_DF4E113B_079B_11D3_88AD_0080C84A5D47_.wvu.PrintArea" localSheetId="21" hidden="1">#REF!</definedName>
    <definedName name="Z_DF4E113B_079B_11D3_88AD_0080C84A5D47_.wvu.PrintArea" localSheetId="22" hidden="1">#REF!</definedName>
    <definedName name="Z_DF4E113B_079B_11D3_88AD_0080C84A5D47_.wvu.PrintArea" localSheetId="23" hidden="1">#REF!</definedName>
    <definedName name="Z_DF4E113B_079B_11D3_88AD_0080C84A5D47_.wvu.PrintArea" localSheetId="1" hidden="1">#REF!</definedName>
    <definedName name="Z_DF4E113B_079B_11D3_88AD_0080C84A5D47_.wvu.PrintArea" localSheetId="16" hidden="1">#REF!</definedName>
    <definedName name="Z_DF4E113B_079B_11D3_88AD_0080C84A5D47_.wvu.PrintArea" localSheetId="0" hidden="1">#REF!</definedName>
    <definedName name="Z_DF4E113B_079B_11D3_88AD_0080C84A5D47_.wvu.PrintArea" hidden="1">#REF!</definedName>
    <definedName name="Z_DF4E113C_079B_11D3_88AD_0080C84A5D47_.wvu.PrintArea" localSheetId="17" hidden="1">#REF!</definedName>
    <definedName name="Z_DF4E113C_079B_11D3_88AD_0080C84A5D47_.wvu.PrintArea" localSheetId="18" hidden="1">#REF!</definedName>
    <definedName name="Z_DF4E113C_079B_11D3_88AD_0080C84A5D47_.wvu.PrintArea" localSheetId="19" hidden="1">#REF!</definedName>
    <definedName name="Z_DF4E113C_079B_11D3_88AD_0080C84A5D47_.wvu.PrintArea" localSheetId="20" hidden="1">#REF!</definedName>
    <definedName name="Z_DF4E113C_079B_11D3_88AD_0080C84A5D47_.wvu.PrintArea" localSheetId="21" hidden="1">#REF!</definedName>
    <definedName name="Z_DF4E113C_079B_11D3_88AD_0080C84A5D47_.wvu.PrintArea" localSheetId="22" hidden="1">#REF!</definedName>
    <definedName name="Z_DF4E113C_079B_11D3_88AD_0080C84A5D47_.wvu.PrintArea" localSheetId="23" hidden="1">#REF!</definedName>
    <definedName name="Z_DF4E113C_079B_11D3_88AD_0080C84A5D47_.wvu.PrintArea" localSheetId="1" hidden="1">#REF!</definedName>
    <definedName name="Z_DF4E113C_079B_11D3_88AD_0080C84A5D47_.wvu.PrintArea" localSheetId="16" hidden="1">#REF!</definedName>
    <definedName name="Z_DF4E113C_079B_11D3_88AD_0080C84A5D47_.wvu.PrintArea" localSheetId="0" hidden="1">#REF!</definedName>
    <definedName name="Z_DF4E113C_079B_11D3_88AD_0080C84A5D47_.wvu.PrintArea" hidden="1">#REF!</definedName>
    <definedName name="Z_DF4E113E_079B_11D3_88AD_0080C84A5D47_.wvu.PrintArea" localSheetId="17" hidden="1">#REF!</definedName>
    <definedName name="Z_DF4E113E_079B_11D3_88AD_0080C84A5D47_.wvu.PrintArea" localSheetId="18" hidden="1">#REF!</definedName>
    <definedName name="Z_DF4E113E_079B_11D3_88AD_0080C84A5D47_.wvu.PrintArea" localSheetId="19" hidden="1">#REF!</definedName>
    <definedName name="Z_DF4E113E_079B_11D3_88AD_0080C84A5D47_.wvu.PrintArea" localSheetId="20" hidden="1">#REF!</definedName>
    <definedName name="Z_DF4E113E_079B_11D3_88AD_0080C84A5D47_.wvu.PrintArea" localSheetId="21" hidden="1">#REF!</definedName>
    <definedName name="Z_DF4E113E_079B_11D3_88AD_0080C84A5D47_.wvu.PrintArea" localSheetId="22" hidden="1">#REF!</definedName>
    <definedName name="Z_DF4E113E_079B_11D3_88AD_0080C84A5D47_.wvu.PrintArea" localSheetId="23" hidden="1">#REF!</definedName>
    <definedName name="Z_DF4E113E_079B_11D3_88AD_0080C84A5D47_.wvu.PrintArea" localSheetId="1" hidden="1">#REF!</definedName>
    <definedName name="Z_DF4E113E_079B_11D3_88AD_0080C84A5D47_.wvu.PrintArea" localSheetId="16" hidden="1">#REF!</definedName>
    <definedName name="Z_DF4E113E_079B_11D3_88AD_0080C84A5D47_.wvu.PrintArea" localSheetId="0" hidden="1">#REF!</definedName>
    <definedName name="Z_DF4E113E_079B_11D3_88AD_0080C84A5D47_.wvu.PrintArea" hidden="1">#REF!</definedName>
    <definedName name="Z_DF4E113F_079B_11D3_88AD_0080C84A5D47_.wvu.PrintArea" localSheetId="17" hidden="1">#REF!</definedName>
    <definedName name="Z_DF4E113F_079B_11D3_88AD_0080C84A5D47_.wvu.PrintArea" localSheetId="18" hidden="1">#REF!</definedName>
    <definedName name="Z_DF4E113F_079B_11D3_88AD_0080C84A5D47_.wvu.PrintArea" localSheetId="19" hidden="1">#REF!</definedName>
    <definedName name="Z_DF4E113F_079B_11D3_88AD_0080C84A5D47_.wvu.PrintArea" localSheetId="20" hidden="1">#REF!</definedName>
    <definedName name="Z_DF4E113F_079B_11D3_88AD_0080C84A5D47_.wvu.PrintArea" localSheetId="21" hidden="1">#REF!</definedName>
    <definedName name="Z_DF4E113F_079B_11D3_88AD_0080C84A5D47_.wvu.PrintArea" localSheetId="22" hidden="1">#REF!</definedName>
    <definedName name="Z_DF4E113F_079B_11D3_88AD_0080C84A5D47_.wvu.PrintArea" localSheetId="23" hidden="1">#REF!</definedName>
    <definedName name="Z_DF4E113F_079B_11D3_88AD_0080C84A5D47_.wvu.PrintArea" localSheetId="1" hidden="1">#REF!</definedName>
    <definedName name="Z_DF4E113F_079B_11D3_88AD_0080C84A5D47_.wvu.PrintArea" localSheetId="16" hidden="1">#REF!</definedName>
    <definedName name="Z_DF4E113F_079B_11D3_88AD_0080C84A5D47_.wvu.PrintArea" localSheetId="0" hidden="1">#REF!</definedName>
    <definedName name="Z_DF4E113F_079B_11D3_88AD_0080C84A5D47_.wvu.PrintArea" hidden="1">#REF!</definedName>
    <definedName name="Z_DF4E1140_079B_11D3_88AD_0080C84A5D47_.wvu.PrintArea" localSheetId="17" hidden="1">#REF!</definedName>
    <definedName name="Z_DF4E1140_079B_11D3_88AD_0080C84A5D47_.wvu.PrintArea" localSheetId="18" hidden="1">#REF!</definedName>
    <definedName name="Z_DF4E1140_079B_11D3_88AD_0080C84A5D47_.wvu.PrintArea" localSheetId="19" hidden="1">#REF!</definedName>
    <definedName name="Z_DF4E1140_079B_11D3_88AD_0080C84A5D47_.wvu.PrintArea" localSheetId="20" hidden="1">#REF!</definedName>
    <definedName name="Z_DF4E1140_079B_11D3_88AD_0080C84A5D47_.wvu.PrintArea" localSheetId="21" hidden="1">#REF!</definedName>
    <definedName name="Z_DF4E1140_079B_11D3_88AD_0080C84A5D47_.wvu.PrintArea" localSheetId="22" hidden="1">#REF!</definedName>
    <definedName name="Z_DF4E1140_079B_11D3_88AD_0080C84A5D47_.wvu.PrintArea" localSheetId="23" hidden="1">#REF!</definedName>
    <definedName name="Z_DF4E1140_079B_11D3_88AD_0080C84A5D47_.wvu.PrintArea" localSheetId="1" hidden="1">#REF!</definedName>
    <definedName name="Z_DF4E1140_079B_11D3_88AD_0080C84A5D47_.wvu.PrintArea" localSheetId="16" hidden="1">#REF!</definedName>
    <definedName name="Z_DF4E1140_079B_11D3_88AD_0080C84A5D47_.wvu.PrintArea" localSheetId="0" hidden="1">#REF!</definedName>
    <definedName name="Z_DF4E1140_079B_11D3_88AD_0080C84A5D47_.wvu.PrintArea" hidden="1">#REF!</definedName>
    <definedName name="Z_DF4E1141_079B_11D3_88AD_0080C84A5D47_.wvu.PrintArea" localSheetId="17" hidden="1">#REF!</definedName>
    <definedName name="Z_DF4E1141_079B_11D3_88AD_0080C84A5D47_.wvu.PrintArea" localSheetId="18" hidden="1">#REF!</definedName>
    <definedName name="Z_DF4E1141_079B_11D3_88AD_0080C84A5D47_.wvu.PrintArea" localSheetId="19" hidden="1">#REF!</definedName>
    <definedName name="Z_DF4E1141_079B_11D3_88AD_0080C84A5D47_.wvu.PrintArea" localSheetId="20" hidden="1">#REF!</definedName>
    <definedName name="Z_DF4E1141_079B_11D3_88AD_0080C84A5D47_.wvu.PrintArea" localSheetId="21" hidden="1">#REF!</definedName>
    <definedName name="Z_DF4E1141_079B_11D3_88AD_0080C84A5D47_.wvu.PrintArea" localSheetId="22" hidden="1">#REF!</definedName>
    <definedName name="Z_DF4E1141_079B_11D3_88AD_0080C84A5D47_.wvu.PrintArea" localSheetId="23" hidden="1">#REF!</definedName>
    <definedName name="Z_DF4E1141_079B_11D3_88AD_0080C84A5D47_.wvu.PrintArea" localSheetId="1" hidden="1">#REF!</definedName>
    <definedName name="Z_DF4E1141_079B_11D3_88AD_0080C84A5D47_.wvu.PrintArea" localSheetId="16" hidden="1">#REF!</definedName>
    <definedName name="Z_DF4E1141_079B_11D3_88AD_0080C84A5D47_.wvu.PrintArea" localSheetId="0" hidden="1">#REF!</definedName>
    <definedName name="Z_DF4E1141_079B_11D3_88AD_0080C84A5D47_.wvu.PrintArea" hidden="1">#REF!</definedName>
    <definedName name="Z_DF4E1143_079B_11D3_88AD_0080C84A5D47_.wvu.PrintArea" localSheetId="17" hidden="1">#REF!</definedName>
    <definedName name="Z_DF4E1143_079B_11D3_88AD_0080C84A5D47_.wvu.PrintArea" localSheetId="18" hidden="1">#REF!</definedName>
    <definedName name="Z_DF4E1143_079B_11D3_88AD_0080C84A5D47_.wvu.PrintArea" localSheetId="19" hidden="1">#REF!</definedName>
    <definedName name="Z_DF4E1143_079B_11D3_88AD_0080C84A5D47_.wvu.PrintArea" localSheetId="20" hidden="1">#REF!</definedName>
    <definedName name="Z_DF4E1143_079B_11D3_88AD_0080C84A5D47_.wvu.PrintArea" localSheetId="21" hidden="1">#REF!</definedName>
    <definedName name="Z_DF4E1143_079B_11D3_88AD_0080C84A5D47_.wvu.PrintArea" localSheetId="22" hidden="1">#REF!</definedName>
    <definedName name="Z_DF4E1143_079B_11D3_88AD_0080C84A5D47_.wvu.PrintArea" localSheetId="23" hidden="1">#REF!</definedName>
    <definedName name="Z_DF4E1143_079B_11D3_88AD_0080C84A5D47_.wvu.PrintArea" localSheetId="1" hidden="1">#REF!</definedName>
    <definedName name="Z_DF4E1143_079B_11D3_88AD_0080C84A5D47_.wvu.PrintArea" localSheetId="16" hidden="1">#REF!</definedName>
    <definedName name="Z_DF4E1143_079B_11D3_88AD_0080C84A5D47_.wvu.PrintArea" localSheetId="0" hidden="1">#REF!</definedName>
    <definedName name="Z_DF4E1143_079B_11D3_88AD_0080C84A5D47_.wvu.PrintArea" hidden="1">#REF!</definedName>
    <definedName name="Z_DF4E1144_079B_11D3_88AD_0080C84A5D47_.wvu.PrintArea" localSheetId="17" hidden="1">#REF!</definedName>
    <definedName name="Z_DF4E1144_079B_11D3_88AD_0080C84A5D47_.wvu.PrintArea" localSheetId="18" hidden="1">#REF!</definedName>
    <definedName name="Z_DF4E1144_079B_11D3_88AD_0080C84A5D47_.wvu.PrintArea" localSheetId="19" hidden="1">#REF!</definedName>
    <definedName name="Z_DF4E1144_079B_11D3_88AD_0080C84A5D47_.wvu.PrintArea" localSheetId="20" hidden="1">#REF!</definedName>
    <definedName name="Z_DF4E1144_079B_11D3_88AD_0080C84A5D47_.wvu.PrintArea" localSheetId="21" hidden="1">#REF!</definedName>
    <definedName name="Z_DF4E1144_079B_11D3_88AD_0080C84A5D47_.wvu.PrintArea" localSheetId="22" hidden="1">#REF!</definedName>
    <definedName name="Z_DF4E1144_079B_11D3_88AD_0080C84A5D47_.wvu.PrintArea" localSheetId="23" hidden="1">#REF!</definedName>
    <definedName name="Z_DF4E1144_079B_11D3_88AD_0080C84A5D47_.wvu.PrintArea" localSheetId="1" hidden="1">#REF!</definedName>
    <definedName name="Z_DF4E1144_079B_11D3_88AD_0080C84A5D47_.wvu.PrintArea" localSheetId="16" hidden="1">#REF!</definedName>
    <definedName name="Z_DF4E1144_079B_11D3_88AD_0080C84A5D47_.wvu.PrintArea" localSheetId="0" hidden="1">#REF!</definedName>
    <definedName name="Z_DF4E1144_079B_11D3_88AD_0080C84A5D47_.wvu.PrintArea" hidden="1">#REF!</definedName>
    <definedName name="Z_DF4E1145_079B_11D3_88AD_0080C84A5D47_.wvu.PrintArea" localSheetId="17" hidden="1">#REF!</definedName>
    <definedName name="Z_DF4E1145_079B_11D3_88AD_0080C84A5D47_.wvu.PrintArea" localSheetId="18" hidden="1">#REF!</definedName>
    <definedName name="Z_DF4E1145_079B_11D3_88AD_0080C84A5D47_.wvu.PrintArea" localSheetId="19" hidden="1">#REF!</definedName>
    <definedName name="Z_DF4E1145_079B_11D3_88AD_0080C84A5D47_.wvu.PrintArea" localSheetId="20" hidden="1">#REF!</definedName>
    <definedName name="Z_DF4E1145_079B_11D3_88AD_0080C84A5D47_.wvu.PrintArea" localSheetId="21" hidden="1">#REF!</definedName>
    <definedName name="Z_DF4E1145_079B_11D3_88AD_0080C84A5D47_.wvu.PrintArea" localSheetId="22" hidden="1">#REF!</definedName>
    <definedName name="Z_DF4E1145_079B_11D3_88AD_0080C84A5D47_.wvu.PrintArea" localSheetId="23" hidden="1">#REF!</definedName>
    <definedName name="Z_DF4E1145_079B_11D3_88AD_0080C84A5D47_.wvu.PrintArea" localSheetId="1" hidden="1">#REF!</definedName>
    <definedName name="Z_DF4E1145_079B_11D3_88AD_0080C84A5D47_.wvu.PrintArea" localSheetId="16" hidden="1">#REF!</definedName>
    <definedName name="Z_DF4E1145_079B_11D3_88AD_0080C84A5D47_.wvu.PrintArea" localSheetId="0" hidden="1">#REF!</definedName>
    <definedName name="Z_DF4E1145_079B_11D3_88AD_0080C84A5D47_.wvu.PrintArea" hidden="1">#REF!</definedName>
    <definedName name="Z_DF4E1146_079B_11D3_88AD_0080C84A5D47_.wvu.PrintArea" localSheetId="17" hidden="1">#REF!</definedName>
    <definedName name="Z_DF4E1146_079B_11D3_88AD_0080C84A5D47_.wvu.PrintArea" localSheetId="18" hidden="1">#REF!</definedName>
    <definedName name="Z_DF4E1146_079B_11D3_88AD_0080C84A5D47_.wvu.PrintArea" localSheetId="19" hidden="1">#REF!</definedName>
    <definedName name="Z_DF4E1146_079B_11D3_88AD_0080C84A5D47_.wvu.PrintArea" localSheetId="20" hidden="1">#REF!</definedName>
    <definedName name="Z_DF4E1146_079B_11D3_88AD_0080C84A5D47_.wvu.PrintArea" localSheetId="21" hidden="1">#REF!</definedName>
    <definedName name="Z_DF4E1146_079B_11D3_88AD_0080C84A5D47_.wvu.PrintArea" localSheetId="22" hidden="1">#REF!</definedName>
    <definedName name="Z_DF4E1146_079B_11D3_88AD_0080C84A5D47_.wvu.PrintArea" localSheetId="23" hidden="1">#REF!</definedName>
    <definedName name="Z_DF4E1146_079B_11D3_88AD_0080C84A5D47_.wvu.PrintArea" localSheetId="1" hidden="1">#REF!</definedName>
    <definedName name="Z_DF4E1146_079B_11D3_88AD_0080C84A5D47_.wvu.PrintArea" localSheetId="16" hidden="1">#REF!</definedName>
    <definedName name="Z_DF4E1146_079B_11D3_88AD_0080C84A5D47_.wvu.PrintArea" localSheetId="0" hidden="1">#REF!</definedName>
    <definedName name="Z_DF4E1146_079B_11D3_88AD_0080C84A5D47_.wvu.PrintArea" hidden="1">#REF!</definedName>
    <definedName name="Z_DF4E1148_079B_11D3_88AD_0080C84A5D47_.wvu.PrintArea" localSheetId="17" hidden="1">#REF!</definedName>
    <definedName name="Z_DF4E1148_079B_11D3_88AD_0080C84A5D47_.wvu.PrintArea" localSheetId="18" hidden="1">#REF!</definedName>
    <definedName name="Z_DF4E1148_079B_11D3_88AD_0080C84A5D47_.wvu.PrintArea" localSheetId="19" hidden="1">#REF!</definedName>
    <definedName name="Z_DF4E1148_079B_11D3_88AD_0080C84A5D47_.wvu.PrintArea" localSheetId="20" hidden="1">#REF!</definedName>
    <definedName name="Z_DF4E1148_079B_11D3_88AD_0080C84A5D47_.wvu.PrintArea" localSheetId="21" hidden="1">#REF!</definedName>
    <definedName name="Z_DF4E1148_079B_11D3_88AD_0080C84A5D47_.wvu.PrintArea" localSheetId="22" hidden="1">#REF!</definedName>
    <definedName name="Z_DF4E1148_079B_11D3_88AD_0080C84A5D47_.wvu.PrintArea" localSheetId="23" hidden="1">#REF!</definedName>
    <definedName name="Z_DF4E1148_079B_11D3_88AD_0080C84A5D47_.wvu.PrintArea" localSheetId="1" hidden="1">#REF!</definedName>
    <definedName name="Z_DF4E1148_079B_11D3_88AD_0080C84A5D47_.wvu.PrintArea" localSheetId="16" hidden="1">#REF!</definedName>
    <definedName name="Z_DF4E1148_079B_11D3_88AD_0080C84A5D47_.wvu.PrintArea" localSheetId="0" hidden="1">#REF!</definedName>
    <definedName name="Z_DF4E1148_079B_11D3_88AD_0080C84A5D47_.wvu.PrintArea" hidden="1">#REF!</definedName>
    <definedName name="Z_DF4E1149_079B_11D3_88AD_0080C84A5D47_.wvu.PrintArea" localSheetId="17" hidden="1">#REF!</definedName>
    <definedName name="Z_DF4E1149_079B_11D3_88AD_0080C84A5D47_.wvu.PrintArea" localSheetId="18" hidden="1">#REF!</definedName>
    <definedName name="Z_DF4E1149_079B_11D3_88AD_0080C84A5D47_.wvu.PrintArea" localSheetId="19" hidden="1">#REF!</definedName>
    <definedName name="Z_DF4E1149_079B_11D3_88AD_0080C84A5D47_.wvu.PrintArea" localSheetId="20" hidden="1">#REF!</definedName>
    <definedName name="Z_DF4E1149_079B_11D3_88AD_0080C84A5D47_.wvu.PrintArea" localSheetId="21" hidden="1">#REF!</definedName>
    <definedName name="Z_DF4E1149_079B_11D3_88AD_0080C84A5D47_.wvu.PrintArea" localSheetId="22" hidden="1">#REF!</definedName>
    <definedName name="Z_DF4E1149_079B_11D3_88AD_0080C84A5D47_.wvu.PrintArea" localSheetId="23" hidden="1">#REF!</definedName>
    <definedName name="Z_DF4E1149_079B_11D3_88AD_0080C84A5D47_.wvu.PrintArea" localSheetId="1" hidden="1">#REF!</definedName>
    <definedName name="Z_DF4E1149_079B_11D3_88AD_0080C84A5D47_.wvu.PrintArea" localSheetId="16" hidden="1">#REF!</definedName>
    <definedName name="Z_DF4E1149_079B_11D3_88AD_0080C84A5D47_.wvu.PrintArea" localSheetId="0" hidden="1">#REF!</definedName>
    <definedName name="Z_DF4E1149_079B_11D3_88AD_0080C84A5D47_.wvu.PrintArea" hidden="1">#REF!</definedName>
    <definedName name="Z_E0C0E4FB_6A98_11D3_857C_00A0C9DF1035_.wvu.PrintArea" localSheetId="17" hidden="1">#REF!</definedName>
    <definedName name="Z_E0C0E4FB_6A98_11D3_857C_00A0C9DF1035_.wvu.PrintArea" localSheetId="18" hidden="1">#REF!</definedName>
    <definedName name="Z_E0C0E4FB_6A98_11D3_857C_00A0C9DF1035_.wvu.PrintArea" localSheetId="19" hidden="1">#REF!</definedName>
    <definedName name="Z_E0C0E4FB_6A98_11D3_857C_00A0C9DF1035_.wvu.PrintArea" localSheetId="20" hidden="1">#REF!</definedName>
    <definedName name="Z_E0C0E4FB_6A98_11D3_857C_00A0C9DF1035_.wvu.PrintArea" localSheetId="21" hidden="1">#REF!</definedName>
    <definedName name="Z_E0C0E4FB_6A98_11D3_857C_00A0C9DF1035_.wvu.PrintArea" localSheetId="22" hidden="1">#REF!</definedName>
    <definedName name="Z_E0C0E4FB_6A98_11D3_857C_00A0C9DF1035_.wvu.PrintArea" localSheetId="23" hidden="1">#REF!</definedName>
    <definedName name="Z_E0C0E4FB_6A98_11D3_857C_00A0C9DF1035_.wvu.PrintArea" localSheetId="1" hidden="1">#REF!</definedName>
    <definedName name="Z_E0C0E4FB_6A98_11D3_857C_00A0C9DF1035_.wvu.PrintArea" localSheetId="16" hidden="1">#REF!</definedName>
    <definedName name="Z_E0C0E4FB_6A98_11D3_857C_00A0C9DF1035_.wvu.PrintArea" localSheetId="0" hidden="1">#REF!</definedName>
    <definedName name="Z_E0C0E4FB_6A98_11D3_857C_00A0C9DF1035_.wvu.PrintArea" hidden="1">#REF!</definedName>
    <definedName name="Z_E0C0E4FC_6A98_11D3_857C_00A0C9DF1035_.wvu.PrintArea" localSheetId="17" hidden="1">#REF!</definedName>
    <definedName name="Z_E0C0E4FC_6A98_11D3_857C_00A0C9DF1035_.wvu.PrintArea" localSheetId="18" hidden="1">#REF!</definedName>
    <definedName name="Z_E0C0E4FC_6A98_11D3_857C_00A0C9DF1035_.wvu.PrintArea" localSheetId="19" hidden="1">#REF!</definedName>
    <definedName name="Z_E0C0E4FC_6A98_11D3_857C_00A0C9DF1035_.wvu.PrintArea" localSheetId="20" hidden="1">#REF!</definedName>
    <definedName name="Z_E0C0E4FC_6A98_11D3_857C_00A0C9DF1035_.wvu.PrintArea" localSheetId="21" hidden="1">#REF!</definedName>
    <definedName name="Z_E0C0E4FC_6A98_11D3_857C_00A0C9DF1035_.wvu.PrintArea" localSheetId="22" hidden="1">#REF!</definedName>
    <definedName name="Z_E0C0E4FC_6A98_11D3_857C_00A0C9DF1035_.wvu.PrintArea" localSheetId="23" hidden="1">#REF!</definedName>
    <definedName name="Z_E0C0E4FC_6A98_11D3_857C_00A0C9DF1035_.wvu.PrintArea" localSheetId="1" hidden="1">#REF!</definedName>
    <definedName name="Z_E0C0E4FC_6A98_11D3_857C_00A0C9DF1035_.wvu.PrintArea" localSheetId="16" hidden="1">#REF!</definedName>
    <definedName name="Z_E0C0E4FC_6A98_11D3_857C_00A0C9DF1035_.wvu.PrintArea" localSheetId="0" hidden="1">#REF!</definedName>
    <definedName name="Z_E0C0E4FC_6A98_11D3_857C_00A0C9DF1035_.wvu.PrintArea" hidden="1">#REF!</definedName>
    <definedName name="Z_E0C0E4FE_6A98_11D3_857C_00A0C9DF1035_.wvu.PrintArea" localSheetId="17" hidden="1">#REF!</definedName>
    <definedName name="Z_E0C0E4FE_6A98_11D3_857C_00A0C9DF1035_.wvu.PrintArea" localSheetId="18" hidden="1">#REF!</definedName>
    <definedName name="Z_E0C0E4FE_6A98_11D3_857C_00A0C9DF1035_.wvu.PrintArea" localSheetId="19" hidden="1">#REF!</definedName>
    <definedName name="Z_E0C0E4FE_6A98_11D3_857C_00A0C9DF1035_.wvu.PrintArea" localSheetId="20" hidden="1">#REF!</definedName>
    <definedName name="Z_E0C0E4FE_6A98_11D3_857C_00A0C9DF1035_.wvu.PrintArea" localSheetId="21" hidden="1">#REF!</definedName>
    <definedName name="Z_E0C0E4FE_6A98_11D3_857C_00A0C9DF1035_.wvu.PrintArea" localSheetId="22" hidden="1">#REF!</definedName>
    <definedName name="Z_E0C0E4FE_6A98_11D3_857C_00A0C9DF1035_.wvu.PrintArea" localSheetId="23" hidden="1">#REF!</definedName>
    <definedName name="Z_E0C0E4FE_6A98_11D3_857C_00A0C9DF1035_.wvu.PrintArea" localSheetId="1" hidden="1">#REF!</definedName>
    <definedName name="Z_E0C0E4FE_6A98_11D3_857C_00A0C9DF1035_.wvu.PrintArea" localSheetId="16" hidden="1">#REF!</definedName>
    <definedName name="Z_E0C0E4FE_6A98_11D3_857C_00A0C9DF1035_.wvu.PrintArea" localSheetId="0" hidden="1">#REF!</definedName>
    <definedName name="Z_E0C0E4FE_6A98_11D3_857C_00A0C9DF1035_.wvu.PrintArea" hidden="1">#REF!</definedName>
    <definedName name="Z_E0C0E4FF_6A98_11D3_857C_00A0C9DF1035_.wvu.PrintArea" localSheetId="17" hidden="1">#REF!</definedName>
    <definedName name="Z_E0C0E4FF_6A98_11D3_857C_00A0C9DF1035_.wvu.PrintArea" localSheetId="18" hidden="1">#REF!</definedName>
    <definedName name="Z_E0C0E4FF_6A98_11D3_857C_00A0C9DF1035_.wvu.PrintArea" localSheetId="19" hidden="1">#REF!</definedName>
    <definedName name="Z_E0C0E4FF_6A98_11D3_857C_00A0C9DF1035_.wvu.PrintArea" localSheetId="20" hidden="1">#REF!</definedName>
    <definedName name="Z_E0C0E4FF_6A98_11D3_857C_00A0C9DF1035_.wvu.PrintArea" localSheetId="21" hidden="1">#REF!</definedName>
    <definedName name="Z_E0C0E4FF_6A98_11D3_857C_00A0C9DF1035_.wvu.PrintArea" localSheetId="22" hidden="1">#REF!</definedName>
    <definedName name="Z_E0C0E4FF_6A98_11D3_857C_00A0C9DF1035_.wvu.PrintArea" localSheetId="23" hidden="1">#REF!</definedName>
    <definedName name="Z_E0C0E4FF_6A98_11D3_857C_00A0C9DF1035_.wvu.PrintArea" localSheetId="1" hidden="1">#REF!</definedName>
    <definedName name="Z_E0C0E4FF_6A98_11D3_857C_00A0C9DF1035_.wvu.PrintArea" localSheetId="16" hidden="1">#REF!</definedName>
    <definedName name="Z_E0C0E4FF_6A98_11D3_857C_00A0C9DF1035_.wvu.PrintArea" localSheetId="0" hidden="1">#REF!</definedName>
    <definedName name="Z_E0C0E4FF_6A98_11D3_857C_00A0C9DF1035_.wvu.PrintArea" hidden="1">#REF!</definedName>
    <definedName name="Z_E0C0E500_6A98_11D3_857C_00A0C9DF1035_.wvu.PrintArea" localSheetId="17" hidden="1">#REF!</definedName>
    <definedName name="Z_E0C0E500_6A98_11D3_857C_00A0C9DF1035_.wvu.PrintArea" localSheetId="18" hidden="1">#REF!</definedName>
    <definedName name="Z_E0C0E500_6A98_11D3_857C_00A0C9DF1035_.wvu.PrintArea" localSheetId="19" hidden="1">#REF!</definedName>
    <definedName name="Z_E0C0E500_6A98_11D3_857C_00A0C9DF1035_.wvu.PrintArea" localSheetId="20" hidden="1">#REF!</definedName>
    <definedName name="Z_E0C0E500_6A98_11D3_857C_00A0C9DF1035_.wvu.PrintArea" localSheetId="21" hidden="1">#REF!</definedName>
    <definedName name="Z_E0C0E500_6A98_11D3_857C_00A0C9DF1035_.wvu.PrintArea" localSheetId="22" hidden="1">#REF!</definedName>
    <definedName name="Z_E0C0E500_6A98_11D3_857C_00A0C9DF1035_.wvu.PrintArea" localSheetId="23" hidden="1">#REF!</definedName>
    <definedName name="Z_E0C0E500_6A98_11D3_857C_00A0C9DF1035_.wvu.PrintArea" localSheetId="1" hidden="1">#REF!</definedName>
    <definedName name="Z_E0C0E500_6A98_11D3_857C_00A0C9DF1035_.wvu.PrintArea" localSheetId="16" hidden="1">#REF!</definedName>
    <definedName name="Z_E0C0E500_6A98_11D3_857C_00A0C9DF1035_.wvu.PrintArea" localSheetId="0" hidden="1">#REF!</definedName>
    <definedName name="Z_E0C0E500_6A98_11D3_857C_00A0C9DF1035_.wvu.PrintArea" hidden="1">#REF!</definedName>
    <definedName name="Z_E0C0E501_6A98_11D3_857C_00A0C9DF1035_.wvu.PrintArea" localSheetId="17" hidden="1">#REF!</definedName>
    <definedName name="Z_E0C0E501_6A98_11D3_857C_00A0C9DF1035_.wvu.PrintArea" localSheetId="18" hidden="1">#REF!</definedName>
    <definedName name="Z_E0C0E501_6A98_11D3_857C_00A0C9DF1035_.wvu.PrintArea" localSheetId="19" hidden="1">#REF!</definedName>
    <definedName name="Z_E0C0E501_6A98_11D3_857C_00A0C9DF1035_.wvu.PrintArea" localSheetId="20" hidden="1">#REF!</definedName>
    <definedName name="Z_E0C0E501_6A98_11D3_857C_00A0C9DF1035_.wvu.PrintArea" localSheetId="21" hidden="1">#REF!</definedName>
    <definedName name="Z_E0C0E501_6A98_11D3_857C_00A0C9DF1035_.wvu.PrintArea" localSheetId="22" hidden="1">#REF!</definedName>
    <definedName name="Z_E0C0E501_6A98_11D3_857C_00A0C9DF1035_.wvu.PrintArea" localSheetId="23" hidden="1">#REF!</definedName>
    <definedName name="Z_E0C0E501_6A98_11D3_857C_00A0C9DF1035_.wvu.PrintArea" localSheetId="1" hidden="1">#REF!</definedName>
    <definedName name="Z_E0C0E501_6A98_11D3_857C_00A0C9DF1035_.wvu.PrintArea" localSheetId="16" hidden="1">#REF!</definedName>
    <definedName name="Z_E0C0E501_6A98_11D3_857C_00A0C9DF1035_.wvu.PrintArea" localSheetId="0" hidden="1">#REF!</definedName>
    <definedName name="Z_E0C0E501_6A98_11D3_857C_00A0C9DF1035_.wvu.PrintArea" hidden="1">#REF!</definedName>
    <definedName name="Z_E0C0E503_6A98_11D3_857C_00A0C9DF1035_.wvu.PrintArea" localSheetId="17" hidden="1">#REF!</definedName>
    <definedName name="Z_E0C0E503_6A98_11D3_857C_00A0C9DF1035_.wvu.PrintArea" localSheetId="18" hidden="1">#REF!</definedName>
    <definedName name="Z_E0C0E503_6A98_11D3_857C_00A0C9DF1035_.wvu.PrintArea" localSheetId="19" hidden="1">#REF!</definedName>
    <definedName name="Z_E0C0E503_6A98_11D3_857C_00A0C9DF1035_.wvu.PrintArea" localSheetId="20" hidden="1">#REF!</definedName>
    <definedName name="Z_E0C0E503_6A98_11D3_857C_00A0C9DF1035_.wvu.PrintArea" localSheetId="21" hidden="1">#REF!</definedName>
    <definedName name="Z_E0C0E503_6A98_11D3_857C_00A0C9DF1035_.wvu.PrintArea" localSheetId="22" hidden="1">#REF!</definedName>
    <definedName name="Z_E0C0E503_6A98_11D3_857C_00A0C9DF1035_.wvu.PrintArea" localSheetId="23" hidden="1">#REF!</definedName>
    <definedName name="Z_E0C0E503_6A98_11D3_857C_00A0C9DF1035_.wvu.PrintArea" localSheetId="1" hidden="1">#REF!</definedName>
    <definedName name="Z_E0C0E503_6A98_11D3_857C_00A0C9DF1035_.wvu.PrintArea" localSheetId="16" hidden="1">#REF!</definedName>
    <definedName name="Z_E0C0E503_6A98_11D3_857C_00A0C9DF1035_.wvu.PrintArea" localSheetId="0" hidden="1">#REF!</definedName>
    <definedName name="Z_E0C0E503_6A98_11D3_857C_00A0C9DF1035_.wvu.PrintArea" hidden="1">#REF!</definedName>
    <definedName name="Z_E0C0E504_6A98_11D3_857C_00A0C9DF1035_.wvu.PrintArea" localSheetId="17" hidden="1">#REF!</definedName>
    <definedName name="Z_E0C0E504_6A98_11D3_857C_00A0C9DF1035_.wvu.PrintArea" localSheetId="18" hidden="1">#REF!</definedName>
    <definedName name="Z_E0C0E504_6A98_11D3_857C_00A0C9DF1035_.wvu.PrintArea" localSheetId="19" hidden="1">#REF!</definedName>
    <definedName name="Z_E0C0E504_6A98_11D3_857C_00A0C9DF1035_.wvu.PrintArea" localSheetId="20" hidden="1">#REF!</definedName>
    <definedName name="Z_E0C0E504_6A98_11D3_857C_00A0C9DF1035_.wvu.PrintArea" localSheetId="21" hidden="1">#REF!</definedName>
    <definedName name="Z_E0C0E504_6A98_11D3_857C_00A0C9DF1035_.wvu.PrintArea" localSheetId="22" hidden="1">#REF!</definedName>
    <definedName name="Z_E0C0E504_6A98_11D3_857C_00A0C9DF1035_.wvu.PrintArea" localSheetId="23" hidden="1">#REF!</definedName>
    <definedName name="Z_E0C0E504_6A98_11D3_857C_00A0C9DF1035_.wvu.PrintArea" localSheetId="1" hidden="1">#REF!</definedName>
    <definedName name="Z_E0C0E504_6A98_11D3_857C_00A0C9DF1035_.wvu.PrintArea" localSheetId="16" hidden="1">#REF!</definedName>
    <definedName name="Z_E0C0E504_6A98_11D3_857C_00A0C9DF1035_.wvu.PrintArea" localSheetId="0" hidden="1">#REF!</definedName>
    <definedName name="Z_E0C0E504_6A98_11D3_857C_00A0C9DF1035_.wvu.PrintArea" hidden="1">#REF!</definedName>
    <definedName name="Z_E0C0E505_6A98_11D3_857C_00A0C9DF1035_.wvu.PrintArea" localSheetId="17" hidden="1">#REF!</definedName>
    <definedName name="Z_E0C0E505_6A98_11D3_857C_00A0C9DF1035_.wvu.PrintArea" localSheetId="18" hidden="1">#REF!</definedName>
    <definedName name="Z_E0C0E505_6A98_11D3_857C_00A0C9DF1035_.wvu.PrintArea" localSheetId="19" hidden="1">#REF!</definedName>
    <definedName name="Z_E0C0E505_6A98_11D3_857C_00A0C9DF1035_.wvu.PrintArea" localSheetId="20" hidden="1">#REF!</definedName>
    <definedName name="Z_E0C0E505_6A98_11D3_857C_00A0C9DF1035_.wvu.PrintArea" localSheetId="21" hidden="1">#REF!</definedName>
    <definedName name="Z_E0C0E505_6A98_11D3_857C_00A0C9DF1035_.wvu.PrintArea" localSheetId="22" hidden="1">#REF!</definedName>
    <definedName name="Z_E0C0E505_6A98_11D3_857C_00A0C9DF1035_.wvu.PrintArea" localSheetId="23" hidden="1">#REF!</definedName>
    <definedName name="Z_E0C0E505_6A98_11D3_857C_00A0C9DF1035_.wvu.PrintArea" localSheetId="1" hidden="1">#REF!</definedName>
    <definedName name="Z_E0C0E505_6A98_11D3_857C_00A0C9DF1035_.wvu.PrintArea" localSheetId="16" hidden="1">#REF!</definedName>
    <definedName name="Z_E0C0E505_6A98_11D3_857C_00A0C9DF1035_.wvu.PrintArea" localSheetId="0" hidden="1">#REF!</definedName>
    <definedName name="Z_E0C0E505_6A98_11D3_857C_00A0C9DF1035_.wvu.PrintArea" hidden="1">#REF!</definedName>
    <definedName name="Z_E0C0E506_6A98_11D3_857C_00A0C9DF1035_.wvu.PrintArea" localSheetId="17" hidden="1">#REF!</definedName>
    <definedName name="Z_E0C0E506_6A98_11D3_857C_00A0C9DF1035_.wvu.PrintArea" localSheetId="18" hidden="1">#REF!</definedName>
    <definedName name="Z_E0C0E506_6A98_11D3_857C_00A0C9DF1035_.wvu.PrintArea" localSheetId="19" hidden="1">#REF!</definedName>
    <definedName name="Z_E0C0E506_6A98_11D3_857C_00A0C9DF1035_.wvu.PrintArea" localSheetId="20" hidden="1">#REF!</definedName>
    <definedName name="Z_E0C0E506_6A98_11D3_857C_00A0C9DF1035_.wvu.PrintArea" localSheetId="21" hidden="1">#REF!</definedName>
    <definedName name="Z_E0C0E506_6A98_11D3_857C_00A0C9DF1035_.wvu.PrintArea" localSheetId="22" hidden="1">#REF!</definedName>
    <definedName name="Z_E0C0E506_6A98_11D3_857C_00A0C9DF1035_.wvu.PrintArea" localSheetId="23" hidden="1">#REF!</definedName>
    <definedName name="Z_E0C0E506_6A98_11D3_857C_00A0C9DF1035_.wvu.PrintArea" localSheetId="1" hidden="1">#REF!</definedName>
    <definedName name="Z_E0C0E506_6A98_11D3_857C_00A0C9DF1035_.wvu.PrintArea" localSheetId="16" hidden="1">#REF!</definedName>
    <definedName name="Z_E0C0E506_6A98_11D3_857C_00A0C9DF1035_.wvu.PrintArea" localSheetId="0" hidden="1">#REF!</definedName>
    <definedName name="Z_E0C0E506_6A98_11D3_857C_00A0C9DF1035_.wvu.PrintArea" hidden="1">#REF!</definedName>
    <definedName name="Z_E0C0E508_6A98_11D3_857C_00A0C9DF1035_.wvu.PrintArea" localSheetId="17" hidden="1">#REF!</definedName>
    <definedName name="Z_E0C0E508_6A98_11D3_857C_00A0C9DF1035_.wvu.PrintArea" localSheetId="18" hidden="1">#REF!</definedName>
    <definedName name="Z_E0C0E508_6A98_11D3_857C_00A0C9DF1035_.wvu.PrintArea" localSheetId="19" hidden="1">#REF!</definedName>
    <definedName name="Z_E0C0E508_6A98_11D3_857C_00A0C9DF1035_.wvu.PrintArea" localSheetId="20" hidden="1">#REF!</definedName>
    <definedName name="Z_E0C0E508_6A98_11D3_857C_00A0C9DF1035_.wvu.PrintArea" localSheetId="21" hidden="1">#REF!</definedName>
    <definedName name="Z_E0C0E508_6A98_11D3_857C_00A0C9DF1035_.wvu.PrintArea" localSheetId="22" hidden="1">#REF!</definedName>
    <definedName name="Z_E0C0E508_6A98_11D3_857C_00A0C9DF1035_.wvu.PrintArea" localSheetId="23" hidden="1">#REF!</definedName>
    <definedName name="Z_E0C0E508_6A98_11D3_857C_00A0C9DF1035_.wvu.PrintArea" localSheetId="1" hidden="1">#REF!</definedName>
    <definedName name="Z_E0C0E508_6A98_11D3_857C_00A0C9DF1035_.wvu.PrintArea" localSheetId="16" hidden="1">#REF!</definedName>
    <definedName name="Z_E0C0E508_6A98_11D3_857C_00A0C9DF1035_.wvu.PrintArea" localSheetId="0" hidden="1">#REF!</definedName>
    <definedName name="Z_E0C0E508_6A98_11D3_857C_00A0C9DF1035_.wvu.PrintArea" hidden="1">#REF!</definedName>
    <definedName name="Z_E0C0E509_6A98_11D3_857C_00A0C9DF1035_.wvu.PrintArea" localSheetId="17" hidden="1">#REF!</definedName>
    <definedName name="Z_E0C0E509_6A98_11D3_857C_00A0C9DF1035_.wvu.PrintArea" localSheetId="18" hidden="1">#REF!</definedName>
    <definedName name="Z_E0C0E509_6A98_11D3_857C_00A0C9DF1035_.wvu.PrintArea" localSheetId="19" hidden="1">#REF!</definedName>
    <definedName name="Z_E0C0E509_6A98_11D3_857C_00A0C9DF1035_.wvu.PrintArea" localSheetId="20" hidden="1">#REF!</definedName>
    <definedName name="Z_E0C0E509_6A98_11D3_857C_00A0C9DF1035_.wvu.PrintArea" localSheetId="21" hidden="1">#REF!</definedName>
    <definedName name="Z_E0C0E509_6A98_11D3_857C_00A0C9DF1035_.wvu.PrintArea" localSheetId="22" hidden="1">#REF!</definedName>
    <definedName name="Z_E0C0E509_6A98_11D3_857C_00A0C9DF1035_.wvu.PrintArea" localSheetId="23" hidden="1">#REF!</definedName>
    <definedName name="Z_E0C0E509_6A98_11D3_857C_00A0C9DF1035_.wvu.PrintArea" localSheetId="1" hidden="1">#REF!</definedName>
    <definedName name="Z_E0C0E509_6A98_11D3_857C_00A0C9DF1035_.wvu.PrintArea" localSheetId="16" hidden="1">#REF!</definedName>
    <definedName name="Z_E0C0E509_6A98_11D3_857C_00A0C9DF1035_.wvu.PrintArea" localSheetId="0" hidden="1">#REF!</definedName>
    <definedName name="Z_E0C0E509_6A98_11D3_857C_00A0C9DF1035_.wvu.PrintArea" hidden="1">#REF!</definedName>
    <definedName name="Z_E0C0E50B_6A98_11D3_857C_00A0C9DF1035_.wvu.PrintArea" localSheetId="17" hidden="1">#REF!</definedName>
    <definedName name="Z_E0C0E50B_6A98_11D3_857C_00A0C9DF1035_.wvu.PrintArea" localSheetId="18" hidden="1">#REF!</definedName>
    <definedName name="Z_E0C0E50B_6A98_11D3_857C_00A0C9DF1035_.wvu.PrintArea" localSheetId="19" hidden="1">#REF!</definedName>
    <definedName name="Z_E0C0E50B_6A98_11D3_857C_00A0C9DF1035_.wvu.PrintArea" localSheetId="20" hidden="1">#REF!</definedName>
    <definedName name="Z_E0C0E50B_6A98_11D3_857C_00A0C9DF1035_.wvu.PrintArea" localSheetId="21" hidden="1">#REF!</definedName>
    <definedName name="Z_E0C0E50B_6A98_11D3_857C_00A0C9DF1035_.wvu.PrintArea" localSheetId="22" hidden="1">#REF!</definedName>
    <definedName name="Z_E0C0E50B_6A98_11D3_857C_00A0C9DF1035_.wvu.PrintArea" localSheetId="23" hidden="1">#REF!</definedName>
    <definedName name="Z_E0C0E50B_6A98_11D3_857C_00A0C9DF1035_.wvu.PrintArea" localSheetId="1" hidden="1">#REF!</definedName>
    <definedName name="Z_E0C0E50B_6A98_11D3_857C_00A0C9DF1035_.wvu.PrintArea" localSheetId="16" hidden="1">#REF!</definedName>
    <definedName name="Z_E0C0E50B_6A98_11D3_857C_00A0C9DF1035_.wvu.PrintArea" localSheetId="0" hidden="1">#REF!</definedName>
    <definedName name="Z_E0C0E50B_6A98_11D3_857C_00A0C9DF1035_.wvu.PrintArea" hidden="1">#REF!</definedName>
    <definedName name="Z_E0C0E50C_6A98_11D3_857C_00A0C9DF1035_.wvu.PrintArea" localSheetId="17" hidden="1">#REF!</definedName>
    <definedName name="Z_E0C0E50C_6A98_11D3_857C_00A0C9DF1035_.wvu.PrintArea" localSheetId="18" hidden="1">#REF!</definedName>
    <definedName name="Z_E0C0E50C_6A98_11D3_857C_00A0C9DF1035_.wvu.PrintArea" localSheetId="19" hidden="1">#REF!</definedName>
    <definedName name="Z_E0C0E50C_6A98_11D3_857C_00A0C9DF1035_.wvu.PrintArea" localSheetId="20" hidden="1">#REF!</definedName>
    <definedName name="Z_E0C0E50C_6A98_11D3_857C_00A0C9DF1035_.wvu.PrintArea" localSheetId="21" hidden="1">#REF!</definedName>
    <definedName name="Z_E0C0E50C_6A98_11D3_857C_00A0C9DF1035_.wvu.PrintArea" localSheetId="22" hidden="1">#REF!</definedName>
    <definedName name="Z_E0C0E50C_6A98_11D3_857C_00A0C9DF1035_.wvu.PrintArea" localSheetId="23" hidden="1">#REF!</definedName>
    <definedName name="Z_E0C0E50C_6A98_11D3_857C_00A0C9DF1035_.wvu.PrintArea" localSheetId="1" hidden="1">#REF!</definedName>
    <definedName name="Z_E0C0E50C_6A98_11D3_857C_00A0C9DF1035_.wvu.PrintArea" localSheetId="16" hidden="1">#REF!</definedName>
    <definedName name="Z_E0C0E50C_6A98_11D3_857C_00A0C9DF1035_.wvu.PrintArea" localSheetId="0" hidden="1">#REF!</definedName>
    <definedName name="Z_E0C0E50C_6A98_11D3_857C_00A0C9DF1035_.wvu.PrintArea" hidden="1">#REF!</definedName>
    <definedName name="Z_E0C0E50E_6A98_11D3_857C_00A0C9DF1035_.wvu.PrintArea" localSheetId="17" hidden="1">#REF!</definedName>
    <definedName name="Z_E0C0E50E_6A98_11D3_857C_00A0C9DF1035_.wvu.PrintArea" localSheetId="18" hidden="1">#REF!</definedName>
    <definedName name="Z_E0C0E50E_6A98_11D3_857C_00A0C9DF1035_.wvu.PrintArea" localSheetId="19" hidden="1">#REF!</definedName>
    <definedName name="Z_E0C0E50E_6A98_11D3_857C_00A0C9DF1035_.wvu.PrintArea" localSheetId="20" hidden="1">#REF!</definedName>
    <definedName name="Z_E0C0E50E_6A98_11D3_857C_00A0C9DF1035_.wvu.PrintArea" localSheetId="21" hidden="1">#REF!</definedName>
    <definedName name="Z_E0C0E50E_6A98_11D3_857C_00A0C9DF1035_.wvu.PrintArea" localSheetId="22" hidden="1">#REF!</definedName>
    <definedName name="Z_E0C0E50E_6A98_11D3_857C_00A0C9DF1035_.wvu.PrintArea" localSheetId="23" hidden="1">#REF!</definedName>
    <definedName name="Z_E0C0E50E_6A98_11D3_857C_00A0C9DF1035_.wvu.PrintArea" localSheetId="1" hidden="1">#REF!</definedName>
    <definedName name="Z_E0C0E50E_6A98_11D3_857C_00A0C9DF1035_.wvu.PrintArea" localSheetId="16" hidden="1">#REF!</definedName>
    <definedName name="Z_E0C0E50E_6A98_11D3_857C_00A0C9DF1035_.wvu.PrintArea" localSheetId="0" hidden="1">#REF!</definedName>
    <definedName name="Z_E0C0E50E_6A98_11D3_857C_00A0C9DF1035_.wvu.PrintArea" hidden="1">#REF!</definedName>
    <definedName name="Z_E0C0E50F_6A98_11D3_857C_00A0C9DF1035_.wvu.PrintArea" localSheetId="17" hidden="1">#REF!</definedName>
    <definedName name="Z_E0C0E50F_6A98_11D3_857C_00A0C9DF1035_.wvu.PrintArea" localSheetId="18" hidden="1">#REF!</definedName>
    <definedName name="Z_E0C0E50F_6A98_11D3_857C_00A0C9DF1035_.wvu.PrintArea" localSheetId="19" hidden="1">#REF!</definedName>
    <definedName name="Z_E0C0E50F_6A98_11D3_857C_00A0C9DF1035_.wvu.PrintArea" localSheetId="20" hidden="1">#REF!</definedName>
    <definedName name="Z_E0C0E50F_6A98_11D3_857C_00A0C9DF1035_.wvu.PrintArea" localSheetId="21" hidden="1">#REF!</definedName>
    <definedName name="Z_E0C0E50F_6A98_11D3_857C_00A0C9DF1035_.wvu.PrintArea" localSheetId="22" hidden="1">#REF!</definedName>
    <definedName name="Z_E0C0E50F_6A98_11D3_857C_00A0C9DF1035_.wvu.PrintArea" localSheetId="23" hidden="1">#REF!</definedName>
    <definedName name="Z_E0C0E50F_6A98_11D3_857C_00A0C9DF1035_.wvu.PrintArea" localSheetId="1" hidden="1">#REF!</definedName>
    <definedName name="Z_E0C0E50F_6A98_11D3_857C_00A0C9DF1035_.wvu.PrintArea" localSheetId="16" hidden="1">#REF!</definedName>
    <definedName name="Z_E0C0E50F_6A98_11D3_857C_00A0C9DF1035_.wvu.PrintArea" localSheetId="0" hidden="1">#REF!</definedName>
    <definedName name="Z_E0C0E50F_6A98_11D3_857C_00A0C9DF1035_.wvu.PrintArea" hidden="1">#REF!</definedName>
    <definedName name="Z_E0C0E510_6A98_11D3_857C_00A0C9DF1035_.wvu.PrintArea" localSheetId="17" hidden="1">#REF!</definedName>
    <definedName name="Z_E0C0E510_6A98_11D3_857C_00A0C9DF1035_.wvu.PrintArea" localSheetId="18" hidden="1">#REF!</definedName>
    <definedName name="Z_E0C0E510_6A98_11D3_857C_00A0C9DF1035_.wvu.PrintArea" localSheetId="19" hidden="1">#REF!</definedName>
    <definedName name="Z_E0C0E510_6A98_11D3_857C_00A0C9DF1035_.wvu.PrintArea" localSheetId="20" hidden="1">#REF!</definedName>
    <definedName name="Z_E0C0E510_6A98_11D3_857C_00A0C9DF1035_.wvu.PrintArea" localSheetId="21" hidden="1">#REF!</definedName>
    <definedName name="Z_E0C0E510_6A98_11D3_857C_00A0C9DF1035_.wvu.PrintArea" localSheetId="22" hidden="1">#REF!</definedName>
    <definedName name="Z_E0C0E510_6A98_11D3_857C_00A0C9DF1035_.wvu.PrintArea" localSheetId="23" hidden="1">#REF!</definedName>
    <definedName name="Z_E0C0E510_6A98_11D3_857C_00A0C9DF1035_.wvu.PrintArea" localSheetId="1" hidden="1">#REF!</definedName>
    <definedName name="Z_E0C0E510_6A98_11D3_857C_00A0C9DF1035_.wvu.PrintArea" localSheetId="16" hidden="1">#REF!</definedName>
    <definedName name="Z_E0C0E510_6A98_11D3_857C_00A0C9DF1035_.wvu.PrintArea" localSheetId="0" hidden="1">#REF!</definedName>
    <definedName name="Z_E0C0E510_6A98_11D3_857C_00A0C9DF1035_.wvu.PrintArea" hidden="1">#REF!</definedName>
    <definedName name="Z_E0C0E511_6A98_11D3_857C_00A0C9DF1035_.wvu.PrintArea" localSheetId="17" hidden="1">#REF!</definedName>
    <definedName name="Z_E0C0E511_6A98_11D3_857C_00A0C9DF1035_.wvu.PrintArea" localSheetId="18" hidden="1">#REF!</definedName>
    <definedName name="Z_E0C0E511_6A98_11D3_857C_00A0C9DF1035_.wvu.PrintArea" localSheetId="19" hidden="1">#REF!</definedName>
    <definedName name="Z_E0C0E511_6A98_11D3_857C_00A0C9DF1035_.wvu.PrintArea" localSheetId="20" hidden="1">#REF!</definedName>
    <definedName name="Z_E0C0E511_6A98_11D3_857C_00A0C9DF1035_.wvu.PrintArea" localSheetId="21" hidden="1">#REF!</definedName>
    <definedName name="Z_E0C0E511_6A98_11D3_857C_00A0C9DF1035_.wvu.PrintArea" localSheetId="22" hidden="1">#REF!</definedName>
    <definedName name="Z_E0C0E511_6A98_11D3_857C_00A0C9DF1035_.wvu.PrintArea" localSheetId="23" hidden="1">#REF!</definedName>
    <definedName name="Z_E0C0E511_6A98_11D3_857C_00A0C9DF1035_.wvu.PrintArea" localSheetId="1" hidden="1">#REF!</definedName>
    <definedName name="Z_E0C0E511_6A98_11D3_857C_00A0C9DF1035_.wvu.PrintArea" localSheetId="16" hidden="1">#REF!</definedName>
    <definedName name="Z_E0C0E511_6A98_11D3_857C_00A0C9DF1035_.wvu.PrintArea" localSheetId="0" hidden="1">#REF!</definedName>
    <definedName name="Z_E0C0E511_6A98_11D3_857C_00A0C9DF1035_.wvu.PrintArea" hidden="1">#REF!</definedName>
    <definedName name="Z_E0C0E513_6A98_11D3_857C_00A0C9DF1035_.wvu.PrintArea" localSheetId="17" hidden="1">#REF!</definedName>
    <definedName name="Z_E0C0E513_6A98_11D3_857C_00A0C9DF1035_.wvu.PrintArea" localSheetId="18" hidden="1">#REF!</definedName>
    <definedName name="Z_E0C0E513_6A98_11D3_857C_00A0C9DF1035_.wvu.PrintArea" localSheetId="19" hidden="1">#REF!</definedName>
    <definedName name="Z_E0C0E513_6A98_11D3_857C_00A0C9DF1035_.wvu.PrintArea" localSheetId="20" hidden="1">#REF!</definedName>
    <definedName name="Z_E0C0E513_6A98_11D3_857C_00A0C9DF1035_.wvu.PrintArea" localSheetId="21" hidden="1">#REF!</definedName>
    <definedName name="Z_E0C0E513_6A98_11D3_857C_00A0C9DF1035_.wvu.PrintArea" localSheetId="22" hidden="1">#REF!</definedName>
    <definedName name="Z_E0C0E513_6A98_11D3_857C_00A0C9DF1035_.wvu.PrintArea" localSheetId="23" hidden="1">#REF!</definedName>
    <definedName name="Z_E0C0E513_6A98_11D3_857C_00A0C9DF1035_.wvu.PrintArea" localSheetId="1" hidden="1">#REF!</definedName>
    <definedName name="Z_E0C0E513_6A98_11D3_857C_00A0C9DF1035_.wvu.PrintArea" localSheetId="16" hidden="1">#REF!</definedName>
    <definedName name="Z_E0C0E513_6A98_11D3_857C_00A0C9DF1035_.wvu.PrintArea" localSheetId="0" hidden="1">#REF!</definedName>
    <definedName name="Z_E0C0E513_6A98_11D3_857C_00A0C9DF1035_.wvu.PrintArea" hidden="1">#REF!</definedName>
    <definedName name="Z_E0C0E514_6A98_11D3_857C_00A0C9DF1035_.wvu.PrintArea" localSheetId="17" hidden="1">#REF!</definedName>
    <definedName name="Z_E0C0E514_6A98_11D3_857C_00A0C9DF1035_.wvu.PrintArea" localSheetId="18" hidden="1">#REF!</definedName>
    <definedName name="Z_E0C0E514_6A98_11D3_857C_00A0C9DF1035_.wvu.PrintArea" localSheetId="19" hidden="1">#REF!</definedName>
    <definedName name="Z_E0C0E514_6A98_11D3_857C_00A0C9DF1035_.wvu.PrintArea" localSheetId="20" hidden="1">#REF!</definedName>
    <definedName name="Z_E0C0E514_6A98_11D3_857C_00A0C9DF1035_.wvu.PrintArea" localSheetId="21" hidden="1">#REF!</definedName>
    <definedName name="Z_E0C0E514_6A98_11D3_857C_00A0C9DF1035_.wvu.PrintArea" localSheetId="22" hidden="1">#REF!</definedName>
    <definedName name="Z_E0C0E514_6A98_11D3_857C_00A0C9DF1035_.wvu.PrintArea" localSheetId="23" hidden="1">#REF!</definedName>
    <definedName name="Z_E0C0E514_6A98_11D3_857C_00A0C9DF1035_.wvu.PrintArea" localSheetId="1" hidden="1">#REF!</definedName>
    <definedName name="Z_E0C0E514_6A98_11D3_857C_00A0C9DF1035_.wvu.PrintArea" localSheetId="16" hidden="1">#REF!</definedName>
    <definedName name="Z_E0C0E514_6A98_11D3_857C_00A0C9DF1035_.wvu.PrintArea" localSheetId="0" hidden="1">#REF!</definedName>
    <definedName name="Z_E0C0E514_6A98_11D3_857C_00A0C9DF1035_.wvu.PrintArea" hidden="1">#REF!</definedName>
    <definedName name="Z_E0C0E515_6A98_11D3_857C_00A0C9DF1035_.wvu.PrintArea" localSheetId="17" hidden="1">#REF!</definedName>
    <definedName name="Z_E0C0E515_6A98_11D3_857C_00A0C9DF1035_.wvu.PrintArea" localSheetId="18" hidden="1">#REF!</definedName>
    <definedName name="Z_E0C0E515_6A98_11D3_857C_00A0C9DF1035_.wvu.PrintArea" localSheetId="19" hidden="1">#REF!</definedName>
    <definedName name="Z_E0C0E515_6A98_11D3_857C_00A0C9DF1035_.wvu.PrintArea" localSheetId="20" hidden="1">#REF!</definedName>
    <definedName name="Z_E0C0E515_6A98_11D3_857C_00A0C9DF1035_.wvu.PrintArea" localSheetId="21" hidden="1">#REF!</definedName>
    <definedName name="Z_E0C0E515_6A98_11D3_857C_00A0C9DF1035_.wvu.PrintArea" localSheetId="22" hidden="1">#REF!</definedName>
    <definedName name="Z_E0C0E515_6A98_11D3_857C_00A0C9DF1035_.wvu.PrintArea" localSheetId="23" hidden="1">#REF!</definedName>
    <definedName name="Z_E0C0E515_6A98_11D3_857C_00A0C9DF1035_.wvu.PrintArea" localSheetId="1" hidden="1">#REF!</definedName>
    <definedName name="Z_E0C0E515_6A98_11D3_857C_00A0C9DF1035_.wvu.PrintArea" localSheetId="16" hidden="1">#REF!</definedName>
    <definedName name="Z_E0C0E515_6A98_11D3_857C_00A0C9DF1035_.wvu.PrintArea" localSheetId="0" hidden="1">#REF!</definedName>
    <definedName name="Z_E0C0E515_6A98_11D3_857C_00A0C9DF1035_.wvu.PrintArea" hidden="1">#REF!</definedName>
    <definedName name="Z_E0C0E516_6A98_11D3_857C_00A0C9DF1035_.wvu.PrintArea" localSheetId="17" hidden="1">#REF!</definedName>
    <definedName name="Z_E0C0E516_6A98_11D3_857C_00A0C9DF1035_.wvu.PrintArea" localSheetId="18" hidden="1">#REF!</definedName>
    <definedName name="Z_E0C0E516_6A98_11D3_857C_00A0C9DF1035_.wvu.PrintArea" localSheetId="19" hidden="1">#REF!</definedName>
    <definedName name="Z_E0C0E516_6A98_11D3_857C_00A0C9DF1035_.wvu.PrintArea" localSheetId="20" hidden="1">#REF!</definedName>
    <definedName name="Z_E0C0E516_6A98_11D3_857C_00A0C9DF1035_.wvu.PrintArea" localSheetId="21" hidden="1">#REF!</definedName>
    <definedName name="Z_E0C0E516_6A98_11D3_857C_00A0C9DF1035_.wvu.PrintArea" localSheetId="22" hidden="1">#REF!</definedName>
    <definedName name="Z_E0C0E516_6A98_11D3_857C_00A0C9DF1035_.wvu.PrintArea" localSheetId="23" hidden="1">#REF!</definedName>
    <definedName name="Z_E0C0E516_6A98_11D3_857C_00A0C9DF1035_.wvu.PrintArea" localSheetId="1" hidden="1">#REF!</definedName>
    <definedName name="Z_E0C0E516_6A98_11D3_857C_00A0C9DF1035_.wvu.PrintArea" localSheetId="16" hidden="1">#REF!</definedName>
    <definedName name="Z_E0C0E516_6A98_11D3_857C_00A0C9DF1035_.wvu.PrintArea" localSheetId="0" hidden="1">#REF!</definedName>
    <definedName name="Z_E0C0E516_6A98_11D3_857C_00A0C9DF1035_.wvu.PrintArea" hidden="1">#REF!</definedName>
    <definedName name="Z_E0C0E518_6A98_11D3_857C_00A0C9DF1035_.wvu.PrintArea" localSheetId="17" hidden="1">#REF!</definedName>
    <definedName name="Z_E0C0E518_6A98_11D3_857C_00A0C9DF1035_.wvu.PrintArea" localSheetId="18" hidden="1">#REF!</definedName>
    <definedName name="Z_E0C0E518_6A98_11D3_857C_00A0C9DF1035_.wvu.PrintArea" localSheetId="19" hidden="1">#REF!</definedName>
    <definedName name="Z_E0C0E518_6A98_11D3_857C_00A0C9DF1035_.wvu.PrintArea" localSheetId="20" hidden="1">#REF!</definedName>
    <definedName name="Z_E0C0E518_6A98_11D3_857C_00A0C9DF1035_.wvu.PrintArea" localSheetId="21" hidden="1">#REF!</definedName>
    <definedName name="Z_E0C0E518_6A98_11D3_857C_00A0C9DF1035_.wvu.PrintArea" localSheetId="22" hidden="1">#REF!</definedName>
    <definedName name="Z_E0C0E518_6A98_11D3_857C_00A0C9DF1035_.wvu.PrintArea" localSheetId="23" hidden="1">#REF!</definedName>
    <definedName name="Z_E0C0E518_6A98_11D3_857C_00A0C9DF1035_.wvu.PrintArea" localSheetId="1" hidden="1">#REF!</definedName>
    <definedName name="Z_E0C0E518_6A98_11D3_857C_00A0C9DF1035_.wvu.PrintArea" localSheetId="16" hidden="1">#REF!</definedName>
    <definedName name="Z_E0C0E518_6A98_11D3_857C_00A0C9DF1035_.wvu.PrintArea" localSheetId="0" hidden="1">#REF!</definedName>
    <definedName name="Z_E0C0E518_6A98_11D3_857C_00A0C9DF1035_.wvu.PrintArea" hidden="1">#REF!</definedName>
    <definedName name="Z_E0C0E519_6A98_11D3_857C_00A0C9DF1035_.wvu.PrintArea" localSheetId="17" hidden="1">#REF!</definedName>
    <definedName name="Z_E0C0E519_6A98_11D3_857C_00A0C9DF1035_.wvu.PrintArea" localSheetId="18" hidden="1">#REF!</definedName>
    <definedName name="Z_E0C0E519_6A98_11D3_857C_00A0C9DF1035_.wvu.PrintArea" localSheetId="19" hidden="1">#REF!</definedName>
    <definedName name="Z_E0C0E519_6A98_11D3_857C_00A0C9DF1035_.wvu.PrintArea" localSheetId="20" hidden="1">#REF!</definedName>
    <definedName name="Z_E0C0E519_6A98_11D3_857C_00A0C9DF1035_.wvu.PrintArea" localSheetId="21" hidden="1">#REF!</definedName>
    <definedName name="Z_E0C0E519_6A98_11D3_857C_00A0C9DF1035_.wvu.PrintArea" localSheetId="22" hidden="1">#REF!</definedName>
    <definedName name="Z_E0C0E519_6A98_11D3_857C_00A0C9DF1035_.wvu.PrintArea" localSheetId="23" hidden="1">#REF!</definedName>
    <definedName name="Z_E0C0E519_6A98_11D3_857C_00A0C9DF1035_.wvu.PrintArea" localSheetId="1" hidden="1">#REF!</definedName>
    <definedName name="Z_E0C0E519_6A98_11D3_857C_00A0C9DF1035_.wvu.PrintArea" localSheetId="16" hidden="1">#REF!</definedName>
    <definedName name="Z_E0C0E519_6A98_11D3_857C_00A0C9DF1035_.wvu.PrintArea" localSheetId="0" hidden="1">#REF!</definedName>
    <definedName name="Z_E0C0E519_6A98_11D3_857C_00A0C9DF1035_.wvu.PrintArea" hidden="1">#REF!</definedName>
    <definedName name="Z_E3339D5D_3855_11D3_8575_00A0C9DF1035_.wvu.PrintArea" localSheetId="17" hidden="1">#REF!</definedName>
    <definedName name="Z_E3339D5D_3855_11D3_8575_00A0C9DF1035_.wvu.PrintArea" localSheetId="18" hidden="1">#REF!</definedName>
    <definedName name="Z_E3339D5D_3855_11D3_8575_00A0C9DF1035_.wvu.PrintArea" localSheetId="19" hidden="1">#REF!</definedName>
    <definedName name="Z_E3339D5D_3855_11D3_8575_00A0C9DF1035_.wvu.PrintArea" localSheetId="20" hidden="1">#REF!</definedName>
    <definedName name="Z_E3339D5D_3855_11D3_8575_00A0C9DF1035_.wvu.PrintArea" localSheetId="21" hidden="1">#REF!</definedName>
    <definedName name="Z_E3339D5D_3855_11D3_8575_00A0C9DF1035_.wvu.PrintArea" localSheetId="22" hidden="1">#REF!</definedName>
    <definedName name="Z_E3339D5D_3855_11D3_8575_00A0C9DF1035_.wvu.PrintArea" localSheetId="23" hidden="1">#REF!</definedName>
    <definedName name="Z_E3339D5D_3855_11D3_8575_00A0C9DF1035_.wvu.PrintArea" localSheetId="1" hidden="1">#REF!</definedName>
    <definedName name="Z_E3339D5D_3855_11D3_8575_00A0C9DF1035_.wvu.PrintArea" localSheetId="16" hidden="1">#REF!</definedName>
    <definedName name="Z_E3339D5D_3855_11D3_8575_00A0C9DF1035_.wvu.PrintArea" localSheetId="0" hidden="1">#REF!</definedName>
    <definedName name="Z_E3339D5D_3855_11D3_8575_00A0C9DF1035_.wvu.PrintArea" hidden="1">#REF!</definedName>
    <definedName name="Z_E3339D5E_3855_11D3_8575_00A0C9DF1035_.wvu.PrintArea" localSheetId="17" hidden="1">#REF!</definedName>
    <definedName name="Z_E3339D5E_3855_11D3_8575_00A0C9DF1035_.wvu.PrintArea" localSheetId="18" hidden="1">#REF!</definedName>
    <definedName name="Z_E3339D5E_3855_11D3_8575_00A0C9DF1035_.wvu.PrintArea" localSheetId="19" hidden="1">#REF!</definedName>
    <definedName name="Z_E3339D5E_3855_11D3_8575_00A0C9DF1035_.wvu.PrintArea" localSheetId="20" hidden="1">#REF!</definedName>
    <definedName name="Z_E3339D5E_3855_11D3_8575_00A0C9DF1035_.wvu.PrintArea" localSheetId="21" hidden="1">#REF!</definedName>
    <definedName name="Z_E3339D5E_3855_11D3_8575_00A0C9DF1035_.wvu.PrintArea" localSheetId="22" hidden="1">#REF!</definedName>
    <definedName name="Z_E3339D5E_3855_11D3_8575_00A0C9DF1035_.wvu.PrintArea" localSheetId="23" hidden="1">#REF!</definedName>
    <definedName name="Z_E3339D5E_3855_11D3_8575_00A0C9DF1035_.wvu.PrintArea" localSheetId="1" hidden="1">#REF!</definedName>
    <definedName name="Z_E3339D5E_3855_11D3_8575_00A0C9DF1035_.wvu.PrintArea" localSheetId="16" hidden="1">#REF!</definedName>
    <definedName name="Z_E3339D5E_3855_11D3_8575_00A0C9DF1035_.wvu.PrintArea" localSheetId="0" hidden="1">#REF!</definedName>
    <definedName name="Z_E3339D5E_3855_11D3_8575_00A0C9DF1035_.wvu.PrintArea" hidden="1">#REF!</definedName>
    <definedName name="Z_E3339D60_3855_11D3_8575_00A0C9DF1035_.wvu.PrintArea" localSheetId="17" hidden="1">#REF!</definedName>
    <definedName name="Z_E3339D60_3855_11D3_8575_00A0C9DF1035_.wvu.PrintArea" localSheetId="18" hidden="1">#REF!</definedName>
    <definedName name="Z_E3339D60_3855_11D3_8575_00A0C9DF1035_.wvu.PrintArea" localSheetId="19" hidden="1">#REF!</definedName>
    <definedName name="Z_E3339D60_3855_11D3_8575_00A0C9DF1035_.wvu.PrintArea" localSheetId="20" hidden="1">#REF!</definedName>
    <definedName name="Z_E3339D60_3855_11D3_8575_00A0C9DF1035_.wvu.PrintArea" localSheetId="21" hidden="1">#REF!</definedName>
    <definedName name="Z_E3339D60_3855_11D3_8575_00A0C9DF1035_.wvu.PrintArea" localSheetId="22" hidden="1">#REF!</definedName>
    <definedName name="Z_E3339D60_3855_11D3_8575_00A0C9DF1035_.wvu.PrintArea" localSheetId="23" hidden="1">#REF!</definedName>
    <definedName name="Z_E3339D60_3855_11D3_8575_00A0C9DF1035_.wvu.PrintArea" localSheetId="1" hidden="1">#REF!</definedName>
    <definedName name="Z_E3339D60_3855_11D3_8575_00A0C9DF1035_.wvu.PrintArea" localSheetId="16" hidden="1">#REF!</definedName>
    <definedName name="Z_E3339D60_3855_11D3_8575_00A0C9DF1035_.wvu.PrintArea" localSheetId="0" hidden="1">#REF!</definedName>
    <definedName name="Z_E3339D60_3855_11D3_8575_00A0C9DF1035_.wvu.PrintArea" hidden="1">#REF!</definedName>
    <definedName name="Z_E3339D61_3855_11D3_8575_00A0C9DF1035_.wvu.PrintArea" localSheetId="17" hidden="1">#REF!</definedName>
    <definedName name="Z_E3339D61_3855_11D3_8575_00A0C9DF1035_.wvu.PrintArea" localSheetId="18" hidden="1">#REF!</definedName>
    <definedName name="Z_E3339D61_3855_11D3_8575_00A0C9DF1035_.wvu.PrintArea" localSheetId="19" hidden="1">#REF!</definedName>
    <definedName name="Z_E3339D61_3855_11D3_8575_00A0C9DF1035_.wvu.PrintArea" localSheetId="20" hidden="1">#REF!</definedName>
    <definedName name="Z_E3339D61_3855_11D3_8575_00A0C9DF1035_.wvu.PrintArea" localSheetId="21" hidden="1">#REF!</definedName>
    <definedName name="Z_E3339D61_3855_11D3_8575_00A0C9DF1035_.wvu.PrintArea" localSheetId="22" hidden="1">#REF!</definedName>
    <definedName name="Z_E3339D61_3855_11D3_8575_00A0C9DF1035_.wvu.PrintArea" localSheetId="23" hidden="1">#REF!</definedName>
    <definedName name="Z_E3339D61_3855_11D3_8575_00A0C9DF1035_.wvu.PrintArea" localSheetId="1" hidden="1">#REF!</definedName>
    <definedName name="Z_E3339D61_3855_11D3_8575_00A0C9DF1035_.wvu.PrintArea" localSheetId="16" hidden="1">#REF!</definedName>
    <definedName name="Z_E3339D61_3855_11D3_8575_00A0C9DF1035_.wvu.PrintArea" localSheetId="0" hidden="1">#REF!</definedName>
    <definedName name="Z_E3339D61_3855_11D3_8575_00A0C9DF1035_.wvu.PrintArea" hidden="1">#REF!</definedName>
    <definedName name="Z_E3339D62_3855_11D3_8575_00A0C9DF1035_.wvu.PrintArea" localSheetId="17" hidden="1">#REF!</definedName>
    <definedName name="Z_E3339D62_3855_11D3_8575_00A0C9DF1035_.wvu.PrintArea" localSheetId="18" hidden="1">#REF!</definedName>
    <definedName name="Z_E3339D62_3855_11D3_8575_00A0C9DF1035_.wvu.PrintArea" localSheetId="19" hidden="1">#REF!</definedName>
    <definedName name="Z_E3339D62_3855_11D3_8575_00A0C9DF1035_.wvu.PrintArea" localSheetId="20" hidden="1">#REF!</definedName>
    <definedName name="Z_E3339D62_3855_11D3_8575_00A0C9DF1035_.wvu.PrintArea" localSheetId="21" hidden="1">#REF!</definedName>
    <definedName name="Z_E3339D62_3855_11D3_8575_00A0C9DF1035_.wvu.PrintArea" localSheetId="22" hidden="1">#REF!</definedName>
    <definedName name="Z_E3339D62_3855_11D3_8575_00A0C9DF1035_.wvu.PrintArea" localSheetId="23" hidden="1">#REF!</definedName>
    <definedName name="Z_E3339D62_3855_11D3_8575_00A0C9DF1035_.wvu.PrintArea" localSheetId="1" hidden="1">#REF!</definedName>
    <definedName name="Z_E3339D62_3855_11D3_8575_00A0C9DF1035_.wvu.PrintArea" localSheetId="16" hidden="1">#REF!</definedName>
    <definedName name="Z_E3339D62_3855_11D3_8575_00A0C9DF1035_.wvu.PrintArea" localSheetId="0" hidden="1">#REF!</definedName>
    <definedName name="Z_E3339D62_3855_11D3_8575_00A0C9DF1035_.wvu.PrintArea" hidden="1">#REF!</definedName>
    <definedName name="Z_E3339D63_3855_11D3_8575_00A0C9DF1035_.wvu.PrintArea" localSheetId="17" hidden="1">#REF!</definedName>
    <definedName name="Z_E3339D63_3855_11D3_8575_00A0C9DF1035_.wvu.PrintArea" localSheetId="18" hidden="1">#REF!</definedName>
    <definedName name="Z_E3339D63_3855_11D3_8575_00A0C9DF1035_.wvu.PrintArea" localSheetId="19" hidden="1">#REF!</definedName>
    <definedName name="Z_E3339D63_3855_11D3_8575_00A0C9DF1035_.wvu.PrintArea" localSheetId="20" hidden="1">#REF!</definedName>
    <definedName name="Z_E3339D63_3855_11D3_8575_00A0C9DF1035_.wvu.PrintArea" localSheetId="21" hidden="1">#REF!</definedName>
    <definedName name="Z_E3339D63_3855_11D3_8575_00A0C9DF1035_.wvu.PrintArea" localSheetId="22" hidden="1">#REF!</definedName>
    <definedName name="Z_E3339D63_3855_11D3_8575_00A0C9DF1035_.wvu.PrintArea" localSheetId="23" hidden="1">#REF!</definedName>
    <definedName name="Z_E3339D63_3855_11D3_8575_00A0C9DF1035_.wvu.PrintArea" localSheetId="1" hidden="1">#REF!</definedName>
    <definedName name="Z_E3339D63_3855_11D3_8575_00A0C9DF1035_.wvu.PrintArea" localSheetId="16" hidden="1">#REF!</definedName>
    <definedName name="Z_E3339D63_3855_11D3_8575_00A0C9DF1035_.wvu.PrintArea" localSheetId="0" hidden="1">#REF!</definedName>
    <definedName name="Z_E3339D63_3855_11D3_8575_00A0C9DF1035_.wvu.PrintArea" hidden="1">#REF!</definedName>
    <definedName name="Z_E3339D65_3855_11D3_8575_00A0C9DF1035_.wvu.PrintArea" localSheetId="17" hidden="1">#REF!</definedName>
    <definedName name="Z_E3339D65_3855_11D3_8575_00A0C9DF1035_.wvu.PrintArea" localSheetId="18" hidden="1">#REF!</definedName>
    <definedName name="Z_E3339D65_3855_11D3_8575_00A0C9DF1035_.wvu.PrintArea" localSheetId="19" hidden="1">#REF!</definedName>
    <definedName name="Z_E3339D65_3855_11D3_8575_00A0C9DF1035_.wvu.PrintArea" localSheetId="20" hidden="1">#REF!</definedName>
    <definedName name="Z_E3339D65_3855_11D3_8575_00A0C9DF1035_.wvu.PrintArea" localSheetId="21" hidden="1">#REF!</definedName>
    <definedName name="Z_E3339D65_3855_11D3_8575_00A0C9DF1035_.wvu.PrintArea" localSheetId="22" hidden="1">#REF!</definedName>
    <definedName name="Z_E3339D65_3855_11D3_8575_00A0C9DF1035_.wvu.PrintArea" localSheetId="23" hidden="1">#REF!</definedName>
    <definedName name="Z_E3339D65_3855_11D3_8575_00A0C9DF1035_.wvu.PrintArea" localSheetId="1" hidden="1">#REF!</definedName>
    <definedName name="Z_E3339D65_3855_11D3_8575_00A0C9DF1035_.wvu.PrintArea" localSheetId="16" hidden="1">#REF!</definedName>
    <definedName name="Z_E3339D65_3855_11D3_8575_00A0C9DF1035_.wvu.PrintArea" localSheetId="0" hidden="1">#REF!</definedName>
    <definedName name="Z_E3339D65_3855_11D3_8575_00A0C9DF1035_.wvu.PrintArea" hidden="1">#REF!</definedName>
    <definedName name="Z_E3339D66_3855_11D3_8575_00A0C9DF1035_.wvu.PrintArea" localSheetId="17" hidden="1">#REF!</definedName>
    <definedName name="Z_E3339D66_3855_11D3_8575_00A0C9DF1035_.wvu.PrintArea" localSheetId="18" hidden="1">#REF!</definedName>
    <definedName name="Z_E3339D66_3855_11D3_8575_00A0C9DF1035_.wvu.PrintArea" localSheetId="19" hidden="1">#REF!</definedName>
    <definedName name="Z_E3339D66_3855_11D3_8575_00A0C9DF1035_.wvu.PrintArea" localSheetId="20" hidden="1">#REF!</definedName>
    <definedName name="Z_E3339D66_3855_11D3_8575_00A0C9DF1035_.wvu.PrintArea" localSheetId="21" hidden="1">#REF!</definedName>
    <definedName name="Z_E3339D66_3855_11D3_8575_00A0C9DF1035_.wvu.PrintArea" localSheetId="22" hidden="1">#REF!</definedName>
    <definedName name="Z_E3339D66_3855_11D3_8575_00A0C9DF1035_.wvu.PrintArea" localSheetId="23" hidden="1">#REF!</definedName>
    <definedName name="Z_E3339D66_3855_11D3_8575_00A0C9DF1035_.wvu.PrintArea" localSheetId="1" hidden="1">#REF!</definedName>
    <definedName name="Z_E3339D66_3855_11D3_8575_00A0C9DF1035_.wvu.PrintArea" localSheetId="16" hidden="1">#REF!</definedName>
    <definedName name="Z_E3339D66_3855_11D3_8575_00A0C9DF1035_.wvu.PrintArea" localSheetId="0" hidden="1">#REF!</definedName>
    <definedName name="Z_E3339D66_3855_11D3_8575_00A0C9DF1035_.wvu.PrintArea" hidden="1">#REF!</definedName>
    <definedName name="Z_E3339D67_3855_11D3_8575_00A0C9DF1035_.wvu.PrintArea" localSheetId="17" hidden="1">#REF!</definedName>
    <definedName name="Z_E3339D67_3855_11D3_8575_00A0C9DF1035_.wvu.PrintArea" localSheetId="18" hidden="1">#REF!</definedName>
    <definedName name="Z_E3339D67_3855_11D3_8575_00A0C9DF1035_.wvu.PrintArea" localSheetId="19" hidden="1">#REF!</definedName>
    <definedName name="Z_E3339D67_3855_11D3_8575_00A0C9DF1035_.wvu.PrintArea" localSheetId="20" hidden="1">#REF!</definedName>
    <definedName name="Z_E3339D67_3855_11D3_8575_00A0C9DF1035_.wvu.PrintArea" localSheetId="21" hidden="1">#REF!</definedName>
    <definedName name="Z_E3339D67_3855_11D3_8575_00A0C9DF1035_.wvu.PrintArea" localSheetId="22" hidden="1">#REF!</definedName>
    <definedName name="Z_E3339D67_3855_11D3_8575_00A0C9DF1035_.wvu.PrintArea" localSheetId="23" hidden="1">#REF!</definedName>
    <definedName name="Z_E3339D67_3855_11D3_8575_00A0C9DF1035_.wvu.PrintArea" localSheetId="1" hidden="1">#REF!</definedName>
    <definedName name="Z_E3339D67_3855_11D3_8575_00A0C9DF1035_.wvu.PrintArea" localSheetId="16" hidden="1">#REF!</definedName>
    <definedName name="Z_E3339D67_3855_11D3_8575_00A0C9DF1035_.wvu.PrintArea" localSheetId="0" hidden="1">#REF!</definedName>
    <definedName name="Z_E3339D67_3855_11D3_8575_00A0C9DF1035_.wvu.PrintArea" hidden="1">#REF!</definedName>
    <definedName name="Z_E3339D68_3855_11D3_8575_00A0C9DF1035_.wvu.PrintArea" localSheetId="17" hidden="1">#REF!</definedName>
    <definedName name="Z_E3339D68_3855_11D3_8575_00A0C9DF1035_.wvu.PrintArea" localSheetId="18" hidden="1">#REF!</definedName>
    <definedName name="Z_E3339D68_3855_11D3_8575_00A0C9DF1035_.wvu.PrintArea" localSheetId="19" hidden="1">#REF!</definedName>
    <definedName name="Z_E3339D68_3855_11D3_8575_00A0C9DF1035_.wvu.PrintArea" localSheetId="20" hidden="1">#REF!</definedName>
    <definedName name="Z_E3339D68_3855_11D3_8575_00A0C9DF1035_.wvu.PrintArea" localSheetId="21" hidden="1">#REF!</definedName>
    <definedName name="Z_E3339D68_3855_11D3_8575_00A0C9DF1035_.wvu.PrintArea" localSheetId="22" hidden="1">#REF!</definedName>
    <definedName name="Z_E3339D68_3855_11D3_8575_00A0C9DF1035_.wvu.PrintArea" localSheetId="23" hidden="1">#REF!</definedName>
    <definedName name="Z_E3339D68_3855_11D3_8575_00A0C9DF1035_.wvu.PrintArea" localSheetId="1" hidden="1">#REF!</definedName>
    <definedName name="Z_E3339D68_3855_11D3_8575_00A0C9DF1035_.wvu.PrintArea" localSheetId="16" hidden="1">#REF!</definedName>
    <definedName name="Z_E3339D68_3855_11D3_8575_00A0C9DF1035_.wvu.PrintArea" localSheetId="0" hidden="1">#REF!</definedName>
    <definedName name="Z_E3339D68_3855_11D3_8575_00A0C9DF1035_.wvu.PrintArea" hidden="1">#REF!</definedName>
    <definedName name="Z_E3339D6A_3855_11D3_8575_00A0C9DF1035_.wvu.PrintArea" localSheetId="17" hidden="1">#REF!</definedName>
    <definedName name="Z_E3339D6A_3855_11D3_8575_00A0C9DF1035_.wvu.PrintArea" localSheetId="18" hidden="1">#REF!</definedName>
    <definedName name="Z_E3339D6A_3855_11D3_8575_00A0C9DF1035_.wvu.PrintArea" localSheetId="19" hidden="1">#REF!</definedName>
    <definedName name="Z_E3339D6A_3855_11D3_8575_00A0C9DF1035_.wvu.PrintArea" localSheetId="20" hidden="1">#REF!</definedName>
    <definedName name="Z_E3339D6A_3855_11D3_8575_00A0C9DF1035_.wvu.PrintArea" localSheetId="21" hidden="1">#REF!</definedName>
    <definedName name="Z_E3339D6A_3855_11D3_8575_00A0C9DF1035_.wvu.PrintArea" localSheetId="22" hidden="1">#REF!</definedName>
    <definedName name="Z_E3339D6A_3855_11D3_8575_00A0C9DF1035_.wvu.PrintArea" localSheetId="23" hidden="1">#REF!</definedName>
    <definedName name="Z_E3339D6A_3855_11D3_8575_00A0C9DF1035_.wvu.PrintArea" localSheetId="1" hidden="1">#REF!</definedName>
    <definedName name="Z_E3339D6A_3855_11D3_8575_00A0C9DF1035_.wvu.PrintArea" localSheetId="16" hidden="1">#REF!</definedName>
    <definedName name="Z_E3339D6A_3855_11D3_8575_00A0C9DF1035_.wvu.PrintArea" localSheetId="0" hidden="1">#REF!</definedName>
    <definedName name="Z_E3339D6A_3855_11D3_8575_00A0C9DF1035_.wvu.PrintArea" hidden="1">#REF!</definedName>
    <definedName name="Z_E3339D6B_3855_11D3_8575_00A0C9DF1035_.wvu.PrintArea" localSheetId="17" hidden="1">#REF!</definedName>
    <definedName name="Z_E3339D6B_3855_11D3_8575_00A0C9DF1035_.wvu.PrintArea" localSheetId="18" hidden="1">#REF!</definedName>
    <definedName name="Z_E3339D6B_3855_11D3_8575_00A0C9DF1035_.wvu.PrintArea" localSheetId="19" hidden="1">#REF!</definedName>
    <definedName name="Z_E3339D6B_3855_11D3_8575_00A0C9DF1035_.wvu.PrintArea" localSheetId="20" hidden="1">#REF!</definedName>
    <definedName name="Z_E3339D6B_3855_11D3_8575_00A0C9DF1035_.wvu.PrintArea" localSheetId="21" hidden="1">#REF!</definedName>
    <definedName name="Z_E3339D6B_3855_11D3_8575_00A0C9DF1035_.wvu.PrintArea" localSheetId="22" hidden="1">#REF!</definedName>
    <definedName name="Z_E3339D6B_3855_11D3_8575_00A0C9DF1035_.wvu.PrintArea" localSheetId="23" hidden="1">#REF!</definedName>
    <definedName name="Z_E3339D6B_3855_11D3_8575_00A0C9DF1035_.wvu.PrintArea" localSheetId="1" hidden="1">#REF!</definedName>
    <definedName name="Z_E3339D6B_3855_11D3_8575_00A0C9DF1035_.wvu.PrintArea" localSheetId="16" hidden="1">#REF!</definedName>
    <definedName name="Z_E3339D6B_3855_11D3_8575_00A0C9DF1035_.wvu.PrintArea" localSheetId="0" hidden="1">#REF!</definedName>
    <definedName name="Z_E3339D6B_3855_11D3_8575_00A0C9DF1035_.wvu.PrintArea" hidden="1">#REF!</definedName>
    <definedName name="Z_E3339D6D_3855_11D3_8575_00A0C9DF1035_.wvu.PrintArea" localSheetId="17" hidden="1">#REF!</definedName>
    <definedName name="Z_E3339D6D_3855_11D3_8575_00A0C9DF1035_.wvu.PrintArea" localSheetId="18" hidden="1">#REF!</definedName>
    <definedName name="Z_E3339D6D_3855_11D3_8575_00A0C9DF1035_.wvu.PrintArea" localSheetId="19" hidden="1">#REF!</definedName>
    <definedName name="Z_E3339D6D_3855_11D3_8575_00A0C9DF1035_.wvu.PrintArea" localSheetId="20" hidden="1">#REF!</definedName>
    <definedName name="Z_E3339D6D_3855_11D3_8575_00A0C9DF1035_.wvu.PrintArea" localSheetId="21" hidden="1">#REF!</definedName>
    <definedName name="Z_E3339D6D_3855_11D3_8575_00A0C9DF1035_.wvu.PrintArea" localSheetId="22" hidden="1">#REF!</definedName>
    <definedName name="Z_E3339D6D_3855_11D3_8575_00A0C9DF1035_.wvu.PrintArea" localSheetId="23" hidden="1">#REF!</definedName>
    <definedName name="Z_E3339D6D_3855_11D3_8575_00A0C9DF1035_.wvu.PrintArea" localSheetId="1" hidden="1">#REF!</definedName>
    <definedName name="Z_E3339D6D_3855_11D3_8575_00A0C9DF1035_.wvu.PrintArea" localSheetId="16" hidden="1">#REF!</definedName>
    <definedName name="Z_E3339D6D_3855_11D3_8575_00A0C9DF1035_.wvu.PrintArea" localSheetId="0" hidden="1">#REF!</definedName>
    <definedName name="Z_E3339D6D_3855_11D3_8575_00A0C9DF1035_.wvu.PrintArea" hidden="1">#REF!</definedName>
    <definedName name="Z_E3339D6E_3855_11D3_8575_00A0C9DF1035_.wvu.PrintArea" localSheetId="17" hidden="1">#REF!</definedName>
    <definedName name="Z_E3339D6E_3855_11D3_8575_00A0C9DF1035_.wvu.PrintArea" localSheetId="18" hidden="1">#REF!</definedName>
    <definedName name="Z_E3339D6E_3855_11D3_8575_00A0C9DF1035_.wvu.PrintArea" localSheetId="19" hidden="1">#REF!</definedName>
    <definedName name="Z_E3339D6E_3855_11D3_8575_00A0C9DF1035_.wvu.PrintArea" localSheetId="20" hidden="1">#REF!</definedName>
    <definedName name="Z_E3339D6E_3855_11D3_8575_00A0C9DF1035_.wvu.PrintArea" localSheetId="21" hidden="1">#REF!</definedName>
    <definedName name="Z_E3339D6E_3855_11D3_8575_00A0C9DF1035_.wvu.PrintArea" localSheetId="22" hidden="1">#REF!</definedName>
    <definedName name="Z_E3339D6E_3855_11D3_8575_00A0C9DF1035_.wvu.PrintArea" localSheetId="23" hidden="1">#REF!</definedName>
    <definedName name="Z_E3339D6E_3855_11D3_8575_00A0C9DF1035_.wvu.PrintArea" localSheetId="1" hidden="1">#REF!</definedName>
    <definedName name="Z_E3339D6E_3855_11D3_8575_00A0C9DF1035_.wvu.PrintArea" localSheetId="16" hidden="1">#REF!</definedName>
    <definedName name="Z_E3339D6E_3855_11D3_8575_00A0C9DF1035_.wvu.PrintArea" localSheetId="0" hidden="1">#REF!</definedName>
    <definedName name="Z_E3339D6E_3855_11D3_8575_00A0C9DF1035_.wvu.PrintArea" hidden="1">#REF!</definedName>
    <definedName name="Z_E3339D70_3855_11D3_8575_00A0C9DF1035_.wvu.PrintArea" localSheetId="17" hidden="1">#REF!</definedName>
    <definedName name="Z_E3339D70_3855_11D3_8575_00A0C9DF1035_.wvu.PrintArea" localSheetId="18" hidden="1">#REF!</definedName>
    <definedName name="Z_E3339D70_3855_11D3_8575_00A0C9DF1035_.wvu.PrintArea" localSheetId="19" hidden="1">#REF!</definedName>
    <definedName name="Z_E3339D70_3855_11D3_8575_00A0C9DF1035_.wvu.PrintArea" localSheetId="20" hidden="1">#REF!</definedName>
    <definedName name="Z_E3339D70_3855_11D3_8575_00A0C9DF1035_.wvu.PrintArea" localSheetId="21" hidden="1">#REF!</definedName>
    <definedName name="Z_E3339D70_3855_11D3_8575_00A0C9DF1035_.wvu.PrintArea" localSheetId="22" hidden="1">#REF!</definedName>
    <definedName name="Z_E3339D70_3855_11D3_8575_00A0C9DF1035_.wvu.PrintArea" localSheetId="23" hidden="1">#REF!</definedName>
    <definedName name="Z_E3339D70_3855_11D3_8575_00A0C9DF1035_.wvu.PrintArea" localSheetId="1" hidden="1">#REF!</definedName>
    <definedName name="Z_E3339D70_3855_11D3_8575_00A0C9DF1035_.wvu.PrintArea" localSheetId="16" hidden="1">#REF!</definedName>
    <definedName name="Z_E3339D70_3855_11D3_8575_00A0C9DF1035_.wvu.PrintArea" localSheetId="0" hidden="1">#REF!</definedName>
    <definedName name="Z_E3339D70_3855_11D3_8575_00A0C9DF1035_.wvu.PrintArea" hidden="1">#REF!</definedName>
    <definedName name="Z_E3339D71_3855_11D3_8575_00A0C9DF1035_.wvu.PrintArea" localSheetId="17" hidden="1">#REF!</definedName>
    <definedName name="Z_E3339D71_3855_11D3_8575_00A0C9DF1035_.wvu.PrintArea" localSheetId="18" hidden="1">#REF!</definedName>
    <definedName name="Z_E3339D71_3855_11D3_8575_00A0C9DF1035_.wvu.PrintArea" localSheetId="19" hidden="1">#REF!</definedName>
    <definedName name="Z_E3339D71_3855_11D3_8575_00A0C9DF1035_.wvu.PrintArea" localSheetId="20" hidden="1">#REF!</definedName>
    <definedName name="Z_E3339D71_3855_11D3_8575_00A0C9DF1035_.wvu.PrintArea" localSheetId="21" hidden="1">#REF!</definedName>
    <definedName name="Z_E3339D71_3855_11D3_8575_00A0C9DF1035_.wvu.PrintArea" localSheetId="22" hidden="1">#REF!</definedName>
    <definedName name="Z_E3339D71_3855_11D3_8575_00A0C9DF1035_.wvu.PrintArea" localSheetId="23" hidden="1">#REF!</definedName>
    <definedName name="Z_E3339D71_3855_11D3_8575_00A0C9DF1035_.wvu.PrintArea" localSheetId="1" hidden="1">#REF!</definedName>
    <definedName name="Z_E3339D71_3855_11D3_8575_00A0C9DF1035_.wvu.PrintArea" localSheetId="16" hidden="1">#REF!</definedName>
    <definedName name="Z_E3339D71_3855_11D3_8575_00A0C9DF1035_.wvu.PrintArea" localSheetId="0" hidden="1">#REF!</definedName>
    <definedName name="Z_E3339D71_3855_11D3_8575_00A0C9DF1035_.wvu.PrintArea" hidden="1">#REF!</definedName>
    <definedName name="Z_E3339D72_3855_11D3_8575_00A0C9DF1035_.wvu.PrintArea" localSheetId="17" hidden="1">#REF!</definedName>
    <definedName name="Z_E3339D72_3855_11D3_8575_00A0C9DF1035_.wvu.PrintArea" localSheetId="18" hidden="1">#REF!</definedName>
    <definedName name="Z_E3339D72_3855_11D3_8575_00A0C9DF1035_.wvu.PrintArea" localSheetId="19" hidden="1">#REF!</definedName>
    <definedName name="Z_E3339D72_3855_11D3_8575_00A0C9DF1035_.wvu.PrintArea" localSheetId="20" hidden="1">#REF!</definedName>
    <definedName name="Z_E3339D72_3855_11D3_8575_00A0C9DF1035_.wvu.PrintArea" localSheetId="21" hidden="1">#REF!</definedName>
    <definedName name="Z_E3339D72_3855_11D3_8575_00A0C9DF1035_.wvu.PrintArea" localSheetId="22" hidden="1">#REF!</definedName>
    <definedName name="Z_E3339D72_3855_11D3_8575_00A0C9DF1035_.wvu.PrintArea" localSheetId="23" hidden="1">#REF!</definedName>
    <definedName name="Z_E3339D72_3855_11D3_8575_00A0C9DF1035_.wvu.PrintArea" localSheetId="1" hidden="1">#REF!</definedName>
    <definedName name="Z_E3339D72_3855_11D3_8575_00A0C9DF1035_.wvu.PrintArea" localSheetId="16" hidden="1">#REF!</definedName>
    <definedName name="Z_E3339D72_3855_11D3_8575_00A0C9DF1035_.wvu.PrintArea" localSheetId="0" hidden="1">#REF!</definedName>
    <definedName name="Z_E3339D72_3855_11D3_8575_00A0C9DF1035_.wvu.PrintArea" hidden="1">#REF!</definedName>
    <definedName name="Z_E3339D73_3855_11D3_8575_00A0C9DF1035_.wvu.PrintArea" localSheetId="17" hidden="1">#REF!</definedName>
    <definedName name="Z_E3339D73_3855_11D3_8575_00A0C9DF1035_.wvu.PrintArea" localSheetId="18" hidden="1">#REF!</definedName>
    <definedName name="Z_E3339D73_3855_11D3_8575_00A0C9DF1035_.wvu.PrintArea" localSheetId="19" hidden="1">#REF!</definedName>
    <definedName name="Z_E3339D73_3855_11D3_8575_00A0C9DF1035_.wvu.PrintArea" localSheetId="20" hidden="1">#REF!</definedName>
    <definedName name="Z_E3339D73_3855_11D3_8575_00A0C9DF1035_.wvu.PrintArea" localSheetId="21" hidden="1">#REF!</definedName>
    <definedName name="Z_E3339D73_3855_11D3_8575_00A0C9DF1035_.wvu.PrintArea" localSheetId="22" hidden="1">#REF!</definedName>
    <definedName name="Z_E3339D73_3855_11D3_8575_00A0C9DF1035_.wvu.PrintArea" localSheetId="23" hidden="1">#REF!</definedName>
    <definedName name="Z_E3339D73_3855_11D3_8575_00A0C9DF1035_.wvu.PrintArea" localSheetId="1" hidden="1">#REF!</definedName>
    <definedName name="Z_E3339D73_3855_11D3_8575_00A0C9DF1035_.wvu.PrintArea" localSheetId="16" hidden="1">#REF!</definedName>
    <definedName name="Z_E3339D73_3855_11D3_8575_00A0C9DF1035_.wvu.PrintArea" localSheetId="0" hidden="1">#REF!</definedName>
    <definedName name="Z_E3339D73_3855_11D3_8575_00A0C9DF1035_.wvu.PrintArea" hidden="1">#REF!</definedName>
    <definedName name="Z_E3339D75_3855_11D3_8575_00A0C9DF1035_.wvu.PrintArea" localSheetId="17" hidden="1">#REF!</definedName>
    <definedName name="Z_E3339D75_3855_11D3_8575_00A0C9DF1035_.wvu.PrintArea" localSheetId="18" hidden="1">#REF!</definedName>
    <definedName name="Z_E3339D75_3855_11D3_8575_00A0C9DF1035_.wvu.PrintArea" localSheetId="19" hidden="1">#REF!</definedName>
    <definedName name="Z_E3339D75_3855_11D3_8575_00A0C9DF1035_.wvu.PrintArea" localSheetId="20" hidden="1">#REF!</definedName>
    <definedName name="Z_E3339D75_3855_11D3_8575_00A0C9DF1035_.wvu.PrintArea" localSheetId="21" hidden="1">#REF!</definedName>
    <definedName name="Z_E3339D75_3855_11D3_8575_00A0C9DF1035_.wvu.PrintArea" localSheetId="22" hidden="1">#REF!</definedName>
    <definedName name="Z_E3339D75_3855_11D3_8575_00A0C9DF1035_.wvu.PrintArea" localSheetId="23" hidden="1">#REF!</definedName>
    <definedName name="Z_E3339D75_3855_11D3_8575_00A0C9DF1035_.wvu.PrintArea" localSheetId="1" hidden="1">#REF!</definedName>
    <definedName name="Z_E3339D75_3855_11D3_8575_00A0C9DF1035_.wvu.PrintArea" localSheetId="16" hidden="1">#REF!</definedName>
    <definedName name="Z_E3339D75_3855_11D3_8575_00A0C9DF1035_.wvu.PrintArea" localSheetId="0" hidden="1">#REF!</definedName>
    <definedName name="Z_E3339D75_3855_11D3_8575_00A0C9DF1035_.wvu.PrintArea" hidden="1">#REF!</definedName>
    <definedName name="Z_E3339D76_3855_11D3_8575_00A0C9DF1035_.wvu.PrintArea" localSheetId="17" hidden="1">#REF!</definedName>
    <definedName name="Z_E3339D76_3855_11D3_8575_00A0C9DF1035_.wvu.PrintArea" localSheetId="18" hidden="1">#REF!</definedName>
    <definedName name="Z_E3339D76_3855_11D3_8575_00A0C9DF1035_.wvu.PrintArea" localSheetId="19" hidden="1">#REF!</definedName>
    <definedName name="Z_E3339D76_3855_11D3_8575_00A0C9DF1035_.wvu.PrintArea" localSheetId="20" hidden="1">#REF!</definedName>
    <definedName name="Z_E3339D76_3855_11D3_8575_00A0C9DF1035_.wvu.PrintArea" localSheetId="21" hidden="1">#REF!</definedName>
    <definedName name="Z_E3339D76_3855_11D3_8575_00A0C9DF1035_.wvu.PrintArea" localSheetId="22" hidden="1">#REF!</definedName>
    <definedName name="Z_E3339D76_3855_11D3_8575_00A0C9DF1035_.wvu.PrintArea" localSheetId="23" hidden="1">#REF!</definedName>
    <definedName name="Z_E3339D76_3855_11D3_8575_00A0C9DF1035_.wvu.PrintArea" localSheetId="1" hidden="1">#REF!</definedName>
    <definedName name="Z_E3339D76_3855_11D3_8575_00A0C9DF1035_.wvu.PrintArea" localSheetId="16" hidden="1">#REF!</definedName>
    <definedName name="Z_E3339D76_3855_11D3_8575_00A0C9DF1035_.wvu.PrintArea" localSheetId="0" hidden="1">#REF!</definedName>
    <definedName name="Z_E3339D76_3855_11D3_8575_00A0C9DF1035_.wvu.PrintArea" hidden="1">#REF!</definedName>
    <definedName name="Z_E3339D77_3855_11D3_8575_00A0C9DF1035_.wvu.PrintArea" localSheetId="17" hidden="1">#REF!</definedName>
    <definedName name="Z_E3339D77_3855_11D3_8575_00A0C9DF1035_.wvu.PrintArea" localSheetId="18" hidden="1">#REF!</definedName>
    <definedName name="Z_E3339D77_3855_11D3_8575_00A0C9DF1035_.wvu.PrintArea" localSheetId="19" hidden="1">#REF!</definedName>
    <definedName name="Z_E3339D77_3855_11D3_8575_00A0C9DF1035_.wvu.PrintArea" localSheetId="20" hidden="1">#REF!</definedName>
    <definedName name="Z_E3339D77_3855_11D3_8575_00A0C9DF1035_.wvu.PrintArea" localSheetId="21" hidden="1">#REF!</definedName>
    <definedName name="Z_E3339D77_3855_11D3_8575_00A0C9DF1035_.wvu.PrintArea" localSheetId="22" hidden="1">#REF!</definedName>
    <definedName name="Z_E3339D77_3855_11D3_8575_00A0C9DF1035_.wvu.PrintArea" localSheetId="23" hidden="1">#REF!</definedName>
    <definedName name="Z_E3339D77_3855_11D3_8575_00A0C9DF1035_.wvu.PrintArea" localSheetId="1" hidden="1">#REF!</definedName>
    <definedName name="Z_E3339D77_3855_11D3_8575_00A0C9DF1035_.wvu.PrintArea" localSheetId="16" hidden="1">#REF!</definedName>
    <definedName name="Z_E3339D77_3855_11D3_8575_00A0C9DF1035_.wvu.PrintArea" localSheetId="0" hidden="1">#REF!</definedName>
    <definedName name="Z_E3339D77_3855_11D3_8575_00A0C9DF1035_.wvu.PrintArea" hidden="1">#REF!</definedName>
    <definedName name="Z_E3339D78_3855_11D3_8575_00A0C9DF1035_.wvu.PrintArea" localSheetId="17" hidden="1">#REF!</definedName>
    <definedName name="Z_E3339D78_3855_11D3_8575_00A0C9DF1035_.wvu.PrintArea" localSheetId="18" hidden="1">#REF!</definedName>
    <definedName name="Z_E3339D78_3855_11D3_8575_00A0C9DF1035_.wvu.PrintArea" localSheetId="19" hidden="1">#REF!</definedName>
    <definedName name="Z_E3339D78_3855_11D3_8575_00A0C9DF1035_.wvu.PrintArea" localSheetId="20" hidden="1">#REF!</definedName>
    <definedName name="Z_E3339D78_3855_11D3_8575_00A0C9DF1035_.wvu.PrintArea" localSheetId="21" hidden="1">#REF!</definedName>
    <definedName name="Z_E3339D78_3855_11D3_8575_00A0C9DF1035_.wvu.PrintArea" localSheetId="22" hidden="1">#REF!</definedName>
    <definedName name="Z_E3339D78_3855_11D3_8575_00A0C9DF1035_.wvu.PrintArea" localSheetId="23" hidden="1">#REF!</definedName>
    <definedName name="Z_E3339D78_3855_11D3_8575_00A0C9DF1035_.wvu.PrintArea" localSheetId="1" hidden="1">#REF!</definedName>
    <definedName name="Z_E3339D78_3855_11D3_8575_00A0C9DF1035_.wvu.PrintArea" localSheetId="16" hidden="1">#REF!</definedName>
    <definedName name="Z_E3339D78_3855_11D3_8575_00A0C9DF1035_.wvu.PrintArea" localSheetId="0" hidden="1">#REF!</definedName>
    <definedName name="Z_E3339D78_3855_11D3_8575_00A0C9DF1035_.wvu.PrintArea" hidden="1">#REF!</definedName>
    <definedName name="Z_E3339D7A_3855_11D3_8575_00A0C9DF1035_.wvu.PrintArea" localSheetId="17" hidden="1">#REF!</definedName>
    <definedName name="Z_E3339D7A_3855_11D3_8575_00A0C9DF1035_.wvu.PrintArea" localSheetId="18" hidden="1">#REF!</definedName>
    <definedName name="Z_E3339D7A_3855_11D3_8575_00A0C9DF1035_.wvu.PrintArea" localSheetId="19" hidden="1">#REF!</definedName>
    <definedName name="Z_E3339D7A_3855_11D3_8575_00A0C9DF1035_.wvu.PrintArea" localSheetId="20" hidden="1">#REF!</definedName>
    <definedName name="Z_E3339D7A_3855_11D3_8575_00A0C9DF1035_.wvu.PrintArea" localSheetId="21" hidden="1">#REF!</definedName>
    <definedName name="Z_E3339D7A_3855_11D3_8575_00A0C9DF1035_.wvu.PrintArea" localSheetId="22" hidden="1">#REF!</definedName>
    <definedName name="Z_E3339D7A_3855_11D3_8575_00A0C9DF1035_.wvu.PrintArea" localSheetId="23" hidden="1">#REF!</definedName>
    <definedName name="Z_E3339D7A_3855_11D3_8575_00A0C9DF1035_.wvu.PrintArea" localSheetId="1" hidden="1">#REF!</definedName>
    <definedName name="Z_E3339D7A_3855_11D3_8575_00A0C9DF1035_.wvu.PrintArea" localSheetId="16" hidden="1">#REF!</definedName>
    <definedName name="Z_E3339D7A_3855_11D3_8575_00A0C9DF1035_.wvu.PrintArea" localSheetId="0" hidden="1">#REF!</definedName>
    <definedName name="Z_E3339D7A_3855_11D3_8575_00A0C9DF1035_.wvu.PrintArea" hidden="1">#REF!</definedName>
    <definedName name="Z_E3339D7B_3855_11D3_8575_00A0C9DF1035_.wvu.PrintArea" localSheetId="17" hidden="1">#REF!</definedName>
    <definedName name="Z_E3339D7B_3855_11D3_8575_00A0C9DF1035_.wvu.PrintArea" localSheetId="18" hidden="1">#REF!</definedName>
    <definedName name="Z_E3339D7B_3855_11D3_8575_00A0C9DF1035_.wvu.PrintArea" localSheetId="19" hidden="1">#REF!</definedName>
    <definedName name="Z_E3339D7B_3855_11D3_8575_00A0C9DF1035_.wvu.PrintArea" localSheetId="20" hidden="1">#REF!</definedName>
    <definedName name="Z_E3339D7B_3855_11D3_8575_00A0C9DF1035_.wvu.PrintArea" localSheetId="21" hidden="1">#REF!</definedName>
    <definedName name="Z_E3339D7B_3855_11D3_8575_00A0C9DF1035_.wvu.PrintArea" localSheetId="22" hidden="1">#REF!</definedName>
    <definedName name="Z_E3339D7B_3855_11D3_8575_00A0C9DF1035_.wvu.PrintArea" localSheetId="23" hidden="1">#REF!</definedName>
    <definedName name="Z_E3339D7B_3855_11D3_8575_00A0C9DF1035_.wvu.PrintArea" localSheetId="1" hidden="1">#REF!</definedName>
    <definedName name="Z_E3339D7B_3855_11D3_8575_00A0C9DF1035_.wvu.PrintArea" localSheetId="16" hidden="1">#REF!</definedName>
    <definedName name="Z_E3339D7B_3855_11D3_8575_00A0C9DF1035_.wvu.PrintArea" localSheetId="0" hidden="1">#REF!</definedName>
    <definedName name="Z_E3339D7B_3855_11D3_8575_00A0C9DF1035_.wvu.PrintArea" hidden="1">#REF!</definedName>
    <definedName name="Z_E3381B9F_39E1_11D3_97FE_00A0C9DF29C4_.wvu.PrintArea" localSheetId="17" hidden="1">#REF!</definedName>
    <definedName name="Z_E3381B9F_39E1_11D3_97FE_00A0C9DF29C4_.wvu.PrintArea" localSheetId="18" hidden="1">#REF!</definedName>
    <definedName name="Z_E3381B9F_39E1_11D3_97FE_00A0C9DF29C4_.wvu.PrintArea" localSheetId="19" hidden="1">#REF!</definedName>
    <definedName name="Z_E3381B9F_39E1_11D3_97FE_00A0C9DF29C4_.wvu.PrintArea" localSheetId="20" hidden="1">#REF!</definedName>
    <definedName name="Z_E3381B9F_39E1_11D3_97FE_00A0C9DF29C4_.wvu.PrintArea" localSheetId="21" hidden="1">#REF!</definedName>
    <definedName name="Z_E3381B9F_39E1_11D3_97FE_00A0C9DF29C4_.wvu.PrintArea" localSheetId="22" hidden="1">#REF!</definedName>
    <definedName name="Z_E3381B9F_39E1_11D3_97FE_00A0C9DF29C4_.wvu.PrintArea" localSheetId="23" hidden="1">#REF!</definedName>
    <definedName name="Z_E3381B9F_39E1_11D3_97FE_00A0C9DF29C4_.wvu.PrintArea" localSheetId="1" hidden="1">#REF!</definedName>
    <definedName name="Z_E3381B9F_39E1_11D3_97FE_00A0C9DF29C4_.wvu.PrintArea" localSheetId="16" hidden="1">#REF!</definedName>
    <definedName name="Z_E3381B9F_39E1_11D3_97FE_00A0C9DF29C4_.wvu.PrintArea" localSheetId="0" hidden="1">#REF!</definedName>
    <definedName name="Z_E3381B9F_39E1_11D3_97FE_00A0C9DF29C4_.wvu.PrintArea" hidden="1">#REF!</definedName>
    <definedName name="Z_E3381BA0_39E1_11D3_97FE_00A0C9DF29C4_.wvu.PrintArea" localSheetId="17" hidden="1">#REF!</definedName>
    <definedName name="Z_E3381BA0_39E1_11D3_97FE_00A0C9DF29C4_.wvu.PrintArea" localSheetId="18" hidden="1">#REF!</definedName>
    <definedName name="Z_E3381BA0_39E1_11D3_97FE_00A0C9DF29C4_.wvu.PrintArea" localSheetId="19" hidden="1">#REF!</definedName>
    <definedName name="Z_E3381BA0_39E1_11D3_97FE_00A0C9DF29C4_.wvu.PrintArea" localSheetId="20" hidden="1">#REF!</definedName>
    <definedName name="Z_E3381BA0_39E1_11D3_97FE_00A0C9DF29C4_.wvu.PrintArea" localSheetId="21" hidden="1">#REF!</definedName>
    <definedName name="Z_E3381BA0_39E1_11D3_97FE_00A0C9DF29C4_.wvu.PrintArea" localSheetId="22" hidden="1">#REF!</definedName>
    <definedName name="Z_E3381BA0_39E1_11D3_97FE_00A0C9DF29C4_.wvu.PrintArea" localSheetId="23" hidden="1">#REF!</definedName>
    <definedName name="Z_E3381BA0_39E1_11D3_97FE_00A0C9DF29C4_.wvu.PrintArea" localSheetId="1" hidden="1">#REF!</definedName>
    <definedName name="Z_E3381BA0_39E1_11D3_97FE_00A0C9DF29C4_.wvu.PrintArea" localSheetId="16" hidden="1">#REF!</definedName>
    <definedName name="Z_E3381BA0_39E1_11D3_97FE_00A0C9DF29C4_.wvu.PrintArea" localSheetId="0" hidden="1">#REF!</definedName>
    <definedName name="Z_E3381BA0_39E1_11D3_97FE_00A0C9DF29C4_.wvu.PrintArea" hidden="1">#REF!</definedName>
    <definedName name="Z_E3381BA2_39E1_11D3_97FE_00A0C9DF29C4_.wvu.PrintArea" localSheetId="17" hidden="1">#REF!</definedName>
    <definedName name="Z_E3381BA2_39E1_11D3_97FE_00A0C9DF29C4_.wvu.PrintArea" localSheetId="18" hidden="1">#REF!</definedName>
    <definedName name="Z_E3381BA2_39E1_11D3_97FE_00A0C9DF29C4_.wvu.PrintArea" localSheetId="19" hidden="1">#REF!</definedName>
    <definedName name="Z_E3381BA2_39E1_11D3_97FE_00A0C9DF29C4_.wvu.PrintArea" localSheetId="20" hidden="1">#REF!</definedName>
    <definedName name="Z_E3381BA2_39E1_11D3_97FE_00A0C9DF29C4_.wvu.PrintArea" localSheetId="21" hidden="1">#REF!</definedName>
    <definedName name="Z_E3381BA2_39E1_11D3_97FE_00A0C9DF29C4_.wvu.PrintArea" localSheetId="22" hidden="1">#REF!</definedName>
    <definedName name="Z_E3381BA2_39E1_11D3_97FE_00A0C9DF29C4_.wvu.PrintArea" localSheetId="23" hidden="1">#REF!</definedName>
    <definedName name="Z_E3381BA2_39E1_11D3_97FE_00A0C9DF29C4_.wvu.PrintArea" localSheetId="1" hidden="1">#REF!</definedName>
    <definedName name="Z_E3381BA2_39E1_11D3_97FE_00A0C9DF29C4_.wvu.PrintArea" localSheetId="16" hidden="1">#REF!</definedName>
    <definedName name="Z_E3381BA2_39E1_11D3_97FE_00A0C9DF29C4_.wvu.PrintArea" localSheetId="0" hidden="1">#REF!</definedName>
    <definedName name="Z_E3381BA2_39E1_11D3_97FE_00A0C9DF29C4_.wvu.PrintArea" hidden="1">#REF!</definedName>
    <definedName name="Z_E3381BA3_39E1_11D3_97FE_00A0C9DF29C4_.wvu.PrintArea" localSheetId="17" hidden="1">#REF!</definedName>
    <definedName name="Z_E3381BA3_39E1_11D3_97FE_00A0C9DF29C4_.wvu.PrintArea" localSheetId="18" hidden="1">#REF!</definedName>
    <definedName name="Z_E3381BA3_39E1_11D3_97FE_00A0C9DF29C4_.wvu.PrintArea" localSheetId="19" hidden="1">#REF!</definedName>
    <definedName name="Z_E3381BA3_39E1_11D3_97FE_00A0C9DF29C4_.wvu.PrintArea" localSheetId="20" hidden="1">#REF!</definedName>
    <definedName name="Z_E3381BA3_39E1_11D3_97FE_00A0C9DF29C4_.wvu.PrintArea" localSheetId="21" hidden="1">#REF!</definedName>
    <definedName name="Z_E3381BA3_39E1_11D3_97FE_00A0C9DF29C4_.wvu.PrintArea" localSheetId="22" hidden="1">#REF!</definedName>
    <definedName name="Z_E3381BA3_39E1_11D3_97FE_00A0C9DF29C4_.wvu.PrintArea" localSheetId="23" hidden="1">#REF!</definedName>
    <definedName name="Z_E3381BA3_39E1_11D3_97FE_00A0C9DF29C4_.wvu.PrintArea" localSheetId="1" hidden="1">#REF!</definedName>
    <definedName name="Z_E3381BA3_39E1_11D3_97FE_00A0C9DF29C4_.wvu.PrintArea" localSheetId="16" hidden="1">#REF!</definedName>
    <definedName name="Z_E3381BA3_39E1_11D3_97FE_00A0C9DF29C4_.wvu.PrintArea" localSheetId="0" hidden="1">#REF!</definedName>
    <definedName name="Z_E3381BA3_39E1_11D3_97FE_00A0C9DF29C4_.wvu.PrintArea" hidden="1">#REF!</definedName>
    <definedName name="Z_E3381BA4_39E1_11D3_97FE_00A0C9DF29C4_.wvu.PrintArea" localSheetId="17" hidden="1">#REF!</definedName>
    <definedName name="Z_E3381BA4_39E1_11D3_97FE_00A0C9DF29C4_.wvu.PrintArea" localSheetId="18" hidden="1">#REF!</definedName>
    <definedName name="Z_E3381BA4_39E1_11D3_97FE_00A0C9DF29C4_.wvu.PrintArea" localSheetId="19" hidden="1">#REF!</definedName>
    <definedName name="Z_E3381BA4_39E1_11D3_97FE_00A0C9DF29C4_.wvu.PrintArea" localSheetId="20" hidden="1">#REF!</definedName>
    <definedName name="Z_E3381BA4_39E1_11D3_97FE_00A0C9DF29C4_.wvu.PrintArea" localSheetId="21" hidden="1">#REF!</definedName>
    <definedName name="Z_E3381BA4_39E1_11D3_97FE_00A0C9DF29C4_.wvu.PrintArea" localSheetId="22" hidden="1">#REF!</definedName>
    <definedName name="Z_E3381BA4_39E1_11D3_97FE_00A0C9DF29C4_.wvu.PrintArea" localSheetId="23" hidden="1">#REF!</definedName>
    <definedName name="Z_E3381BA4_39E1_11D3_97FE_00A0C9DF29C4_.wvu.PrintArea" localSheetId="1" hidden="1">#REF!</definedName>
    <definedName name="Z_E3381BA4_39E1_11D3_97FE_00A0C9DF29C4_.wvu.PrintArea" localSheetId="16" hidden="1">#REF!</definedName>
    <definedName name="Z_E3381BA4_39E1_11D3_97FE_00A0C9DF29C4_.wvu.PrintArea" localSheetId="0" hidden="1">#REF!</definedName>
    <definedName name="Z_E3381BA4_39E1_11D3_97FE_00A0C9DF29C4_.wvu.PrintArea" hidden="1">#REF!</definedName>
    <definedName name="Z_E3381BA5_39E1_11D3_97FE_00A0C9DF29C4_.wvu.PrintArea" localSheetId="17" hidden="1">#REF!</definedName>
    <definedName name="Z_E3381BA5_39E1_11D3_97FE_00A0C9DF29C4_.wvu.PrintArea" localSheetId="18" hidden="1">#REF!</definedName>
    <definedName name="Z_E3381BA5_39E1_11D3_97FE_00A0C9DF29C4_.wvu.PrintArea" localSheetId="19" hidden="1">#REF!</definedName>
    <definedName name="Z_E3381BA5_39E1_11D3_97FE_00A0C9DF29C4_.wvu.PrintArea" localSheetId="20" hidden="1">#REF!</definedName>
    <definedName name="Z_E3381BA5_39E1_11D3_97FE_00A0C9DF29C4_.wvu.PrintArea" localSheetId="21" hidden="1">#REF!</definedName>
    <definedName name="Z_E3381BA5_39E1_11D3_97FE_00A0C9DF29C4_.wvu.PrintArea" localSheetId="22" hidden="1">#REF!</definedName>
    <definedName name="Z_E3381BA5_39E1_11D3_97FE_00A0C9DF29C4_.wvu.PrintArea" localSheetId="23" hidden="1">#REF!</definedName>
    <definedName name="Z_E3381BA5_39E1_11D3_97FE_00A0C9DF29C4_.wvu.PrintArea" localSheetId="1" hidden="1">#REF!</definedName>
    <definedName name="Z_E3381BA5_39E1_11D3_97FE_00A0C9DF29C4_.wvu.PrintArea" localSheetId="16" hidden="1">#REF!</definedName>
    <definedName name="Z_E3381BA5_39E1_11D3_97FE_00A0C9DF29C4_.wvu.PrintArea" localSheetId="0" hidden="1">#REF!</definedName>
    <definedName name="Z_E3381BA5_39E1_11D3_97FE_00A0C9DF29C4_.wvu.PrintArea" hidden="1">#REF!</definedName>
    <definedName name="Z_E3381BA7_39E1_11D3_97FE_00A0C9DF29C4_.wvu.PrintArea" localSheetId="17" hidden="1">#REF!</definedName>
    <definedName name="Z_E3381BA7_39E1_11D3_97FE_00A0C9DF29C4_.wvu.PrintArea" localSheetId="18" hidden="1">#REF!</definedName>
    <definedName name="Z_E3381BA7_39E1_11D3_97FE_00A0C9DF29C4_.wvu.PrintArea" localSheetId="19" hidden="1">#REF!</definedName>
    <definedName name="Z_E3381BA7_39E1_11D3_97FE_00A0C9DF29C4_.wvu.PrintArea" localSheetId="20" hidden="1">#REF!</definedName>
    <definedName name="Z_E3381BA7_39E1_11D3_97FE_00A0C9DF29C4_.wvu.PrintArea" localSheetId="21" hidden="1">#REF!</definedName>
    <definedName name="Z_E3381BA7_39E1_11D3_97FE_00A0C9DF29C4_.wvu.PrintArea" localSheetId="22" hidden="1">#REF!</definedName>
    <definedName name="Z_E3381BA7_39E1_11D3_97FE_00A0C9DF29C4_.wvu.PrintArea" localSheetId="23" hidden="1">#REF!</definedName>
    <definedName name="Z_E3381BA7_39E1_11D3_97FE_00A0C9DF29C4_.wvu.PrintArea" localSheetId="1" hidden="1">#REF!</definedName>
    <definedName name="Z_E3381BA7_39E1_11D3_97FE_00A0C9DF29C4_.wvu.PrintArea" localSheetId="16" hidden="1">#REF!</definedName>
    <definedName name="Z_E3381BA7_39E1_11D3_97FE_00A0C9DF29C4_.wvu.PrintArea" localSheetId="0" hidden="1">#REF!</definedName>
    <definedName name="Z_E3381BA7_39E1_11D3_97FE_00A0C9DF29C4_.wvu.PrintArea" hidden="1">#REF!</definedName>
    <definedName name="Z_E3381BA8_39E1_11D3_97FE_00A0C9DF29C4_.wvu.PrintArea" localSheetId="17" hidden="1">#REF!</definedName>
    <definedName name="Z_E3381BA8_39E1_11D3_97FE_00A0C9DF29C4_.wvu.PrintArea" localSheetId="18" hidden="1">#REF!</definedName>
    <definedName name="Z_E3381BA8_39E1_11D3_97FE_00A0C9DF29C4_.wvu.PrintArea" localSheetId="19" hidden="1">#REF!</definedName>
    <definedName name="Z_E3381BA8_39E1_11D3_97FE_00A0C9DF29C4_.wvu.PrintArea" localSheetId="20" hidden="1">#REF!</definedName>
    <definedName name="Z_E3381BA8_39E1_11D3_97FE_00A0C9DF29C4_.wvu.PrintArea" localSheetId="21" hidden="1">#REF!</definedName>
    <definedName name="Z_E3381BA8_39E1_11D3_97FE_00A0C9DF29C4_.wvu.PrintArea" localSheetId="22" hidden="1">#REF!</definedName>
    <definedName name="Z_E3381BA8_39E1_11D3_97FE_00A0C9DF29C4_.wvu.PrintArea" localSheetId="23" hidden="1">#REF!</definedName>
    <definedName name="Z_E3381BA8_39E1_11D3_97FE_00A0C9DF29C4_.wvu.PrintArea" localSheetId="1" hidden="1">#REF!</definedName>
    <definedName name="Z_E3381BA8_39E1_11D3_97FE_00A0C9DF29C4_.wvu.PrintArea" localSheetId="16" hidden="1">#REF!</definedName>
    <definedName name="Z_E3381BA8_39E1_11D3_97FE_00A0C9DF29C4_.wvu.PrintArea" localSheetId="0" hidden="1">#REF!</definedName>
    <definedName name="Z_E3381BA8_39E1_11D3_97FE_00A0C9DF29C4_.wvu.PrintArea" hidden="1">#REF!</definedName>
    <definedName name="Z_E3381BA9_39E1_11D3_97FE_00A0C9DF29C4_.wvu.PrintArea" localSheetId="17" hidden="1">#REF!</definedName>
    <definedName name="Z_E3381BA9_39E1_11D3_97FE_00A0C9DF29C4_.wvu.PrintArea" localSheetId="18" hidden="1">#REF!</definedName>
    <definedName name="Z_E3381BA9_39E1_11D3_97FE_00A0C9DF29C4_.wvu.PrintArea" localSheetId="19" hidden="1">#REF!</definedName>
    <definedName name="Z_E3381BA9_39E1_11D3_97FE_00A0C9DF29C4_.wvu.PrintArea" localSheetId="20" hidden="1">#REF!</definedName>
    <definedName name="Z_E3381BA9_39E1_11D3_97FE_00A0C9DF29C4_.wvu.PrintArea" localSheetId="21" hidden="1">#REF!</definedName>
    <definedName name="Z_E3381BA9_39E1_11D3_97FE_00A0C9DF29C4_.wvu.PrintArea" localSheetId="22" hidden="1">#REF!</definedName>
    <definedName name="Z_E3381BA9_39E1_11D3_97FE_00A0C9DF29C4_.wvu.PrintArea" localSheetId="23" hidden="1">#REF!</definedName>
    <definedName name="Z_E3381BA9_39E1_11D3_97FE_00A0C9DF29C4_.wvu.PrintArea" localSheetId="1" hidden="1">#REF!</definedName>
    <definedName name="Z_E3381BA9_39E1_11D3_97FE_00A0C9DF29C4_.wvu.PrintArea" localSheetId="16" hidden="1">#REF!</definedName>
    <definedName name="Z_E3381BA9_39E1_11D3_97FE_00A0C9DF29C4_.wvu.PrintArea" localSheetId="0" hidden="1">#REF!</definedName>
    <definedName name="Z_E3381BA9_39E1_11D3_97FE_00A0C9DF29C4_.wvu.PrintArea" hidden="1">#REF!</definedName>
    <definedName name="Z_E3381BAA_39E1_11D3_97FE_00A0C9DF29C4_.wvu.PrintArea" localSheetId="17" hidden="1">#REF!</definedName>
    <definedName name="Z_E3381BAA_39E1_11D3_97FE_00A0C9DF29C4_.wvu.PrintArea" localSheetId="18" hidden="1">#REF!</definedName>
    <definedName name="Z_E3381BAA_39E1_11D3_97FE_00A0C9DF29C4_.wvu.PrintArea" localSheetId="19" hidden="1">#REF!</definedName>
    <definedName name="Z_E3381BAA_39E1_11D3_97FE_00A0C9DF29C4_.wvu.PrintArea" localSheetId="20" hidden="1">#REF!</definedName>
    <definedName name="Z_E3381BAA_39E1_11D3_97FE_00A0C9DF29C4_.wvu.PrintArea" localSheetId="21" hidden="1">#REF!</definedName>
    <definedName name="Z_E3381BAA_39E1_11D3_97FE_00A0C9DF29C4_.wvu.PrintArea" localSheetId="22" hidden="1">#REF!</definedName>
    <definedName name="Z_E3381BAA_39E1_11D3_97FE_00A0C9DF29C4_.wvu.PrintArea" localSheetId="23" hidden="1">#REF!</definedName>
    <definedName name="Z_E3381BAA_39E1_11D3_97FE_00A0C9DF29C4_.wvu.PrintArea" localSheetId="1" hidden="1">#REF!</definedName>
    <definedName name="Z_E3381BAA_39E1_11D3_97FE_00A0C9DF29C4_.wvu.PrintArea" localSheetId="16" hidden="1">#REF!</definedName>
    <definedName name="Z_E3381BAA_39E1_11D3_97FE_00A0C9DF29C4_.wvu.PrintArea" localSheetId="0" hidden="1">#REF!</definedName>
    <definedName name="Z_E3381BAA_39E1_11D3_97FE_00A0C9DF29C4_.wvu.PrintArea" hidden="1">#REF!</definedName>
    <definedName name="Z_E3381BAC_39E1_11D3_97FE_00A0C9DF29C4_.wvu.PrintArea" localSheetId="17" hidden="1">#REF!</definedName>
    <definedName name="Z_E3381BAC_39E1_11D3_97FE_00A0C9DF29C4_.wvu.PrintArea" localSheetId="18" hidden="1">#REF!</definedName>
    <definedName name="Z_E3381BAC_39E1_11D3_97FE_00A0C9DF29C4_.wvu.PrintArea" localSheetId="19" hidden="1">#REF!</definedName>
    <definedName name="Z_E3381BAC_39E1_11D3_97FE_00A0C9DF29C4_.wvu.PrintArea" localSheetId="20" hidden="1">#REF!</definedName>
    <definedName name="Z_E3381BAC_39E1_11D3_97FE_00A0C9DF29C4_.wvu.PrintArea" localSheetId="21" hidden="1">#REF!</definedName>
    <definedName name="Z_E3381BAC_39E1_11D3_97FE_00A0C9DF29C4_.wvu.PrintArea" localSheetId="22" hidden="1">#REF!</definedName>
    <definedName name="Z_E3381BAC_39E1_11D3_97FE_00A0C9DF29C4_.wvu.PrintArea" localSheetId="23" hidden="1">#REF!</definedName>
    <definedName name="Z_E3381BAC_39E1_11D3_97FE_00A0C9DF29C4_.wvu.PrintArea" localSheetId="1" hidden="1">#REF!</definedName>
    <definedName name="Z_E3381BAC_39E1_11D3_97FE_00A0C9DF29C4_.wvu.PrintArea" localSheetId="16" hidden="1">#REF!</definedName>
    <definedName name="Z_E3381BAC_39E1_11D3_97FE_00A0C9DF29C4_.wvu.PrintArea" localSheetId="0" hidden="1">#REF!</definedName>
    <definedName name="Z_E3381BAC_39E1_11D3_97FE_00A0C9DF29C4_.wvu.PrintArea" hidden="1">#REF!</definedName>
    <definedName name="Z_E3381BAD_39E1_11D3_97FE_00A0C9DF29C4_.wvu.PrintArea" localSheetId="17" hidden="1">#REF!</definedName>
    <definedName name="Z_E3381BAD_39E1_11D3_97FE_00A0C9DF29C4_.wvu.PrintArea" localSheetId="18" hidden="1">#REF!</definedName>
    <definedName name="Z_E3381BAD_39E1_11D3_97FE_00A0C9DF29C4_.wvu.PrintArea" localSheetId="19" hidden="1">#REF!</definedName>
    <definedName name="Z_E3381BAD_39E1_11D3_97FE_00A0C9DF29C4_.wvu.PrintArea" localSheetId="20" hidden="1">#REF!</definedName>
    <definedName name="Z_E3381BAD_39E1_11D3_97FE_00A0C9DF29C4_.wvu.PrintArea" localSheetId="21" hidden="1">#REF!</definedName>
    <definedName name="Z_E3381BAD_39E1_11D3_97FE_00A0C9DF29C4_.wvu.PrintArea" localSheetId="22" hidden="1">#REF!</definedName>
    <definedName name="Z_E3381BAD_39E1_11D3_97FE_00A0C9DF29C4_.wvu.PrintArea" localSheetId="23" hidden="1">#REF!</definedName>
    <definedName name="Z_E3381BAD_39E1_11D3_97FE_00A0C9DF29C4_.wvu.PrintArea" localSheetId="1" hidden="1">#REF!</definedName>
    <definedName name="Z_E3381BAD_39E1_11D3_97FE_00A0C9DF29C4_.wvu.PrintArea" localSheetId="16" hidden="1">#REF!</definedName>
    <definedName name="Z_E3381BAD_39E1_11D3_97FE_00A0C9DF29C4_.wvu.PrintArea" localSheetId="0" hidden="1">#REF!</definedName>
    <definedName name="Z_E3381BAD_39E1_11D3_97FE_00A0C9DF29C4_.wvu.PrintArea" hidden="1">#REF!</definedName>
    <definedName name="Z_E3381BAF_39E1_11D3_97FE_00A0C9DF29C4_.wvu.PrintArea" localSheetId="17" hidden="1">#REF!</definedName>
    <definedName name="Z_E3381BAF_39E1_11D3_97FE_00A0C9DF29C4_.wvu.PrintArea" localSheetId="18" hidden="1">#REF!</definedName>
    <definedName name="Z_E3381BAF_39E1_11D3_97FE_00A0C9DF29C4_.wvu.PrintArea" localSheetId="19" hidden="1">#REF!</definedName>
    <definedName name="Z_E3381BAF_39E1_11D3_97FE_00A0C9DF29C4_.wvu.PrintArea" localSheetId="20" hidden="1">#REF!</definedName>
    <definedName name="Z_E3381BAF_39E1_11D3_97FE_00A0C9DF29C4_.wvu.PrintArea" localSheetId="21" hidden="1">#REF!</definedName>
    <definedName name="Z_E3381BAF_39E1_11D3_97FE_00A0C9DF29C4_.wvu.PrintArea" localSheetId="22" hidden="1">#REF!</definedName>
    <definedName name="Z_E3381BAF_39E1_11D3_97FE_00A0C9DF29C4_.wvu.PrintArea" localSheetId="23" hidden="1">#REF!</definedName>
    <definedName name="Z_E3381BAF_39E1_11D3_97FE_00A0C9DF29C4_.wvu.PrintArea" localSheetId="1" hidden="1">#REF!</definedName>
    <definedName name="Z_E3381BAF_39E1_11D3_97FE_00A0C9DF29C4_.wvu.PrintArea" localSheetId="16" hidden="1">#REF!</definedName>
    <definedName name="Z_E3381BAF_39E1_11D3_97FE_00A0C9DF29C4_.wvu.PrintArea" localSheetId="0" hidden="1">#REF!</definedName>
    <definedName name="Z_E3381BAF_39E1_11D3_97FE_00A0C9DF29C4_.wvu.PrintArea" hidden="1">#REF!</definedName>
    <definedName name="Z_E3381BB0_39E1_11D3_97FE_00A0C9DF29C4_.wvu.PrintArea" localSheetId="17" hidden="1">#REF!</definedName>
    <definedName name="Z_E3381BB0_39E1_11D3_97FE_00A0C9DF29C4_.wvu.PrintArea" localSheetId="18" hidden="1">#REF!</definedName>
    <definedName name="Z_E3381BB0_39E1_11D3_97FE_00A0C9DF29C4_.wvu.PrintArea" localSheetId="19" hidden="1">#REF!</definedName>
    <definedName name="Z_E3381BB0_39E1_11D3_97FE_00A0C9DF29C4_.wvu.PrintArea" localSheetId="20" hidden="1">#REF!</definedName>
    <definedName name="Z_E3381BB0_39E1_11D3_97FE_00A0C9DF29C4_.wvu.PrintArea" localSheetId="21" hidden="1">#REF!</definedName>
    <definedName name="Z_E3381BB0_39E1_11D3_97FE_00A0C9DF29C4_.wvu.PrintArea" localSheetId="22" hidden="1">#REF!</definedName>
    <definedName name="Z_E3381BB0_39E1_11D3_97FE_00A0C9DF29C4_.wvu.PrintArea" localSheetId="23" hidden="1">#REF!</definedName>
    <definedName name="Z_E3381BB0_39E1_11D3_97FE_00A0C9DF29C4_.wvu.PrintArea" localSheetId="1" hidden="1">#REF!</definedName>
    <definedName name="Z_E3381BB0_39E1_11D3_97FE_00A0C9DF29C4_.wvu.PrintArea" localSheetId="16" hidden="1">#REF!</definedName>
    <definedName name="Z_E3381BB0_39E1_11D3_97FE_00A0C9DF29C4_.wvu.PrintArea" localSheetId="0" hidden="1">#REF!</definedName>
    <definedName name="Z_E3381BB0_39E1_11D3_97FE_00A0C9DF29C4_.wvu.PrintArea" hidden="1">#REF!</definedName>
    <definedName name="Z_E3381BB2_39E1_11D3_97FE_00A0C9DF29C4_.wvu.PrintArea" localSheetId="17" hidden="1">#REF!</definedName>
    <definedName name="Z_E3381BB2_39E1_11D3_97FE_00A0C9DF29C4_.wvu.PrintArea" localSheetId="18" hidden="1">#REF!</definedName>
    <definedName name="Z_E3381BB2_39E1_11D3_97FE_00A0C9DF29C4_.wvu.PrintArea" localSheetId="19" hidden="1">#REF!</definedName>
    <definedName name="Z_E3381BB2_39E1_11D3_97FE_00A0C9DF29C4_.wvu.PrintArea" localSheetId="20" hidden="1">#REF!</definedName>
    <definedName name="Z_E3381BB2_39E1_11D3_97FE_00A0C9DF29C4_.wvu.PrintArea" localSheetId="21" hidden="1">#REF!</definedName>
    <definedName name="Z_E3381BB2_39E1_11D3_97FE_00A0C9DF29C4_.wvu.PrintArea" localSheetId="22" hidden="1">#REF!</definedName>
    <definedName name="Z_E3381BB2_39E1_11D3_97FE_00A0C9DF29C4_.wvu.PrintArea" localSheetId="23" hidden="1">#REF!</definedName>
    <definedName name="Z_E3381BB2_39E1_11D3_97FE_00A0C9DF29C4_.wvu.PrintArea" localSheetId="1" hidden="1">#REF!</definedName>
    <definedName name="Z_E3381BB2_39E1_11D3_97FE_00A0C9DF29C4_.wvu.PrintArea" localSheetId="16" hidden="1">#REF!</definedName>
    <definedName name="Z_E3381BB2_39E1_11D3_97FE_00A0C9DF29C4_.wvu.PrintArea" localSheetId="0" hidden="1">#REF!</definedName>
    <definedName name="Z_E3381BB2_39E1_11D3_97FE_00A0C9DF29C4_.wvu.PrintArea" hidden="1">#REF!</definedName>
    <definedName name="Z_E3381BB3_39E1_11D3_97FE_00A0C9DF29C4_.wvu.PrintArea" localSheetId="17" hidden="1">#REF!</definedName>
    <definedName name="Z_E3381BB3_39E1_11D3_97FE_00A0C9DF29C4_.wvu.PrintArea" localSheetId="18" hidden="1">#REF!</definedName>
    <definedName name="Z_E3381BB3_39E1_11D3_97FE_00A0C9DF29C4_.wvu.PrintArea" localSheetId="19" hidden="1">#REF!</definedName>
    <definedName name="Z_E3381BB3_39E1_11D3_97FE_00A0C9DF29C4_.wvu.PrintArea" localSheetId="20" hidden="1">#REF!</definedName>
    <definedName name="Z_E3381BB3_39E1_11D3_97FE_00A0C9DF29C4_.wvu.PrintArea" localSheetId="21" hidden="1">#REF!</definedName>
    <definedName name="Z_E3381BB3_39E1_11D3_97FE_00A0C9DF29C4_.wvu.PrintArea" localSheetId="22" hidden="1">#REF!</definedName>
    <definedName name="Z_E3381BB3_39E1_11D3_97FE_00A0C9DF29C4_.wvu.PrintArea" localSheetId="23" hidden="1">#REF!</definedName>
    <definedName name="Z_E3381BB3_39E1_11D3_97FE_00A0C9DF29C4_.wvu.PrintArea" localSheetId="1" hidden="1">#REF!</definedName>
    <definedName name="Z_E3381BB3_39E1_11D3_97FE_00A0C9DF29C4_.wvu.PrintArea" localSheetId="16" hidden="1">#REF!</definedName>
    <definedName name="Z_E3381BB3_39E1_11D3_97FE_00A0C9DF29C4_.wvu.PrintArea" localSheetId="0" hidden="1">#REF!</definedName>
    <definedName name="Z_E3381BB3_39E1_11D3_97FE_00A0C9DF29C4_.wvu.PrintArea" hidden="1">#REF!</definedName>
    <definedName name="Z_E3381BB4_39E1_11D3_97FE_00A0C9DF29C4_.wvu.PrintArea" localSheetId="17" hidden="1">#REF!</definedName>
    <definedName name="Z_E3381BB4_39E1_11D3_97FE_00A0C9DF29C4_.wvu.PrintArea" localSheetId="18" hidden="1">#REF!</definedName>
    <definedName name="Z_E3381BB4_39E1_11D3_97FE_00A0C9DF29C4_.wvu.PrintArea" localSheetId="19" hidden="1">#REF!</definedName>
    <definedName name="Z_E3381BB4_39E1_11D3_97FE_00A0C9DF29C4_.wvu.PrintArea" localSheetId="20" hidden="1">#REF!</definedName>
    <definedName name="Z_E3381BB4_39E1_11D3_97FE_00A0C9DF29C4_.wvu.PrintArea" localSheetId="21" hidden="1">#REF!</definedName>
    <definedName name="Z_E3381BB4_39E1_11D3_97FE_00A0C9DF29C4_.wvu.PrintArea" localSheetId="22" hidden="1">#REF!</definedName>
    <definedName name="Z_E3381BB4_39E1_11D3_97FE_00A0C9DF29C4_.wvu.PrintArea" localSheetId="23" hidden="1">#REF!</definedName>
    <definedName name="Z_E3381BB4_39E1_11D3_97FE_00A0C9DF29C4_.wvu.PrintArea" localSheetId="1" hidden="1">#REF!</definedName>
    <definedName name="Z_E3381BB4_39E1_11D3_97FE_00A0C9DF29C4_.wvu.PrintArea" localSheetId="16" hidden="1">#REF!</definedName>
    <definedName name="Z_E3381BB4_39E1_11D3_97FE_00A0C9DF29C4_.wvu.PrintArea" localSheetId="0" hidden="1">#REF!</definedName>
    <definedName name="Z_E3381BB4_39E1_11D3_97FE_00A0C9DF29C4_.wvu.PrintArea" hidden="1">#REF!</definedName>
    <definedName name="Z_E3381BB5_39E1_11D3_97FE_00A0C9DF29C4_.wvu.PrintArea" localSheetId="17" hidden="1">#REF!</definedName>
    <definedName name="Z_E3381BB5_39E1_11D3_97FE_00A0C9DF29C4_.wvu.PrintArea" localSheetId="18" hidden="1">#REF!</definedName>
    <definedName name="Z_E3381BB5_39E1_11D3_97FE_00A0C9DF29C4_.wvu.PrintArea" localSheetId="19" hidden="1">#REF!</definedName>
    <definedName name="Z_E3381BB5_39E1_11D3_97FE_00A0C9DF29C4_.wvu.PrintArea" localSheetId="20" hidden="1">#REF!</definedName>
    <definedName name="Z_E3381BB5_39E1_11D3_97FE_00A0C9DF29C4_.wvu.PrintArea" localSheetId="21" hidden="1">#REF!</definedName>
    <definedName name="Z_E3381BB5_39E1_11D3_97FE_00A0C9DF29C4_.wvu.PrintArea" localSheetId="22" hidden="1">#REF!</definedName>
    <definedName name="Z_E3381BB5_39E1_11D3_97FE_00A0C9DF29C4_.wvu.PrintArea" localSheetId="23" hidden="1">#REF!</definedName>
    <definedName name="Z_E3381BB5_39E1_11D3_97FE_00A0C9DF29C4_.wvu.PrintArea" localSheetId="1" hidden="1">#REF!</definedName>
    <definedName name="Z_E3381BB5_39E1_11D3_97FE_00A0C9DF29C4_.wvu.PrintArea" localSheetId="16" hidden="1">#REF!</definedName>
    <definedName name="Z_E3381BB5_39E1_11D3_97FE_00A0C9DF29C4_.wvu.PrintArea" localSheetId="0" hidden="1">#REF!</definedName>
    <definedName name="Z_E3381BB5_39E1_11D3_97FE_00A0C9DF29C4_.wvu.PrintArea" hidden="1">#REF!</definedName>
    <definedName name="Z_E3381BB7_39E1_11D3_97FE_00A0C9DF29C4_.wvu.PrintArea" localSheetId="17" hidden="1">#REF!</definedName>
    <definedName name="Z_E3381BB7_39E1_11D3_97FE_00A0C9DF29C4_.wvu.PrintArea" localSheetId="18" hidden="1">#REF!</definedName>
    <definedName name="Z_E3381BB7_39E1_11D3_97FE_00A0C9DF29C4_.wvu.PrintArea" localSheetId="19" hidden="1">#REF!</definedName>
    <definedName name="Z_E3381BB7_39E1_11D3_97FE_00A0C9DF29C4_.wvu.PrintArea" localSheetId="20" hidden="1">#REF!</definedName>
    <definedName name="Z_E3381BB7_39E1_11D3_97FE_00A0C9DF29C4_.wvu.PrintArea" localSheetId="21" hidden="1">#REF!</definedName>
    <definedName name="Z_E3381BB7_39E1_11D3_97FE_00A0C9DF29C4_.wvu.PrintArea" localSheetId="22" hidden="1">#REF!</definedName>
    <definedName name="Z_E3381BB7_39E1_11D3_97FE_00A0C9DF29C4_.wvu.PrintArea" localSheetId="23" hidden="1">#REF!</definedName>
    <definedName name="Z_E3381BB7_39E1_11D3_97FE_00A0C9DF29C4_.wvu.PrintArea" localSheetId="1" hidden="1">#REF!</definedName>
    <definedName name="Z_E3381BB7_39E1_11D3_97FE_00A0C9DF29C4_.wvu.PrintArea" localSheetId="16" hidden="1">#REF!</definedName>
    <definedName name="Z_E3381BB7_39E1_11D3_97FE_00A0C9DF29C4_.wvu.PrintArea" localSheetId="0" hidden="1">#REF!</definedName>
    <definedName name="Z_E3381BB7_39E1_11D3_97FE_00A0C9DF29C4_.wvu.PrintArea" hidden="1">#REF!</definedName>
    <definedName name="Z_E3381BB8_39E1_11D3_97FE_00A0C9DF29C4_.wvu.PrintArea" localSheetId="17" hidden="1">#REF!</definedName>
    <definedName name="Z_E3381BB8_39E1_11D3_97FE_00A0C9DF29C4_.wvu.PrintArea" localSheetId="18" hidden="1">#REF!</definedName>
    <definedName name="Z_E3381BB8_39E1_11D3_97FE_00A0C9DF29C4_.wvu.PrintArea" localSheetId="19" hidden="1">#REF!</definedName>
    <definedName name="Z_E3381BB8_39E1_11D3_97FE_00A0C9DF29C4_.wvu.PrintArea" localSheetId="20" hidden="1">#REF!</definedName>
    <definedName name="Z_E3381BB8_39E1_11D3_97FE_00A0C9DF29C4_.wvu.PrintArea" localSheetId="21" hidden="1">#REF!</definedName>
    <definedName name="Z_E3381BB8_39E1_11D3_97FE_00A0C9DF29C4_.wvu.PrintArea" localSheetId="22" hidden="1">#REF!</definedName>
    <definedName name="Z_E3381BB8_39E1_11D3_97FE_00A0C9DF29C4_.wvu.PrintArea" localSheetId="23" hidden="1">#REF!</definedName>
    <definedName name="Z_E3381BB8_39E1_11D3_97FE_00A0C9DF29C4_.wvu.PrintArea" localSheetId="1" hidden="1">#REF!</definedName>
    <definedName name="Z_E3381BB8_39E1_11D3_97FE_00A0C9DF29C4_.wvu.PrintArea" localSheetId="16" hidden="1">#REF!</definedName>
    <definedName name="Z_E3381BB8_39E1_11D3_97FE_00A0C9DF29C4_.wvu.PrintArea" localSheetId="0" hidden="1">#REF!</definedName>
    <definedName name="Z_E3381BB8_39E1_11D3_97FE_00A0C9DF29C4_.wvu.PrintArea" hidden="1">#REF!</definedName>
    <definedName name="Z_E3381BB9_39E1_11D3_97FE_00A0C9DF29C4_.wvu.PrintArea" localSheetId="17" hidden="1">#REF!</definedName>
    <definedName name="Z_E3381BB9_39E1_11D3_97FE_00A0C9DF29C4_.wvu.PrintArea" localSheetId="18" hidden="1">#REF!</definedName>
    <definedName name="Z_E3381BB9_39E1_11D3_97FE_00A0C9DF29C4_.wvu.PrintArea" localSheetId="19" hidden="1">#REF!</definedName>
    <definedName name="Z_E3381BB9_39E1_11D3_97FE_00A0C9DF29C4_.wvu.PrintArea" localSheetId="20" hidden="1">#REF!</definedName>
    <definedName name="Z_E3381BB9_39E1_11D3_97FE_00A0C9DF29C4_.wvu.PrintArea" localSheetId="21" hidden="1">#REF!</definedName>
    <definedName name="Z_E3381BB9_39E1_11D3_97FE_00A0C9DF29C4_.wvu.PrintArea" localSheetId="22" hidden="1">#REF!</definedName>
    <definedName name="Z_E3381BB9_39E1_11D3_97FE_00A0C9DF29C4_.wvu.PrintArea" localSheetId="23" hidden="1">#REF!</definedName>
    <definedName name="Z_E3381BB9_39E1_11D3_97FE_00A0C9DF29C4_.wvu.PrintArea" localSheetId="1" hidden="1">#REF!</definedName>
    <definedName name="Z_E3381BB9_39E1_11D3_97FE_00A0C9DF29C4_.wvu.PrintArea" localSheetId="16" hidden="1">#REF!</definedName>
    <definedName name="Z_E3381BB9_39E1_11D3_97FE_00A0C9DF29C4_.wvu.PrintArea" localSheetId="0" hidden="1">#REF!</definedName>
    <definedName name="Z_E3381BB9_39E1_11D3_97FE_00A0C9DF29C4_.wvu.PrintArea" hidden="1">#REF!</definedName>
    <definedName name="Z_E3381BBA_39E1_11D3_97FE_00A0C9DF29C4_.wvu.PrintArea" localSheetId="17" hidden="1">#REF!</definedName>
    <definedName name="Z_E3381BBA_39E1_11D3_97FE_00A0C9DF29C4_.wvu.PrintArea" localSheetId="18" hidden="1">#REF!</definedName>
    <definedName name="Z_E3381BBA_39E1_11D3_97FE_00A0C9DF29C4_.wvu.PrintArea" localSheetId="19" hidden="1">#REF!</definedName>
    <definedName name="Z_E3381BBA_39E1_11D3_97FE_00A0C9DF29C4_.wvu.PrintArea" localSheetId="20" hidden="1">#REF!</definedName>
    <definedName name="Z_E3381BBA_39E1_11D3_97FE_00A0C9DF29C4_.wvu.PrintArea" localSheetId="21" hidden="1">#REF!</definedName>
    <definedName name="Z_E3381BBA_39E1_11D3_97FE_00A0C9DF29C4_.wvu.PrintArea" localSheetId="22" hidden="1">#REF!</definedName>
    <definedName name="Z_E3381BBA_39E1_11D3_97FE_00A0C9DF29C4_.wvu.PrintArea" localSheetId="23" hidden="1">#REF!</definedName>
    <definedName name="Z_E3381BBA_39E1_11D3_97FE_00A0C9DF29C4_.wvu.PrintArea" localSheetId="1" hidden="1">#REF!</definedName>
    <definedName name="Z_E3381BBA_39E1_11D3_97FE_00A0C9DF29C4_.wvu.PrintArea" localSheetId="16" hidden="1">#REF!</definedName>
    <definedName name="Z_E3381BBA_39E1_11D3_97FE_00A0C9DF29C4_.wvu.PrintArea" localSheetId="0" hidden="1">#REF!</definedName>
    <definedName name="Z_E3381BBA_39E1_11D3_97FE_00A0C9DF29C4_.wvu.PrintArea" hidden="1">#REF!</definedName>
    <definedName name="Z_E3381BBC_39E1_11D3_97FE_00A0C9DF29C4_.wvu.PrintArea" localSheetId="17" hidden="1">#REF!</definedName>
    <definedName name="Z_E3381BBC_39E1_11D3_97FE_00A0C9DF29C4_.wvu.PrintArea" localSheetId="18" hidden="1">#REF!</definedName>
    <definedName name="Z_E3381BBC_39E1_11D3_97FE_00A0C9DF29C4_.wvu.PrintArea" localSheetId="19" hidden="1">#REF!</definedName>
    <definedName name="Z_E3381BBC_39E1_11D3_97FE_00A0C9DF29C4_.wvu.PrintArea" localSheetId="20" hidden="1">#REF!</definedName>
    <definedName name="Z_E3381BBC_39E1_11D3_97FE_00A0C9DF29C4_.wvu.PrintArea" localSheetId="21" hidden="1">#REF!</definedName>
    <definedName name="Z_E3381BBC_39E1_11D3_97FE_00A0C9DF29C4_.wvu.PrintArea" localSheetId="22" hidden="1">#REF!</definedName>
    <definedName name="Z_E3381BBC_39E1_11D3_97FE_00A0C9DF29C4_.wvu.PrintArea" localSheetId="23" hidden="1">#REF!</definedName>
    <definedName name="Z_E3381BBC_39E1_11D3_97FE_00A0C9DF29C4_.wvu.PrintArea" localSheetId="1" hidden="1">#REF!</definedName>
    <definedName name="Z_E3381BBC_39E1_11D3_97FE_00A0C9DF29C4_.wvu.PrintArea" localSheetId="16" hidden="1">#REF!</definedName>
    <definedName name="Z_E3381BBC_39E1_11D3_97FE_00A0C9DF29C4_.wvu.PrintArea" localSheetId="0" hidden="1">#REF!</definedName>
    <definedName name="Z_E3381BBC_39E1_11D3_97FE_00A0C9DF29C4_.wvu.PrintArea" hidden="1">#REF!</definedName>
    <definedName name="Z_E3381BBD_39E1_11D3_97FE_00A0C9DF29C4_.wvu.PrintArea" localSheetId="17" hidden="1">#REF!</definedName>
    <definedName name="Z_E3381BBD_39E1_11D3_97FE_00A0C9DF29C4_.wvu.PrintArea" localSheetId="18" hidden="1">#REF!</definedName>
    <definedName name="Z_E3381BBD_39E1_11D3_97FE_00A0C9DF29C4_.wvu.PrintArea" localSheetId="19" hidden="1">#REF!</definedName>
    <definedName name="Z_E3381BBD_39E1_11D3_97FE_00A0C9DF29C4_.wvu.PrintArea" localSheetId="20" hidden="1">#REF!</definedName>
    <definedName name="Z_E3381BBD_39E1_11D3_97FE_00A0C9DF29C4_.wvu.PrintArea" localSheetId="21" hidden="1">#REF!</definedName>
    <definedName name="Z_E3381BBD_39E1_11D3_97FE_00A0C9DF29C4_.wvu.PrintArea" localSheetId="22" hidden="1">#REF!</definedName>
    <definedName name="Z_E3381BBD_39E1_11D3_97FE_00A0C9DF29C4_.wvu.PrintArea" localSheetId="23" hidden="1">#REF!</definedName>
    <definedName name="Z_E3381BBD_39E1_11D3_97FE_00A0C9DF29C4_.wvu.PrintArea" localSheetId="1" hidden="1">#REF!</definedName>
    <definedName name="Z_E3381BBD_39E1_11D3_97FE_00A0C9DF29C4_.wvu.PrintArea" localSheetId="16" hidden="1">#REF!</definedName>
    <definedName name="Z_E3381BBD_39E1_11D3_97FE_00A0C9DF29C4_.wvu.PrintArea" localSheetId="0" hidden="1">#REF!</definedName>
    <definedName name="Z_E3381BBD_39E1_11D3_97FE_00A0C9DF29C4_.wvu.PrintArea" hidden="1">#REF!</definedName>
    <definedName name="Z_E359ABDC_4366_11D3_8575_00A0C9DF1035_.wvu.PrintArea" localSheetId="17" hidden="1">#REF!</definedName>
    <definedName name="Z_E359ABDC_4366_11D3_8575_00A0C9DF1035_.wvu.PrintArea" localSheetId="18" hidden="1">#REF!</definedName>
    <definedName name="Z_E359ABDC_4366_11D3_8575_00A0C9DF1035_.wvu.PrintArea" localSheetId="19" hidden="1">#REF!</definedName>
    <definedName name="Z_E359ABDC_4366_11D3_8575_00A0C9DF1035_.wvu.PrintArea" localSheetId="20" hidden="1">#REF!</definedName>
    <definedName name="Z_E359ABDC_4366_11D3_8575_00A0C9DF1035_.wvu.PrintArea" localSheetId="21" hidden="1">#REF!</definedName>
    <definedName name="Z_E359ABDC_4366_11D3_8575_00A0C9DF1035_.wvu.PrintArea" localSheetId="22" hidden="1">#REF!</definedName>
    <definedName name="Z_E359ABDC_4366_11D3_8575_00A0C9DF1035_.wvu.PrintArea" localSheetId="23" hidden="1">#REF!</definedName>
    <definedName name="Z_E359ABDC_4366_11D3_8575_00A0C9DF1035_.wvu.PrintArea" localSheetId="1" hidden="1">#REF!</definedName>
    <definedName name="Z_E359ABDC_4366_11D3_8575_00A0C9DF1035_.wvu.PrintArea" localSheetId="16" hidden="1">#REF!</definedName>
    <definedName name="Z_E359ABDC_4366_11D3_8575_00A0C9DF1035_.wvu.PrintArea" localSheetId="0" hidden="1">#REF!</definedName>
    <definedName name="Z_E359ABDC_4366_11D3_8575_00A0C9DF1035_.wvu.PrintArea" hidden="1">#REF!</definedName>
    <definedName name="Z_E359ABDD_4366_11D3_8575_00A0C9DF1035_.wvu.PrintArea" localSheetId="17" hidden="1">#REF!</definedName>
    <definedName name="Z_E359ABDD_4366_11D3_8575_00A0C9DF1035_.wvu.PrintArea" localSheetId="18" hidden="1">#REF!</definedName>
    <definedName name="Z_E359ABDD_4366_11D3_8575_00A0C9DF1035_.wvu.PrintArea" localSheetId="19" hidden="1">#REF!</definedName>
    <definedName name="Z_E359ABDD_4366_11D3_8575_00A0C9DF1035_.wvu.PrintArea" localSheetId="20" hidden="1">#REF!</definedName>
    <definedName name="Z_E359ABDD_4366_11D3_8575_00A0C9DF1035_.wvu.PrintArea" localSheetId="21" hidden="1">#REF!</definedName>
    <definedName name="Z_E359ABDD_4366_11D3_8575_00A0C9DF1035_.wvu.PrintArea" localSheetId="22" hidden="1">#REF!</definedName>
    <definedName name="Z_E359ABDD_4366_11D3_8575_00A0C9DF1035_.wvu.PrintArea" localSheetId="23" hidden="1">#REF!</definedName>
    <definedName name="Z_E359ABDD_4366_11D3_8575_00A0C9DF1035_.wvu.PrintArea" localSheetId="1" hidden="1">#REF!</definedName>
    <definedName name="Z_E359ABDD_4366_11D3_8575_00A0C9DF1035_.wvu.PrintArea" localSheetId="16" hidden="1">#REF!</definedName>
    <definedName name="Z_E359ABDD_4366_11D3_8575_00A0C9DF1035_.wvu.PrintArea" localSheetId="0" hidden="1">#REF!</definedName>
    <definedName name="Z_E359ABDD_4366_11D3_8575_00A0C9DF1035_.wvu.PrintArea" hidden="1">#REF!</definedName>
    <definedName name="Z_E359ABDF_4366_11D3_8575_00A0C9DF1035_.wvu.PrintArea" localSheetId="17" hidden="1">#REF!</definedName>
    <definedName name="Z_E359ABDF_4366_11D3_8575_00A0C9DF1035_.wvu.PrintArea" localSheetId="18" hidden="1">#REF!</definedName>
    <definedName name="Z_E359ABDF_4366_11D3_8575_00A0C9DF1035_.wvu.PrintArea" localSheetId="19" hidden="1">#REF!</definedName>
    <definedName name="Z_E359ABDF_4366_11D3_8575_00A0C9DF1035_.wvu.PrintArea" localSheetId="20" hidden="1">#REF!</definedName>
    <definedName name="Z_E359ABDF_4366_11D3_8575_00A0C9DF1035_.wvu.PrintArea" localSheetId="21" hidden="1">#REF!</definedName>
    <definedName name="Z_E359ABDF_4366_11D3_8575_00A0C9DF1035_.wvu.PrintArea" localSheetId="22" hidden="1">#REF!</definedName>
    <definedName name="Z_E359ABDF_4366_11D3_8575_00A0C9DF1035_.wvu.PrintArea" localSheetId="23" hidden="1">#REF!</definedName>
    <definedName name="Z_E359ABDF_4366_11D3_8575_00A0C9DF1035_.wvu.PrintArea" localSheetId="1" hidden="1">#REF!</definedName>
    <definedName name="Z_E359ABDF_4366_11D3_8575_00A0C9DF1035_.wvu.PrintArea" localSheetId="16" hidden="1">#REF!</definedName>
    <definedName name="Z_E359ABDF_4366_11D3_8575_00A0C9DF1035_.wvu.PrintArea" localSheetId="0" hidden="1">#REF!</definedName>
    <definedName name="Z_E359ABDF_4366_11D3_8575_00A0C9DF1035_.wvu.PrintArea" hidden="1">#REF!</definedName>
    <definedName name="Z_E359ABE0_4366_11D3_8575_00A0C9DF1035_.wvu.PrintArea" localSheetId="17" hidden="1">#REF!</definedName>
    <definedName name="Z_E359ABE0_4366_11D3_8575_00A0C9DF1035_.wvu.PrintArea" localSheetId="18" hidden="1">#REF!</definedName>
    <definedName name="Z_E359ABE0_4366_11D3_8575_00A0C9DF1035_.wvu.PrintArea" localSheetId="19" hidden="1">#REF!</definedName>
    <definedName name="Z_E359ABE0_4366_11D3_8575_00A0C9DF1035_.wvu.PrintArea" localSheetId="20" hidden="1">#REF!</definedName>
    <definedName name="Z_E359ABE0_4366_11D3_8575_00A0C9DF1035_.wvu.PrintArea" localSheetId="21" hidden="1">#REF!</definedName>
    <definedName name="Z_E359ABE0_4366_11D3_8575_00A0C9DF1035_.wvu.PrintArea" localSheetId="22" hidden="1">#REF!</definedName>
    <definedName name="Z_E359ABE0_4366_11D3_8575_00A0C9DF1035_.wvu.PrintArea" localSheetId="23" hidden="1">#REF!</definedName>
    <definedName name="Z_E359ABE0_4366_11D3_8575_00A0C9DF1035_.wvu.PrintArea" localSheetId="1" hidden="1">#REF!</definedName>
    <definedName name="Z_E359ABE0_4366_11D3_8575_00A0C9DF1035_.wvu.PrintArea" localSheetId="16" hidden="1">#REF!</definedName>
    <definedName name="Z_E359ABE0_4366_11D3_8575_00A0C9DF1035_.wvu.PrintArea" localSheetId="0" hidden="1">#REF!</definedName>
    <definedName name="Z_E359ABE0_4366_11D3_8575_00A0C9DF1035_.wvu.PrintArea" hidden="1">#REF!</definedName>
    <definedName name="Z_E359ABE1_4366_11D3_8575_00A0C9DF1035_.wvu.PrintArea" localSheetId="17" hidden="1">#REF!</definedName>
    <definedName name="Z_E359ABE1_4366_11D3_8575_00A0C9DF1035_.wvu.PrintArea" localSheetId="18" hidden="1">#REF!</definedName>
    <definedName name="Z_E359ABE1_4366_11D3_8575_00A0C9DF1035_.wvu.PrintArea" localSheetId="19" hidden="1">#REF!</definedName>
    <definedName name="Z_E359ABE1_4366_11D3_8575_00A0C9DF1035_.wvu.PrintArea" localSheetId="20" hidden="1">#REF!</definedName>
    <definedName name="Z_E359ABE1_4366_11D3_8575_00A0C9DF1035_.wvu.PrintArea" localSheetId="21" hidden="1">#REF!</definedName>
    <definedName name="Z_E359ABE1_4366_11D3_8575_00A0C9DF1035_.wvu.PrintArea" localSheetId="22" hidden="1">#REF!</definedName>
    <definedName name="Z_E359ABE1_4366_11D3_8575_00A0C9DF1035_.wvu.PrintArea" localSheetId="23" hidden="1">#REF!</definedName>
    <definedName name="Z_E359ABE1_4366_11D3_8575_00A0C9DF1035_.wvu.PrintArea" localSheetId="1" hidden="1">#REF!</definedName>
    <definedName name="Z_E359ABE1_4366_11D3_8575_00A0C9DF1035_.wvu.PrintArea" localSheetId="16" hidden="1">#REF!</definedName>
    <definedName name="Z_E359ABE1_4366_11D3_8575_00A0C9DF1035_.wvu.PrintArea" localSheetId="0" hidden="1">#REF!</definedName>
    <definedName name="Z_E359ABE1_4366_11D3_8575_00A0C9DF1035_.wvu.PrintArea" hidden="1">#REF!</definedName>
    <definedName name="Z_E359ABE2_4366_11D3_8575_00A0C9DF1035_.wvu.PrintArea" localSheetId="17" hidden="1">#REF!</definedName>
    <definedName name="Z_E359ABE2_4366_11D3_8575_00A0C9DF1035_.wvu.PrintArea" localSheetId="18" hidden="1">#REF!</definedName>
    <definedName name="Z_E359ABE2_4366_11D3_8575_00A0C9DF1035_.wvu.PrintArea" localSheetId="19" hidden="1">#REF!</definedName>
    <definedName name="Z_E359ABE2_4366_11D3_8575_00A0C9DF1035_.wvu.PrintArea" localSheetId="20" hidden="1">#REF!</definedName>
    <definedName name="Z_E359ABE2_4366_11D3_8575_00A0C9DF1035_.wvu.PrintArea" localSheetId="21" hidden="1">#REF!</definedName>
    <definedName name="Z_E359ABE2_4366_11D3_8575_00A0C9DF1035_.wvu.PrintArea" localSheetId="22" hidden="1">#REF!</definedName>
    <definedName name="Z_E359ABE2_4366_11D3_8575_00A0C9DF1035_.wvu.PrintArea" localSheetId="23" hidden="1">#REF!</definedName>
    <definedName name="Z_E359ABE2_4366_11D3_8575_00A0C9DF1035_.wvu.PrintArea" localSheetId="1" hidden="1">#REF!</definedName>
    <definedName name="Z_E359ABE2_4366_11D3_8575_00A0C9DF1035_.wvu.PrintArea" localSheetId="16" hidden="1">#REF!</definedName>
    <definedName name="Z_E359ABE2_4366_11D3_8575_00A0C9DF1035_.wvu.PrintArea" localSheetId="0" hidden="1">#REF!</definedName>
    <definedName name="Z_E359ABE2_4366_11D3_8575_00A0C9DF1035_.wvu.PrintArea" hidden="1">#REF!</definedName>
    <definedName name="Z_E359ABE4_4366_11D3_8575_00A0C9DF1035_.wvu.PrintArea" localSheetId="17" hidden="1">#REF!</definedName>
    <definedName name="Z_E359ABE4_4366_11D3_8575_00A0C9DF1035_.wvu.PrintArea" localSheetId="18" hidden="1">#REF!</definedName>
    <definedName name="Z_E359ABE4_4366_11D3_8575_00A0C9DF1035_.wvu.PrintArea" localSheetId="19" hidden="1">#REF!</definedName>
    <definedName name="Z_E359ABE4_4366_11D3_8575_00A0C9DF1035_.wvu.PrintArea" localSheetId="20" hidden="1">#REF!</definedName>
    <definedName name="Z_E359ABE4_4366_11D3_8575_00A0C9DF1035_.wvu.PrintArea" localSheetId="21" hidden="1">#REF!</definedName>
    <definedName name="Z_E359ABE4_4366_11D3_8575_00A0C9DF1035_.wvu.PrintArea" localSheetId="22" hidden="1">#REF!</definedName>
    <definedName name="Z_E359ABE4_4366_11D3_8575_00A0C9DF1035_.wvu.PrintArea" localSheetId="23" hidden="1">#REF!</definedName>
    <definedName name="Z_E359ABE4_4366_11D3_8575_00A0C9DF1035_.wvu.PrintArea" localSheetId="1" hidden="1">#REF!</definedName>
    <definedName name="Z_E359ABE4_4366_11D3_8575_00A0C9DF1035_.wvu.PrintArea" localSheetId="16" hidden="1">#REF!</definedName>
    <definedName name="Z_E359ABE4_4366_11D3_8575_00A0C9DF1035_.wvu.PrintArea" localSheetId="0" hidden="1">#REF!</definedName>
    <definedName name="Z_E359ABE4_4366_11D3_8575_00A0C9DF1035_.wvu.PrintArea" hidden="1">#REF!</definedName>
    <definedName name="Z_E359ABE5_4366_11D3_8575_00A0C9DF1035_.wvu.PrintArea" localSheetId="17" hidden="1">#REF!</definedName>
    <definedName name="Z_E359ABE5_4366_11D3_8575_00A0C9DF1035_.wvu.PrintArea" localSheetId="18" hidden="1">#REF!</definedName>
    <definedName name="Z_E359ABE5_4366_11D3_8575_00A0C9DF1035_.wvu.PrintArea" localSheetId="19" hidden="1">#REF!</definedName>
    <definedName name="Z_E359ABE5_4366_11D3_8575_00A0C9DF1035_.wvu.PrintArea" localSheetId="20" hidden="1">#REF!</definedName>
    <definedName name="Z_E359ABE5_4366_11D3_8575_00A0C9DF1035_.wvu.PrintArea" localSheetId="21" hidden="1">#REF!</definedName>
    <definedName name="Z_E359ABE5_4366_11D3_8575_00A0C9DF1035_.wvu.PrintArea" localSheetId="22" hidden="1">#REF!</definedName>
    <definedName name="Z_E359ABE5_4366_11D3_8575_00A0C9DF1035_.wvu.PrintArea" localSheetId="23" hidden="1">#REF!</definedName>
    <definedName name="Z_E359ABE5_4366_11D3_8575_00A0C9DF1035_.wvu.PrintArea" localSheetId="1" hidden="1">#REF!</definedName>
    <definedName name="Z_E359ABE5_4366_11D3_8575_00A0C9DF1035_.wvu.PrintArea" localSheetId="16" hidden="1">#REF!</definedName>
    <definedName name="Z_E359ABE5_4366_11D3_8575_00A0C9DF1035_.wvu.PrintArea" localSheetId="0" hidden="1">#REF!</definedName>
    <definedName name="Z_E359ABE5_4366_11D3_8575_00A0C9DF1035_.wvu.PrintArea" hidden="1">#REF!</definedName>
    <definedName name="Z_E359ABE6_4366_11D3_8575_00A0C9DF1035_.wvu.PrintArea" localSheetId="17" hidden="1">#REF!</definedName>
    <definedName name="Z_E359ABE6_4366_11D3_8575_00A0C9DF1035_.wvu.PrintArea" localSheetId="18" hidden="1">#REF!</definedName>
    <definedName name="Z_E359ABE6_4366_11D3_8575_00A0C9DF1035_.wvu.PrintArea" localSheetId="19" hidden="1">#REF!</definedName>
    <definedName name="Z_E359ABE6_4366_11D3_8575_00A0C9DF1035_.wvu.PrintArea" localSheetId="20" hidden="1">#REF!</definedName>
    <definedName name="Z_E359ABE6_4366_11D3_8575_00A0C9DF1035_.wvu.PrintArea" localSheetId="21" hidden="1">#REF!</definedName>
    <definedName name="Z_E359ABE6_4366_11D3_8575_00A0C9DF1035_.wvu.PrintArea" localSheetId="22" hidden="1">#REF!</definedName>
    <definedName name="Z_E359ABE6_4366_11D3_8575_00A0C9DF1035_.wvu.PrintArea" localSheetId="23" hidden="1">#REF!</definedName>
    <definedName name="Z_E359ABE6_4366_11D3_8575_00A0C9DF1035_.wvu.PrintArea" localSheetId="1" hidden="1">#REF!</definedName>
    <definedName name="Z_E359ABE6_4366_11D3_8575_00A0C9DF1035_.wvu.PrintArea" localSheetId="16" hidden="1">#REF!</definedName>
    <definedName name="Z_E359ABE6_4366_11D3_8575_00A0C9DF1035_.wvu.PrintArea" localSheetId="0" hidden="1">#REF!</definedName>
    <definedName name="Z_E359ABE6_4366_11D3_8575_00A0C9DF1035_.wvu.PrintArea" hidden="1">#REF!</definedName>
    <definedName name="Z_E359ABE7_4366_11D3_8575_00A0C9DF1035_.wvu.PrintArea" localSheetId="17" hidden="1">#REF!</definedName>
    <definedName name="Z_E359ABE7_4366_11D3_8575_00A0C9DF1035_.wvu.PrintArea" localSheetId="18" hidden="1">#REF!</definedName>
    <definedName name="Z_E359ABE7_4366_11D3_8575_00A0C9DF1035_.wvu.PrintArea" localSheetId="19" hidden="1">#REF!</definedName>
    <definedName name="Z_E359ABE7_4366_11D3_8575_00A0C9DF1035_.wvu.PrintArea" localSheetId="20" hidden="1">#REF!</definedName>
    <definedName name="Z_E359ABE7_4366_11D3_8575_00A0C9DF1035_.wvu.PrintArea" localSheetId="21" hidden="1">#REF!</definedName>
    <definedName name="Z_E359ABE7_4366_11D3_8575_00A0C9DF1035_.wvu.PrintArea" localSheetId="22" hidden="1">#REF!</definedName>
    <definedName name="Z_E359ABE7_4366_11D3_8575_00A0C9DF1035_.wvu.PrintArea" localSheetId="23" hidden="1">#REF!</definedName>
    <definedName name="Z_E359ABE7_4366_11D3_8575_00A0C9DF1035_.wvu.PrintArea" localSheetId="1" hidden="1">#REF!</definedName>
    <definedName name="Z_E359ABE7_4366_11D3_8575_00A0C9DF1035_.wvu.PrintArea" localSheetId="16" hidden="1">#REF!</definedName>
    <definedName name="Z_E359ABE7_4366_11D3_8575_00A0C9DF1035_.wvu.PrintArea" localSheetId="0" hidden="1">#REF!</definedName>
    <definedName name="Z_E359ABE7_4366_11D3_8575_00A0C9DF1035_.wvu.PrintArea" hidden="1">#REF!</definedName>
    <definedName name="Z_E359ABE9_4366_11D3_8575_00A0C9DF1035_.wvu.PrintArea" localSheetId="17" hidden="1">#REF!</definedName>
    <definedName name="Z_E359ABE9_4366_11D3_8575_00A0C9DF1035_.wvu.PrintArea" localSheetId="18" hidden="1">#REF!</definedName>
    <definedName name="Z_E359ABE9_4366_11D3_8575_00A0C9DF1035_.wvu.PrintArea" localSheetId="19" hidden="1">#REF!</definedName>
    <definedName name="Z_E359ABE9_4366_11D3_8575_00A0C9DF1035_.wvu.PrintArea" localSheetId="20" hidden="1">#REF!</definedName>
    <definedName name="Z_E359ABE9_4366_11D3_8575_00A0C9DF1035_.wvu.PrintArea" localSheetId="21" hidden="1">#REF!</definedName>
    <definedName name="Z_E359ABE9_4366_11D3_8575_00A0C9DF1035_.wvu.PrintArea" localSheetId="22" hidden="1">#REF!</definedName>
    <definedName name="Z_E359ABE9_4366_11D3_8575_00A0C9DF1035_.wvu.PrintArea" localSheetId="23" hidden="1">#REF!</definedName>
    <definedName name="Z_E359ABE9_4366_11D3_8575_00A0C9DF1035_.wvu.PrintArea" localSheetId="1" hidden="1">#REF!</definedName>
    <definedName name="Z_E359ABE9_4366_11D3_8575_00A0C9DF1035_.wvu.PrintArea" localSheetId="16" hidden="1">#REF!</definedName>
    <definedName name="Z_E359ABE9_4366_11D3_8575_00A0C9DF1035_.wvu.PrintArea" localSheetId="0" hidden="1">#REF!</definedName>
    <definedName name="Z_E359ABE9_4366_11D3_8575_00A0C9DF1035_.wvu.PrintArea" hidden="1">#REF!</definedName>
    <definedName name="Z_E359ABEA_4366_11D3_8575_00A0C9DF1035_.wvu.PrintArea" localSheetId="17" hidden="1">#REF!</definedName>
    <definedName name="Z_E359ABEA_4366_11D3_8575_00A0C9DF1035_.wvu.PrintArea" localSheetId="18" hidden="1">#REF!</definedName>
    <definedName name="Z_E359ABEA_4366_11D3_8575_00A0C9DF1035_.wvu.PrintArea" localSheetId="19" hidden="1">#REF!</definedName>
    <definedName name="Z_E359ABEA_4366_11D3_8575_00A0C9DF1035_.wvu.PrintArea" localSheetId="20" hidden="1">#REF!</definedName>
    <definedName name="Z_E359ABEA_4366_11D3_8575_00A0C9DF1035_.wvu.PrintArea" localSheetId="21" hidden="1">#REF!</definedName>
    <definedName name="Z_E359ABEA_4366_11D3_8575_00A0C9DF1035_.wvu.PrintArea" localSheetId="22" hidden="1">#REF!</definedName>
    <definedName name="Z_E359ABEA_4366_11D3_8575_00A0C9DF1035_.wvu.PrintArea" localSheetId="23" hidden="1">#REF!</definedName>
    <definedName name="Z_E359ABEA_4366_11D3_8575_00A0C9DF1035_.wvu.PrintArea" localSheetId="1" hidden="1">#REF!</definedName>
    <definedName name="Z_E359ABEA_4366_11D3_8575_00A0C9DF1035_.wvu.PrintArea" localSheetId="16" hidden="1">#REF!</definedName>
    <definedName name="Z_E359ABEA_4366_11D3_8575_00A0C9DF1035_.wvu.PrintArea" localSheetId="0" hidden="1">#REF!</definedName>
    <definedName name="Z_E359ABEA_4366_11D3_8575_00A0C9DF1035_.wvu.PrintArea" hidden="1">#REF!</definedName>
    <definedName name="Z_E359ABEC_4366_11D3_8575_00A0C9DF1035_.wvu.PrintArea" localSheetId="17" hidden="1">#REF!</definedName>
    <definedName name="Z_E359ABEC_4366_11D3_8575_00A0C9DF1035_.wvu.PrintArea" localSheetId="18" hidden="1">#REF!</definedName>
    <definedName name="Z_E359ABEC_4366_11D3_8575_00A0C9DF1035_.wvu.PrintArea" localSheetId="19" hidden="1">#REF!</definedName>
    <definedName name="Z_E359ABEC_4366_11D3_8575_00A0C9DF1035_.wvu.PrintArea" localSheetId="20" hidden="1">#REF!</definedName>
    <definedName name="Z_E359ABEC_4366_11D3_8575_00A0C9DF1035_.wvu.PrintArea" localSheetId="21" hidden="1">#REF!</definedName>
    <definedName name="Z_E359ABEC_4366_11D3_8575_00A0C9DF1035_.wvu.PrintArea" localSheetId="22" hidden="1">#REF!</definedName>
    <definedName name="Z_E359ABEC_4366_11D3_8575_00A0C9DF1035_.wvu.PrintArea" localSheetId="23" hidden="1">#REF!</definedName>
    <definedName name="Z_E359ABEC_4366_11D3_8575_00A0C9DF1035_.wvu.PrintArea" localSheetId="1" hidden="1">#REF!</definedName>
    <definedName name="Z_E359ABEC_4366_11D3_8575_00A0C9DF1035_.wvu.PrintArea" localSheetId="16" hidden="1">#REF!</definedName>
    <definedName name="Z_E359ABEC_4366_11D3_8575_00A0C9DF1035_.wvu.PrintArea" localSheetId="0" hidden="1">#REF!</definedName>
    <definedName name="Z_E359ABEC_4366_11D3_8575_00A0C9DF1035_.wvu.PrintArea" hidden="1">#REF!</definedName>
    <definedName name="Z_E359ABED_4366_11D3_8575_00A0C9DF1035_.wvu.PrintArea" localSheetId="17" hidden="1">#REF!</definedName>
    <definedName name="Z_E359ABED_4366_11D3_8575_00A0C9DF1035_.wvu.PrintArea" localSheetId="18" hidden="1">#REF!</definedName>
    <definedName name="Z_E359ABED_4366_11D3_8575_00A0C9DF1035_.wvu.PrintArea" localSheetId="19" hidden="1">#REF!</definedName>
    <definedName name="Z_E359ABED_4366_11D3_8575_00A0C9DF1035_.wvu.PrintArea" localSheetId="20" hidden="1">#REF!</definedName>
    <definedName name="Z_E359ABED_4366_11D3_8575_00A0C9DF1035_.wvu.PrintArea" localSheetId="21" hidden="1">#REF!</definedName>
    <definedName name="Z_E359ABED_4366_11D3_8575_00A0C9DF1035_.wvu.PrintArea" localSheetId="22" hidden="1">#REF!</definedName>
    <definedName name="Z_E359ABED_4366_11D3_8575_00A0C9DF1035_.wvu.PrintArea" localSheetId="23" hidden="1">#REF!</definedName>
    <definedName name="Z_E359ABED_4366_11D3_8575_00A0C9DF1035_.wvu.PrintArea" localSheetId="1" hidden="1">#REF!</definedName>
    <definedName name="Z_E359ABED_4366_11D3_8575_00A0C9DF1035_.wvu.PrintArea" localSheetId="16" hidden="1">#REF!</definedName>
    <definedName name="Z_E359ABED_4366_11D3_8575_00A0C9DF1035_.wvu.PrintArea" localSheetId="0" hidden="1">#REF!</definedName>
    <definedName name="Z_E359ABED_4366_11D3_8575_00A0C9DF1035_.wvu.PrintArea" hidden="1">#REF!</definedName>
    <definedName name="Z_E359ABEF_4366_11D3_8575_00A0C9DF1035_.wvu.PrintArea" localSheetId="17" hidden="1">#REF!</definedName>
    <definedName name="Z_E359ABEF_4366_11D3_8575_00A0C9DF1035_.wvu.PrintArea" localSheetId="18" hidden="1">#REF!</definedName>
    <definedName name="Z_E359ABEF_4366_11D3_8575_00A0C9DF1035_.wvu.PrintArea" localSheetId="19" hidden="1">#REF!</definedName>
    <definedName name="Z_E359ABEF_4366_11D3_8575_00A0C9DF1035_.wvu.PrintArea" localSheetId="20" hidden="1">#REF!</definedName>
    <definedName name="Z_E359ABEF_4366_11D3_8575_00A0C9DF1035_.wvu.PrintArea" localSheetId="21" hidden="1">#REF!</definedName>
    <definedName name="Z_E359ABEF_4366_11D3_8575_00A0C9DF1035_.wvu.PrintArea" localSheetId="22" hidden="1">#REF!</definedName>
    <definedName name="Z_E359ABEF_4366_11D3_8575_00A0C9DF1035_.wvu.PrintArea" localSheetId="23" hidden="1">#REF!</definedName>
    <definedName name="Z_E359ABEF_4366_11D3_8575_00A0C9DF1035_.wvu.PrintArea" localSheetId="1" hidden="1">#REF!</definedName>
    <definedName name="Z_E359ABEF_4366_11D3_8575_00A0C9DF1035_.wvu.PrintArea" localSheetId="16" hidden="1">#REF!</definedName>
    <definedName name="Z_E359ABEF_4366_11D3_8575_00A0C9DF1035_.wvu.PrintArea" localSheetId="0" hidden="1">#REF!</definedName>
    <definedName name="Z_E359ABEF_4366_11D3_8575_00A0C9DF1035_.wvu.PrintArea" hidden="1">#REF!</definedName>
    <definedName name="Z_E359ABF0_4366_11D3_8575_00A0C9DF1035_.wvu.PrintArea" localSheetId="17" hidden="1">#REF!</definedName>
    <definedName name="Z_E359ABF0_4366_11D3_8575_00A0C9DF1035_.wvu.PrintArea" localSheetId="18" hidden="1">#REF!</definedName>
    <definedName name="Z_E359ABF0_4366_11D3_8575_00A0C9DF1035_.wvu.PrintArea" localSheetId="19" hidden="1">#REF!</definedName>
    <definedName name="Z_E359ABF0_4366_11D3_8575_00A0C9DF1035_.wvu.PrintArea" localSheetId="20" hidden="1">#REF!</definedName>
    <definedName name="Z_E359ABF0_4366_11D3_8575_00A0C9DF1035_.wvu.PrintArea" localSheetId="21" hidden="1">#REF!</definedName>
    <definedName name="Z_E359ABF0_4366_11D3_8575_00A0C9DF1035_.wvu.PrintArea" localSheetId="22" hidden="1">#REF!</definedName>
    <definedName name="Z_E359ABF0_4366_11D3_8575_00A0C9DF1035_.wvu.PrintArea" localSheetId="23" hidden="1">#REF!</definedName>
    <definedName name="Z_E359ABF0_4366_11D3_8575_00A0C9DF1035_.wvu.PrintArea" localSheetId="1" hidden="1">#REF!</definedName>
    <definedName name="Z_E359ABF0_4366_11D3_8575_00A0C9DF1035_.wvu.PrintArea" localSheetId="16" hidden="1">#REF!</definedName>
    <definedName name="Z_E359ABF0_4366_11D3_8575_00A0C9DF1035_.wvu.PrintArea" localSheetId="0" hidden="1">#REF!</definedName>
    <definedName name="Z_E359ABF0_4366_11D3_8575_00A0C9DF1035_.wvu.PrintArea" hidden="1">#REF!</definedName>
    <definedName name="Z_E359ABF1_4366_11D3_8575_00A0C9DF1035_.wvu.PrintArea" localSheetId="17" hidden="1">#REF!</definedName>
    <definedName name="Z_E359ABF1_4366_11D3_8575_00A0C9DF1035_.wvu.PrintArea" localSheetId="18" hidden="1">#REF!</definedName>
    <definedName name="Z_E359ABF1_4366_11D3_8575_00A0C9DF1035_.wvu.PrintArea" localSheetId="19" hidden="1">#REF!</definedName>
    <definedName name="Z_E359ABF1_4366_11D3_8575_00A0C9DF1035_.wvu.PrintArea" localSheetId="20" hidden="1">#REF!</definedName>
    <definedName name="Z_E359ABF1_4366_11D3_8575_00A0C9DF1035_.wvu.PrintArea" localSheetId="21" hidden="1">#REF!</definedName>
    <definedName name="Z_E359ABF1_4366_11D3_8575_00A0C9DF1035_.wvu.PrintArea" localSheetId="22" hidden="1">#REF!</definedName>
    <definedName name="Z_E359ABF1_4366_11D3_8575_00A0C9DF1035_.wvu.PrintArea" localSheetId="23" hidden="1">#REF!</definedName>
    <definedName name="Z_E359ABF1_4366_11D3_8575_00A0C9DF1035_.wvu.PrintArea" localSheetId="1" hidden="1">#REF!</definedName>
    <definedName name="Z_E359ABF1_4366_11D3_8575_00A0C9DF1035_.wvu.PrintArea" localSheetId="16" hidden="1">#REF!</definedName>
    <definedName name="Z_E359ABF1_4366_11D3_8575_00A0C9DF1035_.wvu.PrintArea" localSheetId="0" hidden="1">#REF!</definedName>
    <definedName name="Z_E359ABF1_4366_11D3_8575_00A0C9DF1035_.wvu.PrintArea" hidden="1">#REF!</definedName>
    <definedName name="Z_E359ABF2_4366_11D3_8575_00A0C9DF1035_.wvu.PrintArea" localSheetId="17" hidden="1">#REF!</definedName>
    <definedName name="Z_E359ABF2_4366_11D3_8575_00A0C9DF1035_.wvu.PrintArea" localSheetId="18" hidden="1">#REF!</definedName>
    <definedName name="Z_E359ABF2_4366_11D3_8575_00A0C9DF1035_.wvu.PrintArea" localSheetId="19" hidden="1">#REF!</definedName>
    <definedName name="Z_E359ABF2_4366_11D3_8575_00A0C9DF1035_.wvu.PrintArea" localSheetId="20" hidden="1">#REF!</definedName>
    <definedName name="Z_E359ABF2_4366_11D3_8575_00A0C9DF1035_.wvu.PrintArea" localSheetId="21" hidden="1">#REF!</definedName>
    <definedName name="Z_E359ABF2_4366_11D3_8575_00A0C9DF1035_.wvu.PrintArea" localSheetId="22" hidden="1">#REF!</definedName>
    <definedName name="Z_E359ABF2_4366_11D3_8575_00A0C9DF1035_.wvu.PrintArea" localSheetId="23" hidden="1">#REF!</definedName>
    <definedName name="Z_E359ABF2_4366_11D3_8575_00A0C9DF1035_.wvu.PrintArea" localSheetId="1" hidden="1">#REF!</definedName>
    <definedName name="Z_E359ABF2_4366_11D3_8575_00A0C9DF1035_.wvu.PrintArea" localSheetId="16" hidden="1">#REF!</definedName>
    <definedName name="Z_E359ABF2_4366_11D3_8575_00A0C9DF1035_.wvu.PrintArea" localSheetId="0" hidden="1">#REF!</definedName>
    <definedName name="Z_E359ABF2_4366_11D3_8575_00A0C9DF1035_.wvu.PrintArea" hidden="1">#REF!</definedName>
    <definedName name="Z_E359ABF4_4366_11D3_8575_00A0C9DF1035_.wvu.PrintArea" localSheetId="17" hidden="1">#REF!</definedName>
    <definedName name="Z_E359ABF4_4366_11D3_8575_00A0C9DF1035_.wvu.PrintArea" localSheetId="18" hidden="1">#REF!</definedName>
    <definedName name="Z_E359ABF4_4366_11D3_8575_00A0C9DF1035_.wvu.PrintArea" localSheetId="19" hidden="1">#REF!</definedName>
    <definedName name="Z_E359ABF4_4366_11D3_8575_00A0C9DF1035_.wvu.PrintArea" localSheetId="20" hidden="1">#REF!</definedName>
    <definedName name="Z_E359ABF4_4366_11D3_8575_00A0C9DF1035_.wvu.PrintArea" localSheetId="21" hidden="1">#REF!</definedName>
    <definedName name="Z_E359ABF4_4366_11D3_8575_00A0C9DF1035_.wvu.PrintArea" localSheetId="22" hidden="1">#REF!</definedName>
    <definedName name="Z_E359ABF4_4366_11D3_8575_00A0C9DF1035_.wvu.PrintArea" localSheetId="23" hidden="1">#REF!</definedName>
    <definedName name="Z_E359ABF4_4366_11D3_8575_00A0C9DF1035_.wvu.PrintArea" localSheetId="1" hidden="1">#REF!</definedName>
    <definedName name="Z_E359ABF4_4366_11D3_8575_00A0C9DF1035_.wvu.PrintArea" localSheetId="16" hidden="1">#REF!</definedName>
    <definedName name="Z_E359ABF4_4366_11D3_8575_00A0C9DF1035_.wvu.PrintArea" localSheetId="0" hidden="1">#REF!</definedName>
    <definedName name="Z_E359ABF4_4366_11D3_8575_00A0C9DF1035_.wvu.PrintArea" hidden="1">#REF!</definedName>
    <definedName name="Z_E359ABF5_4366_11D3_8575_00A0C9DF1035_.wvu.PrintArea" localSheetId="17" hidden="1">#REF!</definedName>
    <definedName name="Z_E359ABF5_4366_11D3_8575_00A0C9DF1035_.wvu.PrintArea" localSheetId="18" hidden="1">#REF!</definedName>
    <definedName name="Z_E359ABF5_4366_11D3_8575_00A0C9DF1035_.wvu.PrintArea" localSheetId="19" hidden="1">#REF!</definedName>
    <definedName name="Z_E359ABF5_4366_11D3_8575_00A0C9DF1035_.wvu.PrintArea" localSheetId="20" hidden="1">#REF!</definedName>
    <definedName name="Z_E359ABF5_4366_11D3_8575_00A0C9DF1035_.wvu.PrintArea" localSheetId="21" hidden="1">#REF!</definedName>
    <definedName name="Z_E359ABF5_4366_11D3_8575_00A0C9DF1035_.wvu.PrintArea" localSheetId="22" hidden="1">#REF!</definedName>
    <definedName name="Z_E359ABF5_4366_11D3_8575_00A0C9DF1035_.wvu.PrintArea" localSheetId="23" hidden="1">#REF!</definedName>
    <definedName name="Z_E359ABF5_4366_11D3_8575_00A0C9DF1035_.wvu.PrintArea" localSheetId="1" hidden="1">#REF!</definedName>
    <definedName name="Z_E359ABF5_4366_11D3_8575_00A0C9DF1035_.wvu.PrintArea" localSheetId="16" hidden="1">#REF!</definedName>
    <definedName name="Z_E359ABF5_4366_11D3_8575_00A0C9DF1035_.wvu.PrintArea" localSheetId="0" hidden="1">#REF!</definedName>
    <definedName name="Z_E359ABF5_4366_11D3_8575_00A0C9DF1035_.wvu.PrintArea" hidden="1">#REF!</definedName>
    <definedName name="Z_E359ABF6_4366_11D3_8575_00A0C9DF1035_.wvu.PrintArea" localSheetId="17" hidden="1">#REF!</definedName>
    <definedName name="Z_E359ABF6_4366_11D3_8575_00A0C9DF1035_.wvu.PrintArea" localSheetId="18" hidden="1">#REF!</definedName>
    <definedName name="Z_E359ABF6_4366_11D3_8575_00A0C9DF1035_.wvu.PrintArea" localSheetId="19" hidden="1">#REF!</definedName>
    <definedName name="Z_E359ABF6_4366_11D3_8575_00A0C9DF1035_.wvu.PrintArea" localSheetId="20" hidden="1">#REF!</definedName>
    <definedName name="Z_E359ABF6_4366_11D3_8575_00A0C9DF1035_.wvu.PrintArea" localSheetId="21" hidden="1">#REF!</definedName>
    <definedName name="Z_E359ABF6_4366_11D3_8575_00A0C9DF1035_.wvu.PrintArea" localSheetId="22" hidden="1">#REF!</definedName>
    <definedName name="Z_E359ABF6_4366_11D3_8575_00A0C9DF1035_.wvu.PrintArea" localSheetId="23" hidden="1">#REF!</definedName>
    <definedName name="Z_E359ABF6_4366_11D3_8575_00A0C9DF1035_.wvu.PrintArea" localSheetId="1" hidden="1">#REF!</definedName>
    <definedName name="Z_E359ABF6_4366_11D3_8575_00A0C9DF1035_.wvu.PrintArea" localSheetId="16" hidden="1">#REF!</definedName>
    <definedName name="Z_E359ABF6_4366_11D3_8575_00A0C9DF1035_.wvu.PrintArea" localSheetId="0" hidden="1">#REF!</definedName>
    <definedName name="Z_E359ABF6_4366_11D3_8575_00A0C9DF1035_.wvu.PrintArea" hidden="1">#REF!</definedName>
    <definedName name="Z_E359ABF7_4366_11D3_8575_00A0C9DF1035_.wvu.PrintArea" localSheetId="17" hidden="1">#REF!</definedName>
    <definedName name="Z_E359ABF7_4366_11D3_8575_00A0C9DF1035_.wvu.PrintArea" localSheetId="18" hidden="1">#REF!</definedName>
    <definedName name="Z_E359ABF7_4366_11D3_8575_00A0C9DF1035_.wvu.PrintArea" localSheetId="19" hidden="1">#REF!</definedName>
    <definedName name="Z_E359ABF7_4366_11D3_8575_00A0C9DF1035_.wvu.PrintArea" localSheetId="20" hidden="1">#REF!</definedName>
    <definedName name="Z_E359ABF7_4366_11D3_8575_00A0C9DF1035_.wvu.PrintArea" localSheetId="21" hidden="1">#REF!</definedName>
    <definedName name="Z_E359ABF7_4366_11D3_8575_00A0C9DF1035_.wvu.PrintArea" localSheetId="22" hidden="1">#REF!</definedName>
    <definedName name="Z_E359ABF7_4366_11D3_8575_00A0C9DF1035_.wvu.PrintArea" localSheetId="23" hidden="1">#REF!</definedName>
    <definedName name="Z_E359ABF7_4366_11D3_8575_00A0C9DF1035_.wvu.PrintArea" localSheetId="1" hidden="1">#REF!</definedName>
    <definedName name="Z_E359ABF7_4366_11D3_8575_00A0C9DF1035_.wvu.PrintArea" localSheetId="16" hidden="1">#REF!</definedName>
    <definedName name="Z_E359ABF7_4366_11D3_8575_00A0C9DF1035_.wvu.PrintArea" localSheetId="0" hidden="1">#REF!</definedName>
    <definedName name="Z_E359ABF7_4366_11D3_8575_00A0C9DF1035_.wvu.PrintArea" hidden="1">#REF!</definedName>
    <definedName name="Z_E359ABF9_4366_11D3_8575_00A0C9DF1035_.wvu.PrintArea" localSheetId="17" hidden="1">#REF!</definedName>
    <definedName name="Z_E359ABF9_4366_11D3_8575_00A0C9DF1035_.wvu.PrintArea" localSheetId="18" hidden="1">#REF!</definedName>
    <definedName name="Z_E359ABF9_4366_11D3_8575_00A0C9DF1035_.wvu.PrintArea" localSheetId="19" hidden="1">#REF!</definedName>
    <definedName name="Z_E359ABF9_4366_11D3_8575_00A0C9DF1035_.wvu.PrintArea" localSheetId="20" hidden="1">#REF!</definedName>
    <definedName name="Z_E359ABF9_4366_11D3_8575_00A0C9DF1035_.wvu.PrintArea" localSheetId="21" hidden="1">#REF!</definedName>
    <definedName name="Z_E359ABF9_4366_11D3_8575_00A0C9DF1035_.wvu.PrintArea" localSheetId="22" hidden="1">#REF!</definedName>
    <definedName name="Z_E359ABF9_4366_11D3_8575_00A0C9DF1035_.wvu.PrintArea" localSheetId="23" hidden="1">#REF!</definedName>
    <definedName name="Z_E359ABF9_4366_11D3_8575_00A0C9DF1035_.wvu.PrintArea" localSheetId="1" hidden="1">#REF!</definedName>
    <definedName name="Z_E359ABF9_4366_11D3_8575_00A0C9DF1035_.wvu.PrintArea" localSheetId="16" hidden="1">#REF!</definedName>
    <definedName name="Z_E359ABF9_4366_11D3_8575_00A0C9DF1035_.wvu.PrintArea" localSheetId="0" hidden="1">#REF!</definedName>
    <definedName name="Z_E359ABF9_4366_11D3_8575_00A0C9DF1035_.wvu.PrintArea" hidden="1">#REF!</definedName>
    <definedName name="Z_E359ABFA_4366_11D3_8575_00A0C9DF1035_.wvu.PrintArea" localSheetId="17" hidden="1">#REF!</definedName>
    <definedName name="Z_E359ABFA_4366_11D3_8575_00A0C9DF1035_.wvu.PrintArea" localSheetId="18" hidden="1">#REF!</definedName>
    <definedName name="Z_E359ABFA_4366_11D3_8575_00A0C9DF1035_.wvu.PrintArea" localSheetId="19" hidden="1">#REF!</definedName>
    <definedName name="Z_E359ABFA_4366_11D3_8575_00A0C9DF1035_.wvu.PrintArea" localSheetId="20" hidden="1">#REF!</definedName>
    <definedName name="Z_E359ABFA_4366_11D3_8575_00A0C9DF1035_.wvu.PrintArea" localSheetId="21" hidden="1">#REF!</definedName>
    <definedName name="Z_E359ABFA_4366_11D3_8575_00A0C9DF1035_.wvu.PrintArea" localSheetId="22" hidden="1">#REF!</definedName>
    <definedName name="Z_E359ABFA_4366_11D3_8575_00A0C9DF1035_.wvu.PrintArea" localSheetId="23" hidden="1">#REF!</definedName>
    <definedName name="Z_E359ABFA_4366_11D3_8575_00A0C9DF1035_.wvu.PrintArea" localSheetId="1" hidden="1">#REF!</definedName>
    <definedName name="Z_E359ABFA_4366_11D3_8575_00A0C9DF1035_.wvu.PrintArea" localSheetId="16" hidden="1">#REF!</definedName>
    <definedName name="Z_E359ABFA_4366_11D3_8575_00A0C9DF1035_.wvu.PrintArea" localSheetId="0" hidden="1">#REF!</definedName>
    <definedName name="Z_E359ABFA_4366_11D3_8575_00A0C9DF1035_.wvu.PrintArea" hidden="1">#REF!</definedName>
    <definedName name="Z_E84C5E09_352A_11D3_97FE_00A0C9DF29C4_.wvu.PrintArea" localSheetId="17" hidden="1">#REF!</definedName>
    <definedName name="Z_E84C5E09_352A_11D3_97FE_00A0C9DF29C4_.wvu.PrintArea" localSheetId="18" hidden="1">#REF!</definedName>
    <definedName name="Z_E84C5E09_352A_11D3_97FE_00A0C9DF29C4_.wvu.PrintArea" localSheetId="19" hidden="1">#REF!</definedName>
    <definedName name="Z_E84C5E09_352A_11D3_97FE_00A0C9DF29C4_.wvu.PrintArea" localSheetId="20" hidden="1">#REF!</definedName>
    <definedName name="Z_E84C5E09_352A_11D3_97FE_00A0C9DF29C4_.wvu.PrintArea" localSheetId="21" hidden="1">#REF!</definedName>
    <definedName name="Z_E84C5E09_352A_11D3_97FE_00A0C9DF29C4_.wvu.PrintArea" localSheetId="22" hidden="1">#REF!</definedName>
    <definedName name="Z_E84C5E09_352A_11D3_97FE_00A0C9DF29C4_.wvu.PrintArea" localSheetId="23" hidden="1">#REF!</definedName>
    <definedName name="Z_E84C5E09_352A_11D3_97FE_00A0C9DF29C4_.wvu.PrintArea" localSheetId="1" hidden="1">#REF!</definedName>
    <definedName name="Z_E84C5E09_352A_11D3_97FE_00A0C9DF29C4_.wvu.PrintArea" localSheetId="16" hidden="1">#REF!</definedName>
    <definedName name="Z_E84C5E09_352A_11D3_97FE_00A0C9DF29C4_.wvu.PrintArea" localSheetId="0" hidden="1">#REF!</definedName>
    <definedName name="Z_E84C5E09_352A_11D3_97FE_00A0C9DF29C4_.wvu.PrintArea" hidden="1">#REF!</definedName>
    <definedName name="Z_E84C5E0A_352A_11D3_97FE_00A0C9DF29C4_.wvu.PrintArea" localSheetId="17" hidden="1">#REF!</definedName>
    <definedName name="Z_E84C5E0A_352A_11D3_97FE_00A0C9DF29C4_.wvu.PrintArea" localSheetId="18" hidden="1">#REF!</definedName>
    <definedName name="Z_E84C5E0A_352A_11D3_97FE_00A0C9DF29C4_.wvu.PrintArea" localSheetId="19" hidden="1">#REF!</definedName>
    <definedName name="Z_E84C5E0A_352A_11D3_97FE_00A0C9DF29C4_.wvu.PrintArea" localSheetId="20" hidden="1">#REF!</definedName>
    <definedName name="Z_E84C5E0A_352A_11D3_97FE_00A0C9DF29C4_.wvu.PrintArea" localSheetId="21" hidden="1">#REF!</definedName>
    <definedName name="Z_E84C5E0A_352A_11D3_97FE_00A0C9DF29C4_.wvu.PrintArea" localSheetId="22" hidden="1">#REF!</definedName>
    <definedName name="Z_E84C5E0A_352A_11D3_97FE_00A0C9DF29C4_.wvu.PrintArea" localSheetId="23" hidden="1">#REF!</definedName>
    <definedName name="Z_E84C5E0A_352A_11D3_97FE_00A0C9DF29C4_.wvu.PrintArea" localSheetId="1" hidden="1">#REF!</definedName>
    <definedName name="Z_E84C5E0A_352A_11D3_97FE_00A0C9DF29C4_.wvu.PrintArea" localSheetId="16" hidden="1">#REF!</definedName>
    <definedName name="Z_E84C5E0A_352A_11D3_97FE_00A0C9DF29C4_.wvu.PrintArea" localSheetId="0" hidden="1">#REF!</definedName>
    <definedName name="Z_E84C5E0A_352A_11D3_97FE_00A0C9DF29C4_.wvu.PrintArea" hidden="1">#REF!</definedName>
    <definedName name="Z_E84C5E0C_352A_11D3_97FE_00A0C9DF29C4_.wvu.PrintArea" localSheetId="17" hidden="1">#REF!</definedName>
    <definedName name="Z_E84C5E0C_352A_11D3_97FE_00A0C9DF29C4_.wvu.PrintArea" localSheetId="18" hidden="1">#REF!</definedName>
    <definedName name="Z_E84C5E0C_352A_11D3_97FE_00A0C9DF29C4_.wvu.PrintArea" localSheetId="19" hidden="1">#REF!</definedName>
    <definedName name="Z_E84C5E0C_352A_11D3_97FE_00A0C9DF29C4_.wvu.PrintArea" localSheetId="20" hidden="1">#REF!</definedName>
    <definedName name="Z_E84C5E0C_352A_11D3_97FE_00A0C9DF29C4_.wvu.PrintArea" localSheetId="21" hidden="1">#REF!</definedName>
    <definedName name="Z_E84C5E0C_352A_11D3_97FE_00A0C9DF29C4_.wvu.PrintArea" localSheetId="22" hidden="1">#REF!</definedName>
    <definedName name="Z_E84C5E0C_352A_11D3_97FE_00A0C9DF29C4_.wvu.PrintArea" localSheetId="23" hidden="1">#REF!</definedName>
    <definedName name="Z_E84C5E0C_352A_11D3_97FE_00A0C9DF29C4_.wvu.PrintArea" localSheetId="1" hidden="1">#REF!</definedName>
    <definedName name="Z_E84C5E0C_352A_11D3_97FE_00A0C9DF29C4_.wvu.PrintArea" localSheetId="16" hidden="1">#REF!</definedName>
    <definedName name="Z_E84C5E0C_352A_11D3_97FE_00A0C9DF29C4_.wvu.PrintArea" localSheetId="0" hidden="1">#REF!</definedName>
    <definedName name="Z_E84C5E0C_352A_11D3_97FE_00A0C9DF29C4_.wvu.PrintArea" hidden="1">#REF!</definedName>
    <definedName name="Z_E84C5E0D_352A_11D3_97FE_00A0C9DF29C4_.wvu.PrintArea" localSheetId="17" hidden="1">#REF!</definedName>
    <definedName name="Z_E84C5E0D_352A_11D3_97FE_00A0C9DF29C4_.wvu.PrintArea" localSheetId="18" hidden="1">#REF!</definedName>
    <definedName name="Z_E84C5E0D_352A_11D3_97FE_00A0C9DF29C4_.wvu.PrintArea" localSheetId="19" hidden="1">#REF!</definedName>
    <definedName name="Z_E84C5E0D_352A_11D3_97FE_00A0C9DF29C4_.wvu.PrintArea" localSheetId="20" hidden="1">#REF!</definedName>
    <definedName name="Z_E84C5E0D_352A_11D3_97FE_00A0C9DF29C4_.wvu.PrintArea" localSheetId="21" hidden="1">#REF!</definedName>
    <definedName name="Z_E84C5E0D_352A_11D3_97FE_00A0C9DF29C4_.wvu.PrintArea" localSheetId="22" hidden="1">#REF!</definedName>
    <definedName name="Z_E84C5E0D_352A_11D3_97FE_00A0C9DF29C4_.wvu.PrintArea" localSheetId="23" hidden="1">#REF!</definedName>
    <definedName name="Z_E84C5E0D_352A_11D3_97FE_00A0C9DF29C4_.wvu.PrintArea" localSheetId="1" hidden="1">#REF!</definedName>
    <definedName name="Z_E84C5E0D_352A_11D3_97FE_00A0C9DF29C4_.wvu.PrintArea" localSheetId="16" hidden="1">#REF!</definedName>
    <definedName name="Z_E84C5E0D_352A_11D3_97FE_00A0C9DF29C4_.wvu.PrintArea" localSheetId="0" hidden="1">#REF!</definedName>
    <definedName name="Z_E84C5E0D_352A_11D3_97FE_00A0C9DF29C4_.wvu.PrintArea" hidden="1">#REF!</definedName>
    <definedName name="Z_E84C5E0E_352A_11D3_97FE_00A0C9DF29C4_.wvu.PrintArea" localSheetId="17" hidden="1">#REF!</definedName>
    <definedName name="Z_E84C5E0E_352A_11D3_97FE_00A0C9DF29C4_.wvu.PrintArea" localSheetId="18" hidden="1">#REF!</definedName>
    <definedName name="Z_E84C5E0E_352A_11D3_97FE_00A0C9DF29C4_.wvu.PrintArea" localSheetId="19" hidden="1">#REF!</definedName>
    <definedName name="Z_E84C5E0E_352A_11D3_97FE_00A0C9DF29C4_.wvu.PrintArea" localSheetId="20" hidden="1">#REF!</definedName>
    <definedName name="Z_E84C5E0E_352A_11D3_97FE_00A0C9DF29C4_.wvu.PrintArea" localSheetId="21" hidden="1">#REF!</definedName>
    <definedName name="Z_E84C5E0E_352A_11D3_97FE_00A0C9DF29C4_.wvu.PrintArea" localSheetId="22" hidden="1">#REF!</definedName>
    <definedName name="Z_E84C5E0E_352A_11D3_97FE_00A0C9DF29C4_.wvu.PrintArea" localSheetId="23" hidden="1">#REF!</definedName>
    <definedName name="Z_E84C5E0E_352A_11D3_97FE_00A0C9DF29C4_.wvu.PrintArea" localSheetId="1" hidden="1">#REF!</definedName>
    <definedName name="Z_E84C5E0E_352A_11D3_97FE_00A0C9DF29C4_.wvu.PrintArea" localSheetId="16" hidden="1">#REF!</definedName>
    <definedName name="Z_E84C5E0E_352A_11D3_97FE_00A0C9DF29C4_.wvu.PrintArea" localSheetId="0" hidden="1">#REF!</definedName>
    <definedName name="Z_E84C5E0E_352A_11D3_97FE_00A0C9DF29C4_.wvu.PrintArea" hidden="1">#REF!</definedName>
    <definedName name="Z_E84C5E0F_352A_11D3_97FE_00A0C9DF29C4_.wvu.PrintArea" localSheetId="17" hidden="1">#REF!</definedName>
    <definedName name="Z_E84C5E0F_352A_11D3_97FE_00A0C9DF29C4_.wvu.PrintArea" localSheetId="18" hidden="1">#REF!</definedName>
    <definedName name="Z_E84C5E0F_352A_11D3_97FE_00A0C9DF29C4_.wvu.PrintArea" localSheetId="19" hidden="1">#REF!</definedName>
    <definedName name="Z_E84C5E0F_352A_11D3_97FE_00A0C9DF29C4_.wvu.PrintArea" localSheetId="20" hidden="1">#REF!</definedName>
    <definedName name="Z_E84C5E0F_352A_11D3_97FE_00A0C9DF29C4_.wvu.PrintArea" localSheetId="21" hidden="1">#REF!</definedName>
    <definedName name="Z_E84C5E0F_352A_11D3_97FE_00A0C9DF29C4_.wvu.PrintArea" localSheetId="22" hidden="1">#REF!</definedName>
    <definedName name="Z_E84C5E0F_352A_11D3_97FE_00A0C9DF29C4_.wvu.PrintArea" localSheetId="23" hidden="1">#REF!</definedName>
    <definedName name="Z_E84C5E0F_352A_11D3_97FE_00A0C9DF29C4_.wvu.PrintArea" localSheetId="1" hidden="1">#REF!</definedName>
    <definedName name="Z_E84C5E0F_352A_11D3_97FE_00A0C9DF29C4_.wvu.PrintArea" localSheetId="16" hidden="1">#REF!</definedName>
    <definedName name="Z_E84C5E0F_352A_11D3_97FE_00A0C9DF29C4_.wvu.PrintArea" localSheetId="0" hidden="1">#REF!</definedName>
    <definedName name="Z_E84C5E0F_352A_11D3_97FE_00A0C9DF29C4_.wvu.PrintArea" hidden="1">#REF!</definedName>
    <definedName name="Z_E84C5E11_352A_11D3_97FE_00A0C9DF29C4_.wvu.PrintArea" localSheetId="17" hidden="1">#REF!</definedName>
    <definedName name="Z_E84C5E11_352A_11D3_97FE_00A0C9DF29C4_.wvu.PrintArea" localSheetId="18" hidden="1">#REF!</definedName>
    <definedName name="Z_E84C5E11_352A_11D3_97FE_00A0C9DF29C4_.wvu.PrintArea" localSheetId="19" hidden="1">#REF!</definedName>
    <definedName name="Z_E84C5E11_352A_11D3_97FE_00A0C9DF29C4_.wvu.PrintArea" localSheetId="20" hidden="1">#REF!</definedName>
    <definedName name="Z_E84C5E11_352A_11D3_97FE_00A0C9DF29C4_.wvu.PrintArea" localSheetId="21" hidden="1">#REF!</definedName>
    <definedName name="Z_E84C5E11_352A_11D3_97FE_00A0C9DF29C4_.wvu.PrintArea" localSheetId="22" hidden="1">#REF!</definedName>
    <definedName name="Z_E84C5E11_352A_11D3_97FE_00A0C9DF29C4_.wvu.PrintArea" localSheetId="23" hidden="1">#REF!</definedName>
    <definedName name="Z_E84C5E11_352A_11D3_97FE_00A0C9DF29C4_.wvu.PrintArea" localSheetId="1" hidden="1">#REF!</definedName>
    <definedName name="Z_E84C5E11_352A_11D3_97FE_00A0C9DF29C4_.wvu.PrintArea" localSheetId="16" hidden="1">#REF!</definedName>
    <definedName name="Z_E84C5E11_352A_11D3_97FE_00A0C9DF29C4_.wvu.PrintArea" localSheetId="0" hidden="1">#REF!</definedName>
    <definedName name="Z_E84C5E11_352A_11D3_97FE_00A0C9DF29C4_.wvu.PrintArea" hidden="1">#REF!</definedName>
    <definedName name="Z_E84C5E12_352A_11D3_97FE_00A0C9DF29C4_.wvu.PrintArea" localSheetId="17" hidden="1">#REF!</definedName>
    <definedName name="Z_E84C5E12_352A_11D3_97FE_00A0C9DF29C4_.wvu.PrintArea" localSheetId="18" hidden="1">#REF!</definedName>
    <definedName name="Z_E84C5E12_352A_11D3_97FE_00A0C9DF29C4_.wvu.PrintArea" localSheetId="19" hidden="1">#REF!</definedName>
    <definedName name="Z_E84C5E12_352A_11D3_97FE_00A0C9DF29C4_.wvu.PrintArea" localSheetId="20" hidden="1">#REF!</definedName>
    <definedName name="Z_E84C5E12_352A_11D3_97FE_00A0C9DF29C4_.wvu.PrintArea" localSheetId="21" hidden="1">#REF!</definedName>
    <definedName name="Z_E84C5E12_352A_11D3_97FE_00A0C9DF29C4_.wvu.PrintArea" localSheetId="22" hidden="1">#REF!</definedName>
    <definedName name="Z_E84C5E12_352A_11D3_97FE_00A0C9DF29C4_.wvu.PrintArea" localSheetId="23" hidden="1">#REF!</definedName>
    <definedName name="Z_E84C5E12_352A_11D3_97FE_00A0C9DF29C4_.wvu.PrintArea" localSheetId="1" hidden="1">#REF!</definedName>
    <definedName name="Z_E84C5E12_352A_11D3_97FE_00A0C9DF29C4_.wvu.PrintArea" localSheetId="16" hidden="1">#REF!</definedName>
    <definedName name="Z_E84C5E12_352A_11D3_97FE_00A0C9DF29C4_.wvu.PrintArea" localSheetId="0" hidden="1">#REF!</definedName>
    <definedName name="Z_E84C5E12_352A_11D3_97FE_00A0C9DF29C4_.wvu.PrintArea" hidden="1">#REF!</definedName>
    <definedName name="Z_E84C5E13_352A_11D3_97FE_00A0C9DF29C4_.wvu.PrintArea" localSheetId="17" hidden="1">#REF!</definedName>
    <definedName name="Z_E84C5E13_352A_11D3_97FE_00A0C9DF29C4_.wvu.PrintArea" localSheetId="18" hidden="1">#REF!</definedName>
    <definedName name="Z_E84C5E13_352A_11D3_97FE_00A0C9DF29C4_.wvu.PrintArea" localSheetId="19" hidden="1">#REF!</definedName>
    <definedName name="Z_E84C5E13_352A_11D3_97FE_00A0C9DF29C4_.wvu.PrintArea" localSheetId="20" hidden="1">#REF!</definedName>
    <definedName name="Z_E84C5E13_352A_11D3_97FE_00A0C9DF29C4_.wvu.PrintArea" localSheetId="21" hidden="1">#REF!</definedName>
    <definedName name="Z_E84C5E13_352A_11D3_97FE_00A0C9DF29C4_.wvu.PrintArea" localSheetId="22" hidden="1">#REF!</definedName>
    <definedName name="Z_E84C5E13_352A_11D3_97FE_00A0C9DF29C4_.wvu.PrintArea" localSheetId="23" hidden="1">#REF!</definedName>
    <definedName name="Z_E84C5E13_352A_11D3_97FE_00A0C9DF29C4_.wvu.PrintArea" localSheetId="1" hidden="1">#REF!</definedName>
    <definedName name="Z_E84C5E13_352A_11D3_97FE_00A0C9DF29C4_.wvu.PrintArea" localSheetId="16" hidden="1">#REF!</definedName>
    <definedName name="Z_E84C5E13_352A_11D3_97FE_00A0C9DF29C4_.wvu.PrintArea" localSheetId="0" hidden="1">#REF!</definedName>
    <definedName name="Z_E84C5E13_352A_11D3_97FE_00A0C9DF29C4_.wvu.PrintArea" hidden="1">#REF!</definedName>
    <definedName name="Z_E84C5E14_352A_11D3_97FE_00A0C9DF29C4_.wvu.PrintArea" localSheetId="17" hidden="1">#REF!</definedName>
    <definedName name="Z_E84C5E14_352A_11D3_97FE_00A0C9DF29C4_.wvu.PrintArea" localSheetId="18" hidden="1">#REF!</definedName>
    <definedName name="Z_E84C5E14_352A_11D3_97FE_00A0C9DF29C4_.wvu.PrintArea" localSheetId="19" hidden="1">#REF!</definedName>
    <definedName name="Z_E84C5E14_352A_11D3_97FE_00A0C9DF29C4_.wvu.PrintArea" localSheetId="20" hidden="1">#REF!</definedName>
    <definedName name="Z_E84C5E14_352A_11D3_97FE_00A0C9DF29C4_.wvu.PrintArea" localSheetId="21" hidden="1">#REF!</definedName>
    <definedName name="Z_E84C5E14_352A_11D3_97FE_00A0C9DF29C4_.wvu.PrintArea" localSheetId="22" hidden="1">#REF!</definedName>
    <definedName name="Z_E84C5E14_352A_11D3_97FE_00A0C9DF29C4_.wvu.PrintArea" localSheetId="23" hidden="1">#REF!</definedName>
    <definedName name="Z_E84C5E14_352A_11D3_97FE_00A0C9DF29C4_.wvu.PrintArea" localSheetId="1" hidden="1">#REF!</definedName>
    <definedName name="Z_E84C5E14_352A_11D3_97FE_00A0C9DF29C4_.wvu.PrintArea" localSheetId="16" hidden="1">#REF!</definedName>
    <definedName name="Z_E84C5E14_352A_11D3_97FE_00A0C9DF29C4_.wvu.PrintArea" localSheetId="0" hidden="1">#REF!</definedName>
    <definedName name="Z_E84C5E14_352A_11D3_97FE_00A0C9DF29C4_.wvu.PrintArea" hidden="1">#REF!</definedName>
    <definedName name="Z_E84C5E16_352A_11D3_97FE_00A0C9DF29C4_.wvu.PrintArea" localSheetId="17" hidden="1">#REF!</definedName>
    <definedName name="Z_E84C5E16_352A_11D3_97FE_00A0C9DF29C4_.wvu.PrintArea" localSheetId="18" hidden="1">#REF!</definedName>
    <definedName name="Z_E84C5E16_352A_11D3_97FE_00A0C9DF29C4_.wvu.PrintArea" localSheetId="19" hidden="1">#REF!</definedName>
    <definedName name="Z_E84C5E16_352A_11D3_97FE_00A0C9DF29C4_.wvu.PrintArea" localSheetId="20" hidden="1">#REF!</definedName>
    <definedName name="Z_E84C5E16_352A_11D3_97FE_00A0C9DF29C4_.wvu.PrintArea" localSheetId="21" hidden="1">#REF!</definedName>
    <definedName name="Z_E84C5E16_352A_11D3_97FE_00A0C9DF29C4_.wvu.PrintArea" localSheetId="22" hidden="1">#REF!</definedName>
    <definedName name="Z_E84C5E16_352A_11D3_97FE_00A0C9DF29C4_.wvu.PrintArea" localSheetId="23" hidden="1">#REF!</definedName>
    <definedName name="Z_E84C5E16_352A_11D3_97FE_00A0C9DF29C4_.wvu.PrintArea" localSheetId="1" hidden="1">#REF!</definedName>
    <definedName name="Z_E84C5E16_352A_11D3_97FE_00A0C9DF29C4_.wvu.PrintArea" localSheetId="16" hidden="1">#REF!</definedName>
    <definedName name="Z_E84C5E16_352A_11D3_97FE_00A0C9DF29C4_.wvu.PrintArea" localSheetId="0" hidden="1">#REF!</definedName>
    <definedName name="Z_E84C5E16_352A_11D3_97FE_00A0C9DF29C4_.wvu.PrintArea" hidden="1">#REF!</definedName>
    <definedName name="Z_E84C5E17_352A_11D3_97FE_00A0C9DF29C4_.wvu.PrintArea" localSheetId="17" hidden="1">#REF!</definedName>
    <definedName name="Z_E84C5E17_352A_11D3_97FE_00A0C9DF29C4_.wvu.PrintArea" localSheetId="18" hidden="1">#REF!</definedName>
    <definedName name="Z_E84C5E17_352A_11D3_97FE_00A0C9DF29C4_.wvu.PrintArea" localSheetId="19" hidden="1">#REF!</definedName>
    <definedName name="Z_E84C5E17_352A_11D3_97FE_00A0C9DF29C4_.wvu.PrintArea" localSheetId="20" hidden="1">#REF!</definedName>
    <definedName name="Z_E84C5E17_352A_11D3_97FE_00A0C9DF29C4_.wvu.PrintArea" localSheetId="21" hidden="1">#REF!</definedName>
    <definedName name="Z_E84C5E17_352A_11D3_97FE_00A0C9DF29C4_.wvu.PrintArea" localSheetId="22" hidden="1">#REF!</definedName>
    <definedName name="Z_E84C5E17_352A_11D3_97FE_00A0C9DF29C4_.wvu.PrintArea" localSheetId="23" hidden="1">#REF!</definedName>
    <definedName name="Z_E84C5E17_352A_11D3_97FE_00A0C9DF29C4_.wvu.PrintArea" localSheetId="1" hidden="1">#REF!</definedName>
    <definedName name="Z_E84C5E17_352A_11D3_97FE_00A0C9DF29C4_.wvu.PrintArea" localSheetId="16" hidden="1">#REF!</definedName>
    <definedName name="Z_E84C5E17_352A_11D3_97FE_00A0C9DF29C4_.wvu.PrintArea" localSheetId="0" hidden="1">#REF!</definedName>
    <definedName name="Z_E84C5E17_352A_11D3_97FE_00A0C9DF29C4_.wvu.PrintArea" hidden="1">#REF!</definedName>
    <definedName name="Z_E84C5E19_352A_11D3_97FE_00A0C9DF29C4_.wvu.PrintArea" localSheetId="17" hidden="1">#REF!</definedName>
    <definedName name="Z_E84C5E19_352A_11D3_97FE_00A0C9DF29C4_.wvu.PrintArea" localSheetId="18" hidden="1">#REF!</definedName>
    <definedName name="Z_E84C5E19_352A_11D3_97FE_00A0C9DF29C4_.wvu.PrintArea" localSheetId="19" hidden="1">#REF!</definedName>
    <definedName name="Z_E84C5E19_352A_11D3_97FE_00A0C9DF29C4_.wvu.PrintArea" localSheetId="20" hidden="1">#REF!</definedName>
    <definedName name="Z_E84C5E19_352A_11D3_97FE_00A0C9DF29C4_.wvu.PrintArea" localSheetId="21" hidden="1">#REF!</definedName>
    <definedName name="Z_E84C5E19_352A_11D3_97FE_00A0C9DF29C4_.wvu.PrintArea" localSheetId="22" hidden="1">#REF!</definedName>
    <definedName name="Z_E84C5E19_352A_11D3_97FE_00A0C9DF29C4_.wvu.PrintArea" localSheetId="23" hidden="1">#REF!</definedName>
    <definedName name="Z_E84C5E19_352A_11D3_97FE_00A0C9DF29C4_.wvu.PrintArea" localSheetId="1" hidden="1">#REF!</definedName>
    <definedName name="Z_E84C5E19_352A_11D3_97FE_00A0C9DF29C4_.wvu.PrintArea" localSheetId="16" hidden="1">#REF!</definedName>
    <definedName name="Z_E84C5E19_352A_11D3_97FE_00A0C9DF29C4_.wvu.PrintArea" localSheetId="0" hidden="1">#REF!</definedName>
    <definedName name="Z_E84C5E19_352A_11D3_97FE_00A0C9DF29C4_.wvu.PrintArea" hidden="1">#REF!</definedName>
    <definedName name="Z_E84C5E1A_352A_11D3_97FE_00A0C9DF29C4_.wvu.PrintArea" localSheetId="17" hidden="1">#REF!</definedName>
    <definedName name="Z_E84C5E1A_352A_11D3_97FE_00A0C9DF29C4_.wvu.PrintArea" localSheetId="18" hidden="1">#REF!</definedName>
    <definedName name="Z_E84C5E1A_352A_11D3_97FE_00A0C9DF29C4_.wvu.PrintArea" localSheetId="19" hidden="1">#REF!</definedName>
    <definedName name="Z_E84C5E1A_352A_11D3_97FE_00A0C9DF29C4_.wvu.PrintArea" localSheetId="20" hidden="1">#REF!</definedName>
    <definedName name="Z_E84C5E1A_352A_11D3_97FE_00A0C9DF29C4_.wvu.PrintArea" localSheetId="21" hidden="1">#REF!</definedName>
    <definedName name="Z_E84C5E1A_352A_11D3_97FE_00A0C9DF29C4_.wvu.PrintArea" localSheetId="22" hidden="1">#REF!</definedName>
    <definedName name="Z_E84C5E1A_352A_11D3_97FE_00A0C9DF29C4_.wvu.PrintArea" localSheetId="23" hidden="1">#REF!</definedName>
    <definedName name="Z_E84C5E1A_352A_11D3_97FE_00A0C9DF29C4_.wvu.PrintArea" localSheetId="1" hidden="1">#REF!</definedName>
    <definedName name="Z_E84C5E1A_352A_11D3_97FE_00A0C9DF29C4_.wvu.PrintArea" localSheetId="16" hidden="1">#REF!</definedName>
    <definedName name="Z_E84C5E1A_352A_11D3_97FE_00A0C9DF29C4_.wvu.PrintArea" localSheetId="0" hidden="1">#REF!</definedName>
    <definedName name="Z_E84C5E1A_352A_11D3_97FE_00A0C9DF29C4_.wvu.PrintArea" hidden="1">#REF!</definedName>
    <definedName name="Z_E84C5E1C_352A_11D3_97FE_00A0C9DF29C4_.wvu.PrintArea" localSheetId="17" hidden="1">#REF!</definedName>
    <definedName name="Z_E84C5E1C_352A_11D3_97FE_00A0C9DF29C4_.wvu.PrintArea" localSheetId="18" hidden="1">#REF!</definedName>
    <definedName name="Z_E84C5E1C_352A_11D3_97FE_00A0C9DF29C4_.wvu.PrintArea" localSheetId="19" hidden="1">#REF!</definedName>
    <definedName name="Z_E84C5E1C_352A_11D3_97FE_00A0C9DF29C4_.wvu.PrintArea" localSheetId="20" hidden="1">#REF!</definedName>
    <definedName name="Z_E84C5E1C_352A_11D3_97FE_00A0C9DF29C4_.wvu.PrintArea" localSheetId="21" hidden="1">#REF!</definedName>
    <definedName name="Z_E84C5E1C_352A_11D3_97FE_00A0C9DF29C4_.wvu.PrintArea" localSheetId="22" hidden="1">#REF!</definedName>
    <definedName name="Z_E84C5E1C_352A_11D3_97FE_00A0C9DF29C4_.wvu.PrintArea" localSheetId="23" hidden="1">#REF!</definedName>
    <definedName name="Z_E84C5E1C_352A_11D3_97FE_00A0C9DF29C4_.wvu.PrintArea" localSheetId="1" hidden="1">#REF!</definedName>
    <definedName name="Z_E84C5E1C_352A_11D3_97FE_00A0C9DF29C4_.wvu.PrintArea" localSheetId="16" hidden="1">#REF!</definedName>
    <definedName name="Z_E84C5E1C_352A_11D3_97FE_00A0C9DF29C4_.wvu.PrintArea" localSheetId="0" hidden="1">#REF!</definedName>
    <definedName name="Z_E84C5E1C_352A_11D3_97FE_00A0C9DF29C4_.wvu.PrintArea" hidden="1">#REF!</definedName>
    <definedName name="Z_E84C5E1D_352A_11D3_97FE_00A0C9DF29C4_.wvu.PrintArea" localSheetId="17" hidden="1">#REF!</definedName>
    <definedName name="Z_E84C5E1D_352A_11D3_97FE_00A0C9DF29C4_.wvu.PrintArea" localSheetId="18" hidden="1">#REF!</definedName>
    <definedName name="Z_E84C5E1D_352A_11D3_97FE_00A0C9DF29C4_.wvu.PrintArea" localSheetId="19" hidden="1">#REF!</definedName>
    <definedName name="Z_E84C5E1D_352A_11D3_97FE_00A0C9DF29C4_.wvu.PrintArea" localSheetId="20" hidden="1">#REF!</definedName>
    <definedName name="Z_E84C5E1D_352A_11D3_97FE_00A0C9DF29C4_.wvu.PrintArea" localSheetId="21" hidden="1">#REF!</definedName>
    <definedName name="Z_E84C5E1D_352A_11D3_97FE_00A0C9DF29C4_.wvu.PrintArea" localSheetId="22" hidden="1">#REF!</definedName>
    <definedName name="Z_E84C5E1D_352A_11D3_97FE_00A0C9DF29C4_.wvu.PrintArea" localSheetId="23" hidden="1">#REF!</definedName>
    <definedName name="Z_E84C5E1D_352A_11D3_97FE_00A0C9DF29C4_.wvu.PrintArea" localSheetId="1" hidden="1">#REF!</definedName>
    <definedName name="Z_E84C5E1D_352A_11D3_97FE_00A0C9DF29C4_.wvu.PrintArea" localSheetId="16" hidden="1">#REF!</definedName>
    <definedName name="Z_E84C5E1D_352A_11D3_97FE_00A0C9DF29C4_.wvu.PrintArea" localSheetId="0" hidden="1">#REF!</definedName>
    <definedName name="Z_E84C5E1D_352A_11D3_97FE_00A0C9DF29C4_.wvu.PrintArea" hidden="1">#REF!</definedName>
    <definedName name="Z_E84C5E1E_352A_11D3_97FE_00A0C9DF29C4_.wvu.PrintArea" localSheetId="17" hidden="1">#REF!</definedName>
    <definedName name="Z_E84C5E1E_352A_11D3_97FE_00A0C9DF29C4_.wvu.PrintArea" localSheetId="18" hidden="1">#REF!</definedName>
    <definedName name="Z_E84C5E1E_352A_11D3_97FE_00A0C9DF29C4_.wvu.PrintArea" localSheetId="19" hidden="1">#REF!</definedName>
    <definedName name="Z_E84C5E1E_352A_11D3_97FE_00A0C9DF29C4_.wvu.PrintArea" localSheetId="20" hidden="1">#REF!</definedName>
    <definedName name="Z_E84C5E1E_352A_11D3_97FE_00A0C9DF29C4_.wvu.PrintArea" localSheetId="21" hidden="1">#REF!</definedName>
    <definedName name="Z_E84C5E1E_352A_11D3_97FE_00A0C9DF29C4_.wvu.PrintArea" localSheetId="22" hidden="1">#REF!</definedName>
    <definedName name="Z_E84C5E1E_352A_11D3_97FE_00A0C9DF29C4_.wvu.PrintArea" localSheetId="23" hidden="1">#REF!</definedName>
    <definedName name="Z_E84C5E1E_352A_11D3_97FE_00A0C9DF29C4_.wvu.PrintArea" localSheetId="1" hidden="1">#REF!</definedName>
    <definedName name="Z_E84C5E1E_352A_11D3_97FE_00A0C9DF29C4_.wvu.PrintArea" localSheetId="16" hidden="1">#REF!</definedName>
    <definedName name="Z_E84C5E1E_352A_11D3_97FE_00A0C9DF29C4_.wvu.PrintArea" localSheetId="0" hidden="1">#REF!</definedName>
    <definedName name="Z_E84C5E1E_352A_11D3_97FE_00A0C9DF29C4_.wvu.PrintArea" hidden="1">#REF!</definedName>
    <definedName name="Z_E84C5E1F_352A_11D3_97FE_00A0C9DF29C4_.wvu.PrintArea" localSheetId="17" hidden="1">#REF!</definedName>
    <definedName name="Z_E84C5E1F_352A_11D3_97FE_00A0C9DF29C4_.wvu.PrintArea" localSheetId="18" hidden="1">#REF!</definedName>
    <definedName name="Z_E84C5E1F_352A_11D3_97FE_00A0C9DF29C4_.wvu.PrintArea" localSheetId="19" hidden="1">#REF!</definedName>
    <definedName name="Z_E84C5E1F_352A_11D3_97FE_00A0C9DF29C4_.wvu.PrintArea" localSheetId="20" hidden="1">#REF!</definedName>
    <definedName name="Z_E84C5E1F_352A_11D3_97FE_00A0C9DF29C4_.wvu.PrintArea" localSheetId="21" hidden="1">#REF!</definedName>
    <definedName name="Z_E84C5E1F_352A_11D3_97FE_00A0C9DF29C4_.wvu.PrintArea" localSheetId="22" hidden="1">#REF!</definedName>
    <definedName name="Z_E84C5E1F_352A_11D3_97FE_00A0C9DF29C4_.wvu.PrintArea" localSheetId="23" hidden="1">#REF!</definedName>
    <definedName name="Z_E84C5E1F_352A_11D3_97FE_00A0C9DF29C4_.wvu.PrintArea" localSheetId="1" hidden="1">#REF!</definedName>
    <definedName name="Z_E84C5E1F_352A_11D3_97FE_00A0C9DF29C4_.wvu.PrintArea" localSheetId="16" hidden="1">#REF!</definedName>
    <definedName name="Z_E84C5E1F_352A_11D3_97FE_00A0C9DF29C4_.wvu.PrintArea" localSheetId="0" hidden="1">#REF!</definedName>
    <definedName name="Z_E84C5E1F_352A_11D3_97FE_00A0C9DF29C4_.wvu.PrintArea" hidden="1">#REF!</definedName>
    <definedName name="Z_E84C5E21_352A_11D3_97FE_00A0C9DF29C4_.wvu.PrintArea" localSheetId="17" hidden="1">#REF!</definedName>
    <definedName name="Z_E84C5E21_352A_11D3_97FE_00A0C9DF29C4_.wvu.PrintArea" localSheetId="18" hidden="1">#REF!</definedName>
    <definedName name="Z_E84C5E21_352A_11D3_97FE_00A0C9DF29C4_.wvu.PrintArea" localSheetId="19" hidden="1">#REF!</definedName>
    <definedName name="Z_E84C5E21_352A_11D3_97FE_00A0C9DF29C4_.wvu.PrintArea" localSheetId="20" hidden="1">#REF!</definedName>
    <definedName name="Z_E84C5E21_352A_11D3_97FE_00A0C9DF29C4_.wvu.PrintArea" localSheetId="21" hidden="1">#REF!</definedName>
    <definedName name="Z_E84C5E21_352A_11D3_97FE_00A0C9DF29C4_.wvu.PrintArea" localSheetId="22" hidden="1">#REF!</definedName>
    <definedName name="Z_E84C5E21_352A_11D3_97FE_00A0C9DF29C4_.wvu.PrintArea" localSheetId="23" hidden="1">#REF!</definedName>
    <definedName name="Z_E84C5E21_352A_11D3_97FE_00A0C9DF29C4_.wvu.PrintArea" localSheetId="1" hidden="1">#REF!</definedName>
    <definedName name="Z_E84C5E21_352A_11D3_97FE_00A0C9DF29C4_.wvu.PrintArea" localSheetId="16" hidden="1">#REF!</definedName>
    <definedName name="Z_E84C5E21_352A_11D3_97FE_00A0C9DF29C4_.wvu.PrintArea" localSheetId="0" hidden="1">#REF!</definedName>
    <definedName name="Z_E84C5E21_352A_11D3_97FE_00A0C9DF29C4_.wvu.PrintArea" hidden="1">#REF!</definedName>
    <definedName name="Z_E84C5E22_352A_11D3_97FE_00A0C9DF29C4_.wvu.PrintArea" localSheetId="17" hidden="1">#REF!</definedName>
    <definedName name="Z_E84C5E22_352A_11D3_97FE_00A0C9DF29C4_.wvu.PrintArea" localSheetId="18" hidden="1">#REF!</definedName>
    <definedName name="Z_E84C5E22_352A_11D3_97FE_00A0C9DF29C4_.wvu.PrintArea" localSheetId="19" hidden="1">#REF!</definedName>
    <definedName name="Z_E84C5E22_352A_11D3_97FE_00A0C9DF29C4_.wvu.PrintArea" localSheetId="20" hidden="1">#REF!</definedName>
    <definedName name="Z_E84C5E22_352A_11D3_97FE_00A0C9DF29C4_.wvu.PrintArea" localSheetId="21" hidden="1">#REF!</definedName>
    <definedName name="Z_E84C5E22_352A_11D3_97FE_00A0C9DF29C4_.wvu.PrintArea" localSheetId="22" hidden="1">#REF!</definedName>
    <definedName name="Z_E84C5E22_352A_11D3_97FE_00A0C9DF29C4_.wvu.PrintArea" localSheetId="23" hidden="1">#REF!</definedName>
    <definedName name="Z_E84C5E22_352A_11D3_97FE_00A0C9DF29C4_.wvu.PrintArea" localSheetId="1" hidden="1">#REF!</definedName>
    <definedName name="Z_E84C5E22_352A_11D3_97FE_00A0C9DF29C4_.wvu.PrintArea" localSheetId="16" hidden="1">#REF!</definedName>
    <definedName name="Z_E84C5E22_352A_11D3_97FE_00A0C9DF29C4_.wvu.PrintArea" localSheetId="0" hidden="1">#REF!</definedName>
    <definedName name="Z_E84C5E22_352A_11D3_97FE_00A0C9DF29C4_.wvu.PrintArea" hidden="1">#REF!</definedName>
    <definedName name="Z_E84C5E23_352A_11D3_97FE_00A0C9DF29C4_.wvu.PrintArea" localSheetId="17" hidden="1">#REF!</definedName>
    <definedName name="Z_E84C5E23_352A_11D3_97FE_00A0C9DF29C4_.wvu.PrintArea" localSheetId="18" hidden="1">#REF!</definedName>
    <definedName name="Z_E84C5E23_352A_11D3_97FE_00A0C9DF29C4_.wvu.PrintArea" localSheetId="19" hidden="1">#REF!</definedName>
    <definedName name="Z_E84C5E23_352A_11D3_97FE_00A0C9DF29C4_.wvu.PrintArea" localSheetId="20" hidden="1">#REF!</definedName>
    <definedName name="Z_E84C5E23_352A_11D3_97FE_00A0C9DF29C4_.wvu.PrintArea" localSheetId="21" hidden="1">#REF!</definedName>
    <definedName name="Z_E84C5E23_352A_11D3_97FE_00A0C9DF29C4_.wvu.PrintArea" localSheetId="22" hidden="1">#REF!</definedName>
    <definedName name="Z_E84C5E23_352A_11D3_97FE_00A0C9DF29C4_.wvu.PrintArea" localSheetId="23" hidden="1">#REF!</definedName>
    <definedName name="Z_E84C5E23_352A_11D3_97FE_00A0C9DF29C4_.wvu.PrintArea" localSheetId="1" hidden="1">#REF!</definedName>
    <definedName name="Z_E84C5E23_352A_11D3_97FE_00A0C9DF29C4_.wvu.PrintArea" localSheetId="16" hidden="1">#REF!</definedName>
    <definedName name="Z_E84C5E23_352A_11D3_97FE_00A0C9DF29C4_.wvu.PrintArea" localSheetId="0" hidden="1">#REF!</definedName>
    <definedName name="Z_E84C5E23_352A_11D3_97FE_00A0C9DF29C4_.wvu.PrintArea" hidden="1">#REF!</definedName>
    <definedName name="Z_E84C5E24_352A_11D3_97FE_00A0C9DF29C4_.wvu.PrintArea" localSheetId="17" hidden="1">#REF!</definedName>
    <definedName name="Z_E84C5E24_352A_11D3_97FE_00A0C9DF29C4_.wvu.PrintArea" localSheetId="18" hidden="1">#REF!</definedName>
    <definedName name="Z_E84C5E24_352A_11D3_97FE_00A0C9DF29C4_.wvu.PrintArea" localSheetId="19" hidden="1">#REF!</definedName>
    <definedName name="Z_E84C5E24_352A_11D3_97FE_00A0C9DF29C4_.wvu.PrintArea" localSheetId="20" hidden="1">#REF!</definedName>
    <definedName name="Z_E84C5E24_352A_11D3_97FE_00A0C9DF29C4_.wvu.PrintArea" localSheetId="21" hidden="1">#REF!</definedName>
    <definedName name="Z_E84C5E24_352A_11D3_97FE_00A0C9DF29C4_.wvu.PrintArea" localSheetId="22" hidden="1">#REF!</definedName>
    <definedName name="Z_E84C5E24_352A_11D3_97FE_00A0C9DF29C4_.wvu.PrintArea" localSheetId="23" hidden="1">#REF!</definedName>
    <definedName name="Z_E84C5E24_352A_11D3_97FE_00A0C9DF29C4_.wvu.PrintArea" localSheetId="1" hidden="1">#REF!</definedName>
    <definedName name="Z_E84C5E24_352A_11D3_97FE_00A0C9DF29C4_.wvu.PrintArea" localSheetId="16" hidden="1">#REF!</definedName>
    <definedName name="Z_E84C5E24_352A_11D3_97FE_00A0C9DF29C4_.wvu.PrintArea" localSheetId="0" hidden="1">#REF!</definedName>
    <definedName name="Z_E84C5E24_352A_11D3_97FE_00A0C9DF29C4_.wvu.PrintArea" hidden="1">#REF!</definedName>
    <definedName name="Z_E84C5E26_352A_11D3_97FE_00A0C9DF29C4_.wvu.PrintArea" localSheetId="17" hidden="1">#REF!</definedName>
    <definedName name="Z_E84C5E26_352A_11D3_97FE_00A0C9DF29C4_.wvu.PrintArea" localSheetId="18" hidden="1">#REF!</definedName>
    <definedName name="Z_E84C5E26_352A_11D3_97FE_00A0C9DF29C4_.wvu.PrintArea" localSheetId="19" hidden="1">#REF!</definedName>
    <definedName name="Z_E84C5E26_352A_11D3_97FE_00A0C9DF29C4_.wvu.PrintArea" localSheetId="20" hidden="1">#REF!</definedName>
    <definedName name="Z_E84C5E26_352A_11D3_97FE_00A0C9DF29C4_.wvu.PrintArea" localSheetId="21" hidden="1">#REF!</definedName>
    <definedName name="Z_E84C5E26_352A_11D3_97FE_00A0C9DF29C4_.wvu.PrintArea" localSheetId="22" hidden="1">#REF!</definedName>
    <definedName name="Z_E84C5E26_352A_11D3_97FE_00A0C9DF29C4_.wvu.PrintArea" localSheetId="23" hidden="1">#REF!</definedName>
    <definedName name="Z_E84C5E26_352A_11D3_97FE_00A0C9DF29C4_.wvu.PrintArea" localSheetId="1" hidden="1">#REF!</definedName>
    <definedName name="Z_E84C5E26_352A_11D3_97FE_00A0C9DF29C4_.wvu.PrintArea" localSheetId="16" hidden="1">#REF!</definedName>
    <definedName name="Z_E84C5E26_352A_11D3_97FE_00A0C9DF29C4_.wvu.PrintArea" localSheetId="0" hidden="1">#REF!</definedName>
    <definedName name="Z_E84C5E26_352A_11D3_97FE_00A0C9DF29C4_.wvu.PrintArea" hidden="1">#REF!</definedName>
    <definedName name="Z_E84C5E27_352A_11D3_97FE_00A0C9DF29C4_.wvu.PrintArea" localSheetId="17" hidden="1">#REF!</definedName>
    <definedName name="Z_E84C5E27_352A_11D3_97FE_00A0C9DF29C4_.wvu.PrintArea" localSheetId="18" hidden="1">#REF!</definedName>
    <definedName name="Z_E84C5E27_352A_11D3_97FE_00A0C9DF29C4_.wvu.PrintArea" localSheetId="19" hidden="1">#REF!</definedName>
    <definedName name="Z_E84C5E27_352A_11D3_97FE_00A0C9DF29C4_.wvu.PrintArea" localSheetId="20" hidden="1">#REF!</definedName>
    <definedName name="Z_E84C5E27_352A_11D3_97FE_00A0C9DF29C4_.wvu.PrintArea" localSheetId="21" hidden="1">#REF!</definedName>
    <definedName name="Z_E84C5E27_352A_11D3_97FE_00A0C9DF29C4_.wvu.PrintArea" localSheetId="22" hidden="1">#REF!</definedName>
    <definedName name="Z_E84C5E27_352A_11D3_97FE_00A0C9DF29C4_.wvu.PrintArea" localSheetId="23" hidden="1">#REF!</definedName>
    <definedName name="Z_E84C5E27_352A_11D3_97FE_00A0C9DF29C4_.wvu.PrintArea" localSheetId="1" hidden="1">#REF!</definedName>
    <definedName name="Z_E84C5E27_352A_11D3_97FE_00A0C9DF29C4_.wvu.PrintArea" localSheetId="16" hidden="1">#REF!</definedName>
    <definedName name="Z_E84C5E27_352A_11D3_97FE_00A0C9DF29C4_.wvu.PrintArea" localSheetId="0" hidden="1">#REF!</definedName>
    <definedName name="Z_E84C5E27_352A_11D3_97FE_00A0C9DF29C4_.wvu.PrintArea" hidden="1">#REF!</definedName>
    <definedName name="Z_EF3BA654_A7EF_11D3_980D_00A0C9DF29C4_.wvu.PrintArea" localSheetId="17" hidden="1">#REF!</definedName>
    <definedName name="Z_EF3BA654_A7EF_11D3_980D_00A0C9DF29C4_.wvu.PrintArea" localSheetId="18" hidden="1">#REF!</definedName>
    <definedName name="Z_EF3BA654_A7EF_11D3_980D_00A0C9DF29C4_.wvu.PrintArea" localSheetId="19" hidden="1">#REF!</definedName>
    <definedName name="Z_EF3BA654_A7EF_11D3_980D_00A0C9DF29C4_.wvu.PrintArea" localSheetId="20" hidden="1">#REF!</definedName>
    <definedName name="Z_EF3BA654_A7EF_11D3_980D_00A0C9DF29C4_.wvu.PrintArea" localSheetId="21" hidden="1">#REF!</definedName>
    <definedName name="Z_EF3BA654_A7EF_11D3_980D_00A0C9DF29C4_.wvu.PrintArea" localSheetId="22" hidden="1">#REF!</definedName>
    <definedName name="Z_EF3BA654_A7EF_11D3_980D_00A0C9DF29C4_.wvu.PrintArea" localSheetId="23" hidden="1">#REF!</definedName>
    <definedName name="Z_EF3BA654_A7EF_11D3_980D_00A0C9DF29C4_.wvu.PrintArea" localSheetId="1" hidden="1">#REF!</definedName>
    <definedName name="Z_EF3BA654_A7EF_11D3_980D_00A0C9DF29C4_.wvu.PrintArea" localSheetId="16" hidden="1">#REF!</definedName>
    <definedName name="Z_EF3BA654_A7EF_11D3_980D_00A0C9DF29C4_.wvu.PrintArea" localSheetId="0" hidden="1">#REF!</definedName>
    <definedName name="Z_EF3BA654_A7EF_11D3_980D_00A0C9DF29C4_.wvu.PrintArea" hidden="1">#REF!</definedName>
    <definedName name="Z_EF3BA655_A7EF_11D3_980D_00A0C9DF29C4_.wvu.PrintArea" localSheetId="17" hidden="1">#REF!</definedName>
    <definedName name="Z_EF3BA655_A7EF_11D3_980D_00A0C9DF29C4_.wvu.PrintArea" localSheetId="18" hidden="1">#REF!</definedName>
    <definedName name="Z_EF3BA655_A7EF_11D3_980D_00A0C9DF29C4_.wvu.PrintArea" localSheetId="19" hidden="1">#REF!</definedName>
    <definedName name="Z_EF3BA655_A7EF_11D3_980D_00A0C9DF29C4_.wvu.PrintArea" localSheetId="20" hidden="1">#REF!</definedName>
    <definedName name="Z_EF3BA655_A7EF_11D3_980D_00A0C9DF29C4_.wvu.PrintArea" localSheetId="21" hidden="1">#REF!</definedName>
    <definedName name="Z_EF3BA655_A7EF_11D3_980D_00A0C9DF29C4_.wvu.PrintArea" localSheetId="22" hidden="1">#REF!</definedName>
    <definedName name="Z_EF3BA655_A7EF_11D3_980D_00A0C9DF29C4_.wvu.PrintArea" localSheetId="23" hidden="1">#REF!</definedName>
    <definedName name="Z_EF3BA655_A7EF_11D3_980D_00A0C9DF29C4_.wvu.PrintArea" localSheetId="1" hidden="1">#REF!</definedName>
    <definedName name="Z_EF3BA655_A7EF_11D3_980D_00A0C9DF29C4_.wvu.PrintArea" localSheetId="16" hidden="1">#REF!</definedName>
    <definedName name="Z_EF3BA655_A7EF_11D3_980D_00A0C9DF29C4_.wvu.PrintArea" localSheetId="0" hidden="1">#REF!</definedName>
    <definedName name="Z_EF3BA655_A7EF_11D3_980D_00A0C9DF29C4_.wvu.PrintArea" hidden="1">#REF!</definedName>
    <definedName name="Z_EF3BA657_A7EF_11D3_980D_00A0C9DF29C4_.wvu.PrintArea" localSheetId="17" hidden="1">#REF!</definedName>
    <definedName name="Z_EF3BA657_A7EF_11D3_980D_00A0C9DF29C4_.wvu.PrintArea" localSheetId="18" hidden="1">#REF!</definedName>
    <definedName name="Z_EF3BA657_A7EF_11D3_980D_00A0C9DF29C4_.wvu.PrintArea" localSheetId="19" hidden="1">#REF!</definedName>
    <definedName name="Z_EF3BA657_A7EF_11D3_980D_00A0C9DF29C4_.wvu.PrintArea" localSheetId="20" hidden="1">#REF!</definedName>
    <definedName name="Z_EF3BA657_A7EF_11D3_980D_00A0C9DF29C4_.wvu.PrintArea" localSheetId="21" hidden="1">#REF!</definedName>
    <definedName name="Z_EF3BA657_A7EF_11D3_980D_00A0C9DF29C4_.wvu.PrintArea" localSheetId="22" hidden="1">#REF!</definedName>
    <definedName name="Z_EF3BA657_A7EF_11D3_980D_00A0C9DF29C4_.wvu.PrintArea" localSheetId="23" hidden="1">#REF!</definedName>
    <definedName name="Z_EF3BA657_A7EF_11D3_980D_00A0C9DF29C4_.wvu.PrintArea" localSheetId="1" hidden="1">#REF!</definedName>
    <definedName name="Z_EF3BA657_A7EF_11D3_980D_00A0C9DF29C4_.wvu.PrintArea" localSheetId="16" hidden="1">#REF!</definedName>
    <definedName name="Z_EF3BA657_A7EF_11D3_980D_00A0C9DF29C4_.wvu.PrintArea" localSheetId="0" hidden="1">#REF!</definedName>
    <definedName name="Z_EF3BA657_A7EF_11D3_980D_00A0C9DF29C4_.wvu.PrintArea" hidden="1">#REF!</definedName>
    <definedName name="Z_EF3BA658_A7EF_11D3_980D_00A0C9DF29C4_.wvu.PrintArea" localSheetId="17" hidden="1">#REF!</definedName>
    <definedName name="Z_EF3BA658_A7EF_11D3_980D_00A0C9DF29C4_.wvu.PrintArea" localSheetId="18" hidden="1">#REF!</definedName>
    <definedName name="Z_EF3BA658_A7EF_11D3_980D_00A0C9DF29C4_.wvu.PrintArea" localSheetId="19" hidden="1">#REF!</definedName>
    <definedName name="Z_EF3BA658_A7EF_11D3_980D_00A0C9DF29C4_.wvu.PrintArea" localSheetId="20" hidden="1">#REF!</definedName>
    <definedName name="Z_EF3BA658_A7EF_11D3_980D_00A0C9DF29C4_.wvu.PrintArea" localSheetId="21" hidden="1">#REF!</definedName>
    <definedName name="Z_EF3BA658_A7EF_11D3_980D_00A0C9DF29C4_.wvu.PrintArea" localSheetId="22" hidden="1">#REF!</definedName>
    <definedName name="Z_EF3BA658_A7EF_11D3_980D_00A0C9DF29C4_.wvu.PrintArea" localSheetId="23" hidden="1">#REF!</definedName>
    <definedName name="Z_EF3BA658_A7EF_11D3_980D_00A0C9DF29C4_.wvu.PrintArea" localSheetId="1" hidden="1">#REF!</definedName>
    <definedName name="Z_EF3BA658_A7EF_11D3_980D_00A0C9DF29C4_.wvu.PrintArea" localSheetId="16" hidden="1">#REF!</definedName>
    <definedName name="Z_EF3BA658_A7EF_11D3_980D_00A0C9DF29C4_.wvu.PrintArea" localSheetId="0" hidden="1">#REF!</definedName>
    <definedName name="Z_EF3BA658_A7EF_11D3_980D_00A0C9DF29C4_.wvu.PrintArea" hidden="1">#REF!</definedName>
    <definedName name="Z_EF3BA659_A7EF_11D3_980D_00A0C9DF29C4_.wvu.PrintArea" localSheetId="17" hidden="1">#REF!</definedName>
    <definedName name="Z_EF3BA659_A7EF_11D3_980D_00A0C9DF29C4_.wvu.PrintArea" localSheetId="18" hidden="1">#REF!</definedName>
    <definedName name="Z_EF3BA659_A7EF_11D3_980D_00A0C9DF29C4_.wvu.PrintArea" localSheetId="19" hidden="1">#REF!</definedName>
    <definedName name="Z_EF3BA659_A7EF_11D3_980D_00A0C9DF29C4_.wvu.PrintArea" localSheetId="20" hidden="1">#REF!</definedName>
    <definedName name="Z_EF3BA659_A7EF_11D3_980D_00A0C9DF29C4_.wvu.PrintArea" localSheetId="21" hidden="1">#REF!</definedName>
    <definedName name="Z_EF3BA659_A7EF_11D3_980D_00A0C9DF29C4_.wvu.PrintArea" localSheetId="22" hidden="1">#REF!</definedName>
    <definedName name="Z_EF3BA659_A7EF_11D3_980D_00A0C9DF29C4_.wvu.PrintArea" localSheetId="23" hidden="1">#REF!</definedName>
    <definedName name="Z_EF3BA659_A7EF_11D3_980D_00A0C9DF29C4_.wvu.PrintArea" localSheetId="1" hidden="1">#REF!</definedName>
    <definedName name="Z_EF3BA659_A7EF_11D3_980D_00A0C9DF29C4_.wvu.PrintArea" localSheetId="16" hidden="1">#REF!</definedName>
    <definedName name="Z_EF3BA659_A7EF_11D3_980D_00A0C9DF29C4_.wvu.PrintArea" localSheetId="0" hidden="1">#REF!</definedName>
    <definedName name="Z_EF3BA659_A7EF_11D3_980D_00A0C9DF29C4_.wvu.PrintArea" hidden="1">#REF!</definedName>
    <definedName name="Z_EF3BA65A_A7EF_11D3_980D_00A0C9DF29C4_.wvu.PrintArea" localSheetId="17" hidden="1">#REF!</definedName>
    <definedName name="Z_EF3BA65A_A7EF_11D3_980D_00A0C9DF29C4_.wvu.PrintArea" localSheetId="18" hidden="1">#REF!</definedName>
    <definedName name="Z_EF3BA65A_A7EF_11D3_980D_00A0C9DF29C4_.wvu.PrintArea" localSheetId="19" hidden="1">#REF!</definedName>
    <definedName name="Z_EF3BA65A_A7EF_11D3_980D_00A0C9DF29C4_.wvu.PrintArea" localSheetId="20" hidden="1">#REF!</definedName>
    <definedName name="Z_EF3BA65A_A7EF_11D3_980D_00A0C9DF29C4_.wvu.PrintArea" localSheetId="21" hidden="1">#REF!</definedName>
    <definedName name="Z_EF3BA65A_A7EF_11D3_980D_00A0C9DF29C4_.wvu.PrintArea" localSheetId="22" hidden="1">#REF!</definedName>
    <definedName name="Z_EF3BA65A_A7EF_11D3_980D_00A0C9DF29C4_.wvu.PrintArea" localSheetId="23" hidden="1">#REF!</definedName>
    <definedName name="Z_EF3BA65A_A7EF_11D3_980D_00A0C9DF29C4_.wvu.PrintArea" localSheetId="1" hidden="1">#REF!</definedName>
    <definedName name="Z_EF3BA65A_A7EF_11D3_980D_00A0C9DF29C4_.wvu.PrintArea" localSheetId="16" hidden="1">#REF!</definedName>
    <definedName name="Z_EF3BA65A_A7EF_11D3_980D_00A0C9DF29C4_.wvu.PrintArea" localSheetId="0" hidden="1">#REF!</definedName>
    <definedName name="Z_EF3BA65A_A7EF_11D3_980D_00A0C9DF29C4_.wvu.PrintArea" hidden="1">#REF!</definedName>
    <definedName name="Z_EF3BA65C_A7EF_11D3_980D_00A0C9DF29C4_.wvu.PrintArea" localSheetId="17" hidden="1">#REF!</definedName>
    <definedName name="Z_EF3BA65C_A7EF_11D3_980D_00A0C9DF29C4_.wvu.PrintArea" localSheetId="18" hidden="1">#REF!</definedName>
    <definedName name="Z_EF3BA65C_A7EF_11D3_980D_00A0C9DF29C4_.wvu.PrintArea" localSheetId="19" hidden="1">#REF!</definedName>
    <definedName name="Z_EF3BA65C_A7EF_11D3_980D_00A0C9DF29C4_.wvu.PrintArea" localSheetId="20" hidden="1">#REF!</definedName>
    <definedName name="Z_EF3BA65C_A7EF_11D3_980D_00A0C9DF29C4_.wvu.PrintArea" localSheetId="21" hidden="1">#REF!</definedName>
    <definedName name="Z_EF3BA65C_A7EF_11D3_980D_00A0C9DF29C4_.wvu.PrintArea" localSheetId="22" hidden="1">#REF!</definedName>
    <definedName name="Z_EF3BA65C_A7EF_11D3_980D_00A0C9DF29C4_.wvu.PrintArea" localSheetId="23" hidden="1">#REF!</definedName>
    <definedName name="Z_EF3BA65C_A7EF_11D3_980D_00A0C9DF29C4_.wvu.PrintArea" localSheetId="1" hidden="1">#REF!</definedName>
    <definedName name="Z_EF3BA65C_A7EF_11D3_980D_00A0C9DF29C4_.wvu.PrintArea" localSheetId="16" hidden="1">#REF!</definedName>
    <definedName name="Z_EF3BA65C_A7EF_11D3_980D_00A0C9DF29C4_.wvu.PrintArea" localSheetId="0" hidden="1">#REF!</definedName>
    <definedName name="Z_EF3BA65C_A7EF_11D3_980D_00A0C9DF29C4_.wvu.PrintArea" hidden="1">#REF!</definedName>
    <definedName name="Z_EF3BA65D_A7EF_11D3_980D_00A0C9DF29C4_.wvu.PrintArea" localSheetId="17" hidden="1">#REF!</definedName>
    <definedName name="Z_EF3BA65D_A7EF_11D3_980D_00A0C9DF29C4_.wvu.PrintArea" localSheetId="18" hidden="1">#REF!</definedName>
    <definedName name="Z_EF3BA65D_A7EF_11D3_980D_00A0C9DF29C4_.wvu.PrintArea" localSheetId="19" hidden="1">#REF!</definedName>
    <definedName name="Z_EF3BA65D_A7EF_11D3_980D_00A0C9DF29C4_.wvu.PrintArea" localSheetId="20" hidden="1">#REF!</definedName>
    <definedName name="Z_EF3BA65D_A7EF_11D3_980D_00A0C9DF29C4_.wvu.PrintArea" localSheetId="21" hidden="1">#REF!</definedName>
    <definedName name="Z_EF3BA65D_A7EF_11D3_980D_00A0C9DF29C4_.wvu.PrintArea" localSheetId="22" hidden="1">#REF!</definedName>
    <definedName name="Z_EF3BA65D_A7EF_11D3_980D_00A0C9DF29C4_.wvu.PrintArea" localSheetId="23" hidden="1">#REF!</definedName>
    <definedName name="Z_EF3BA65D_A7EF_11D3_980D_00A0C9DF29C4_.wvu.PrintArea" localSheetId="1" hidden="1">#REF!</definedName>
    <definedName name="Z_EF3BA65D_A7EF_11D3_980D_00A0C9DF29C4_.wvu.PrintArea" localSheetId="16" hidden="1">#REF!</definedName>
    <definedName name="Z_EF3BA65D_A7EF_11D3_980D_00A0C9DF29C4_.wvu.PrintArea" localSheetId="0" hidden="1">#REF!</definedName>
    <definedName name="Z_EF3BA65D_A7EF_11D3_980D_00A0C9DF29C4_.wvu.PrintArea" hidden="1">#REF!</definedName>
    <definedName name="Z_EF3BA65E_A7EF_11D3_980D_00A0C9DF29C4_.wvu.PrintArea" localSheetId="17" hidden="1">#REF!</definedName>
    <definedName name="Z_EF3BA65E_A7EF_11D3_980D_00A0C9DF29C4_.wvu.PrintArea" localSheetId="18" hidden="1">#REF!</definedName>
    <definedName name="Z_EF3BA65E_A7EF_11D3_980D_00A0C9DF29C4_.wvu.PrintArea" localSheetId="19" hidden="1">#REF!</definedName>
    <definedName name="Z_EF3BA65E_A7EF_11D3_980D_00A0C9DF29C4_.wvu.PrintArea" localSheetId="20" hidden="1">#REF!</definedName>
    <definedName name="Z_EF3BA65E_A7EF_11D3_980D_00A0C9DF29C4_.wvu.PrintArea" localSheetId="21" hidden="1">#REF!</definedName>
    <definedName name="Z_EF3BA65E_A7EF_11D3_980D_00A0C9DF29C4_.wvu.PrintArea" localSheetId="22" hidden="1">#REF!</definedName>
    <definedName name="Z_EF3BA65E_A7EF_11D3_980D_00A0C9DF29C4_.wvu.PrintArea" localSheetId="23" hidden="1">#REF!</definedName>
    <definedName name="Z_EF3BA65E_A7EF_11D3_980D_00A0C9DF29C4_.wvu.PrintArea" localSheetId="1" hidden="1">#REF!</definedName>
    <definedName name="Z_EF3BA65E_A7EF_11D3_980D_00A0C9DF29C4_.wvu.PrintArea" localSheetId="16" hidden="1">#REF!</definedName>
    <definedName name="Z_EF3BA65E_A7EF_11D3_980D_00A0C9DF29C4_.wvu.PrintArea" localSheetId="0" hidden="1">#REF!</definedName>
    <definedName name="Z_EF3BA65E_A7EF_11D3_980D_00A0C9DF29C4_.wvu.PrintArea" hidden="1">#REF!</definedName>
    <definedName name="Z_EF3BA65F_A7EF_11D3_980D_00A0C9DF29C4_.wvu.PrintArea" localSheetId="17" hidden="1">#REF!</definedName>
    <definedName name="Z_EF3BA65F_A7EF_11D3_980D_00A0C9DF29C4_.wvu.PrintArea" localSheetId="18" hidden="1">#REF!</definedName>
    <definedName name="Z_EF3BA65F_A7EF_11D3_980D_00A0C9DF29C4_.wvu.PrintArea" localSheetId="19" hidden="1">#REF!</definedName>
    <definedName name="Z_EF3BA65F_A7EF_11D3_980D_00A0C9DF29C4_.wvu.PrintArea" localSheetId="20" hidden="1">#REF!</definedName>
    <definedName name="Z_EF3BA65F_A7EF_11D3_980D_00A0C9DF29C4_.wvu.PrintArea" localSheetId="21" hidden="1">#REF!</definedName>
    <definedName name="Z_EF3BA65F_A7EF_11D3_980D_00A0C9DF29C4_.wvu.PrintArea" localSheetId="22" hidden="1">#REF!</definedName>
    <definedName name="Z_EF3BA65F_A7EF_11D3_980D_00A0C9DF29C4_.wvu.PrintArea" localSheetId="23" hidden="1">#REF!</definedName>
    <definedName name="Z_EF3BA65F_A7EF_11D3_980D_00A0C9DF29C4_.wvu.PrintArea" localSheetId="1" hidden="1">#REF!</definedName>
    <definedName name="Z_EF3BA65F_A7EF_11D3_980D_00A0C9DF29C4_.wvu.PrintArea" localSheetId="16" hidden="1">#REF!</definedName>
    <definedName name="Z_EF3BA65F_A7EF_11D3_980D_00A0C9DF29C4_.wvu.PrintArea" localSheetId="0" hidden="1">#REF!</definedName>
    <definedName name="Z_EF3BA65F_A7EF_11D3_980D_00A0C9DF29C4_.wvu.PrintArea" hidden="1">#REF!</definedName>
    <definedName name="Z_EF3BA661_A7EF_11D3_980D_00A0C9DF29C4_.wvu.PrintArea" localSheetId="17" hidden="1">#REF!</definedName>
    <definedName name="Z_EF3BA661_A7EF_11D3_980D_00A0C9DF29C4_.wvu.PrintArea" localSheetId="18" hidden="1">#REF!</definedName>
    <definedName name="Z_EF3BA661_A7EF_11D3_980D_00A0C9DF29C4_.wvu.PrintArea" localSheetId="19" hidden="1">#REF!</definedName>
    <definedName name="Z_EF3BA661_A7EF_11D3_980D_00A0C9DF29C4_.wvu.PrintArea" localSheetId="20" hidden="1">#REF!</definedName>
    <definedName name="Z_EF3BA661_A7EF_11D3_980D_00A0C9DF29C4_.wvu.PrintArea" localSheetId="21" hidden="1">#REF!</definedName>
    <definedName name="Z_EF3BA661_A7EF_11D3_980D_00A0C9DF29C4_.wvu.PrintArea" localSheetId="22" hidden="1">#REF!</definedName>
    <definedName name="Z_EF3BA661_A7EF_11D3_980D_00A0C9DF29C4_.wvu.PrintArea" localSheetId="23" hidden="1">#REF!</definedName>
    <definedName name="Z_EF3BA661_A7EF_11D3_980D_00A0C9DF29C4_.wvu.PrintArea" localSheetId="1" hidden="1">#REF!</definedName>
    <definedName name="Z_EF3BA661_A7EF_11D3_980D_00A0C9DF29C4_.wvu.PrintArea" localSheetId="16" hidden="1">#REF!</definedName>
    <definedName name="Z_EF3BA661_A7EF_11D3_980D_00A0C9DF29C4_.wvu.PrintArea" localSheetId="0" hidden="1">#REF!</definedName>
    <definedName name="Z_EF3BA661_A7EF_11D3_980D_00A0C9DF29C4_.wvu.PrintArea" hidden="1">#REF!</definedName>
    <definedName name="Z_EF3BA662_A7EF_11D3_980D_00A0C9DF29C4_.wvu.PrintArea" localSheetId="17" hidden="1">#REF!</definedName>
    <definedName name="Z_EF3BA662_A7EF_11D3_980D_00A0C9DF29C4_.wvu.PrintArea" localSheetId="18" hidden="1">#REF!</definedName>
    <definedName name="Z_EF3BA662_A7EF_11D3_980D_00A0C9DF29C4_.wvu.PrintArea" localSheetId="19" hidden="1">#REF!</definedName>
    <definedName name="Z_EF3BA662_A7EF_11D3_980D_00A0C9DF29C4_.wvu.PrintArea" localSheetId="20" hidden="1">#REF!</definedName>
    <definedName name="Z_EF3BA662_A7EF_11D3_980D_00A0C9DF29C4_.wvu.PrintArea" localSheetId="21" hidden="1">#REF!</definedName>
    <definedName name="Z_EF3BA662_A7EF_11D3_980D_00A0C9DF29C4_.wvu.PrintArea" localSheetId="22" hidden="1">#REF!</definedName>
    <definedName name="Z_EF3BA662_A7EF_11D3_980D_00A0C9DF29C4_.wvu.PrintArea" localSheetId="23" hidden="1">#REF!</definedName>
    <definedName name="Z_EF3BA662_A7EF_11D3_980D_00A0C9DF29C4_.wvu.PrintArea" localSheetId="1" hidden="1">#REF!</definedName>
    <definedName name="Z_EF3BA662_A7EF_11D3_980D_00A0C9DF29C4_.wvu.PrintArea" localSheetId="16" hidden="1">#REF!</definedName>
    <definedName name="Z_EF3BA662_A7EF_11D3_980D_00A0C9DF29C4_.wvu.PrintArea" localSheetId="0" hidden="1">#REF!</definedName>
    <definedName name="Z_EF3BA662_A7EF_11D3_980D_00A0C9DF29C4_.wvu.PrintArea" hidden="1">#REF!</definedName>
    <definedName name="Z_EF3BA664_A7EF_11D3_980D_00A0C9DF29C4_.wvu.PrintArea" localSheetId="17" hidden="1">#REF!</definedName>
    <definedName name="Z_EF3BA664_A7EF_11D3_980D_00A0C9DF29C4_.wvu.PrintArea" localSheetId="18" hidden="1">#REF!</definedName>
    <definedName name="Z_EF3BA664_A7EF_11D3_980D_00A0C9DF29C4_.wvu.PrintArea" localSheetId="19" hidden="1">#REF!</definedName>
    <definedName name="Z_EF3BA664_A7EF_11D3_980D_00A0C9DF29C4_.wvu.PrintArea" localSheetId="20" hidden="1">#REF!</definedName>
    <definedName name="Z_EF3BA664_A7EF_11D3_980D_00A0C9DF29C4_.wvu.PrintArea" localSheetId="21" hidden="1">#REF!</definedName>
    <definedName name="Z_EF3BA664_A7EF_11D3_980D_00A0C9DF29C4_.wvu.PrintArea" localSheetId="22" hidden="1">#REF!</definedName>
    <definedName name="Z_EF3BA664_A7EF_11D3_980D_00A0C9DF29C4_.wvu.PrintArea" localSheetId="23" hidden="1">#REF!</definedName>
    <definedName name="Z_EF3BA664_A7EF_11D3_980D_00A0C9DF29C4_.wvu.PrintArea" localSheetId="1" hidden="1">#REF!</definedName>
    <definedName name="Z_EF3BA664_A7EF_11D3_980D_00A0C9DF29C4_.wvu.PrintArea" localSheetId="16" hidden="1">#REF!</definedName>
    <definedName name="Z_EF3BA664_A7EF_11D3_980D_00A0C9DF29C4_.wvu.PrintArea" localSheetId="0" hidden="1">#REF!</definedName>
    <definedName name="Z_EF3BA664_A7EF_11D3_980D_00A0C9DF29C4_.wvu.PrintArea" hidden="1">#REF!</definedName>
    <definedName name="Z_EF3BA665_A7EF_11D3_980D_00A0C9DF29C4_.wvu.PrintArea" localSheetId="17" hidden="1">#REF!</definedName>
    <definedName name="Z_EF3BA665_A7EF_11D3_980D_00A0C9DF29C4_.wvu.PrintArea" localSheetId="18" hidden="1">#REF!</definedName>
    <definedName name="Z_EF3BA665_A7EF_11D3_980D_00A0C9DF29C4_.wvu.PrintArea" localSheetId="19" hidden="1">#REF!</definedName>
    <definedName name="Z_EF3BA665_A7EF_11D3_980D_00A0C9DF29C4_.wvu.PrintArea" localSheetId="20" hidden="1">#REF!</definedName>
    <definedName name="Z_EF3BA665_A7EF_11D3_980D_00A0C9DF29C4_.wvu.PrintArea" localSheetId="21" hidden="1">#REF!</definedName>
    <definedName name="Z_EF3BA665_A7EF_11D3_980D_00A0C9DF29C4_.wvu.PrintArea" localSheetId="22" hidden="1">#REF!</definedName>
    <definedName name="Z_EF3BA665_A7EF_11D3_980D_00A0C9DF29C4_.wvu.PrintArea" localSheetId="23" hidden="1">#REF!</definedName>
    <definedName name="Z_EF3BA665_A7EF_11D3_980D_00A0C9DF29C4_.wvu.PrintArea" localSheetId="1" hidden="1">#REF!</definedName>
    <definedName name="Z_EF3BA665_A7EF_11D3_980D_00A0C9DF29C4_.wvu.PrintArea" localSheetId="16" hidden="1">#REF!</definedName>
    <definedName name="Z_EF3BA665_A7EF_11D3_980D_00A0C9DF29C4_.wvu.PrintArea" localSheetId="0" hidden="1">#REF!</definedName>
    <definedName name="Z_EF3BA665_A7EF_11D3_980D_00A0C9DF29C4_.wvu.PrintArea" hidden="1">#REF!</definedName>
    <definedName name="Z_EF3BA667_A7EF_11D3_980D_00A0C9DF29C4_.wvu.PrintArea" localSheetId="17" hidden="1">#REF!</definedName>
    <definedName name="Z_EF3BA667_A7EF_11D3_980D_00A0C9DF29C4_.wvu.PrintArea" localSheetId="18" hidden="1">#REF!</definedName>
    <definedName name="Z_EF3BA667_A7EF_11D3_980D_00A0C9DF29C4_.wvu.PrintArea" localSheetId="19" hidden="1">#REF!</definedName>
    <definedName name="Z_EF3BA667_A7EF_11D3_980D_00A0C9DF29C4_.wvu.PrintArea" localSheetId="20" hidden="1">#REF!</definedName>
    <definedName name="Z_EF3BA667_A7EF_11D3_980D_00A0C9DF29C4_.wvu.PrintArea" localSheetId="21" hidden="1">#REF!</definedName>
    <definedName name="Z_EF3BA667_A7EF_11D3_980D_00A0C9DF29C4_.wvu.PrintArea" localSheetId="22" hidden="1">#REF!</definedName>
    <definedName name="Z_EF3BA667_A7EF_11D3_980D_00A0C9DF29C4_.wvu.PrintArea" localSheetId="23" hidden="1">#REF!</definedName>
    <definedName name="Z_EF3BA667_A7EF_11D3_980D_00A0C9DF29C4_.wvu.PrintArea" localSheetId="1" hidden="1">#REF!</definedName>
    <definedName name="Z_EF3BA667_A7EF_11D3_980D_00A0C9DF29C4_.wvu.PrintArea" localSheetId="16" hidden="1">#REF!</definedName>
    <definedName name="Z_EF3BA667_A7EF_11D3_980D_00A0C9DF29C4_.wvu.PrintArea" localSheetId="0" hidden="1">#REF!</definedName>
    <definedName name="Z_EF3BA667_A7EF_11D3_980D_00A0C9DF29C4_.wvu.PrintArea" hidden="1">#REF!</definedName>
    <definedName name="Z_EF3BA668_A7EF_11D3_980D_00A0C9DF29C4_.wvu.PrintArea" localSheetId="17" hidden="1">#REF!</definedName>
    <definedName name="Z_EF3BA668_A7EF_11D3_980D_00A0C9DF29C4_.wvu.PrintArea" localSheetId="18" hidden="1">#REF!</definedName>
    <definedName name="Z_EF3BA668_A7EF_11D3_980D_00A0C9DF29C4_.wvu.PrintArea" localSheetId="19" hidden="1">#REF!</definedName>
    <definedName name="Z_EF3BA668_A7EF_11D3_980D_00A0C9DF29C4_.wvu.PrintArea" localSheetId="20" hidden="1">#REF!</definedName>
    <definedName name="Z_EF3BA668_A7EF_11D3_980D_00A0C9DF29C4_.wvu.PrintArea" localSheetId="21" hidden="1">#REF!</definedName>
    <definedName name="Z_EF3BA668_A7EF_11D3_980D_00A0C9DF29C4_.wvu.PrintArea" localSheetId="22" hidden="1">#REF!</definedName>
    <definedName name="Z_EF3BA668_A7EF_11D3_980D_00A0C9DF29C4_.wvu.PrintArea" localSheetId="23" hidden="1">#REF!</definedName>
    <definedName name="Z_EF3BA668_A7EF_11D3_980D_00A0C9DF29C4_.wvu.PrintArea" localSheetId="1" hidden="1">#REF!</definedName>
    <definedName name="Z_EF3BA668_A7EF_11D3_980D_00A0C9DF29C4_.wvu.PrintArea" localSheetId="16" hidden="1">#REF!</definedName>
    <definedName name="Z_EF3BA668_A7EF_11D3_980D_00A0C9DF29C4_.wvu.PrintArea" localSheetId="0" hidden="1">#REF!</definedName>
    <definedName name="Z_EF3BA668_A7EF_11D3_980D_00A0C9DF29C4_.wvu.PrintArea" hidden="1">#REF!</definedName>
    <definedName name="Z_EF3BA669_A7EF_11D3_980D_00A0C9DF29C4_.wvu.PrintArea" localSheetId="17" hidden="1">#REF!</definedName>
    <definedName name="Z_EF3BA669_A7EF_11D3_980D_00A0C9DF29C4_.wvu.PrintArea" localSheetId="18" hidden="1">#REF!</definedName>
    <definedName name="Z_EF3BA669_A7EF_11D3_980D_00A0C9DF29C4_.wvu.PrintArea" localSheetId="19" hidden="1">#REF!</definedName>
    <definedName name="Z_EF3BA669_A7EF_11D3_980D_00A0C9DF29C4_.wvu.PrintArea" localSheetId="20" hidden="1">#REF!</definedName>
    <definedName name="Z_EF3BA669_A7EF_11D3_980D_00A0C9DF29C4_.wvu.PrintArea" localSheetId="21" hidden="1">#REF!</definedName>
    <definedName name="Z_EF3BA669_A7EF_11D3_980D_00A0C9DF29C4_.wvu.PrintArea" localSheetId="22" hidden="1">#REF!</definedName>
    <definedName name="Z_EF3BA669_A7EF_11D3_980D_00A0C9DF29C4_.wvu.PrintArea" localSheetId="23" hidden="1">#REF!</definedName>
    <definedName name="Z_EF3BA669_A7EF_11D3_980D_00A0C9DF29C4_.wvu.PrintArea" localSheetId="1" hidden="1">#REF!</definedName>
    <definedName name="Z_EF3BA669_A7EF_11D3_980D_00A0C9DF29C4_.wvu.PrintArea" localSheetId="16" hidden="1">#REF!</definedName>
    <definedName name="Z_EF3BA669_A7EF_11D3_980D_00A0C9DF29C4_.wvu.PrintArea" localSheetId="0" hidden="1">#REF!</definedName>
    <definedName name="Z_EF3BA669_A7EF_11D3_980D_00A0C9DF29C4_.wvu.PrintArea" hidden="1">#REF!</definedName>
    <definedName name="Z_EF3BA66A_A7EF_11D3_980D_00A0C9DF29C4_.wvu.PrintArea" localSheetId="17" hidden="1">#REF!</definedName>
    <definedName name="Z_EF3BA66A_A7EF_11D3_980D_00A0C9DF29C4_.wvu.PrintArea" localSheetId="18" hidden="1">#REF!</definedName>
    <definedName name="Z_EF3BA66A_A7EF_11D3_980D_00A0C9DF29C4_.wvu.PrintArea" localSheetId="19" hidden="1">#REF!</definedName>
    <definedName name="Z_EF3BA66A_A7EF_11D3_980D_00A0C9DF29C4_.wvu.PrintArea" localSheetId="20" hidden="1">#REF!</definedName>
    <definedName name="Z_EF3BA66A_A7EF_11D3_980D_00A0C9DF29C4_.wvu.PrintArea" localSheetId="21" hidden="1">#REF!</definedName>
    <definedName name="Z_EF3BA66A_A7EF_11D3_980D_00A0C9DF29C4_.wvu.PrintArea" localSheetId="22" hidden="1">#REF!</definedName>
    <definedName name="Z_EF3BA66A_A7EF_11D3_980D_00A0C9DF29C4_.wvu.PrintArea" localSheetId="23" hidden="1">#REF!</definedName>
    <definedName name="Z_EF3BA66A_A7EF_11D3_980D_00A0C9DF29C4_.wvu.PrintArea" localSheetId="1" hidden="1">#REF!</definedName>
    <definedName name="Z_EF3BA66A_A7EF_11D3_980D_00A0C9DF29C4_.wvu.PrintArea" localSheetId="16" hidden="1">#REF!</definedName>
    <definedName name="Z_EF3BA66A_A7EF_11D3_980D_00A0C9DF29C4_.wvu.PrintArea" localSheetId="0" hidden="1">#REF!</definedName>
    <definedName name="Z_EF3BA66A_A7EF_11D3_980D_00A0C9DF29C4_.wvu.PrintArea" hidden="1">#REF!</definedName>
    <definedName name="Z_EF3BA66C_A7EF_11D3_980D_00A0C9DF29C4_.wvu.PrintArea" localSheetId="17" hidden="1">#REF!</definedName>
    <definedName name="Z_EF3BA66C_A7EF_11D3_980D_00A0C9DF29C4_.wvu.PrintArea" localSheetId="18" hidden="1">#REF!</definedName>
    <definedName name="Z_EF3BA66C_A7EF_11D3_980D_00A0C9DF29C4_.wvu.PrintArea" localSheetId="19" hidden="1">#REF!</definedName>
    <definedName name="Z_EF3BA66C_A7EF_11D3_980D_00A0C9DF29C4_.wvu.PrintArea" localSheetId="20" hidden="1">#REF!</definedName>
    <definedName name="Z_EF3BA66C_A7EF_11D3_980D_00A0C9DF29C4_.wvu.PrintArea" localSheetId="21" hidden="1">#REF!</definedName>
    <definedName name="Z_EF3BA66C_A7EF_11D3_980D_00A0C9DF29C4_.wvu.PrintArea" localSheetId="22" hidden="1">#REF!</definedName>
    <definedName name="Z_EF3BA66C_A7EF_11D3_980D_00A0C9DF29C4_.wvu.PrintArea" localSheetId="23" hidden="1">#REF!</definedName>
    <definedName name="Z_EF3BA66C_A7EF_11D3_980D_00A0C9DF29C4_.wvu.PrintArea" localSheetId="1" hidden="1">#REF!</definedName>
    <definedName name="Z_EF3BA66C_A7EF_11D3_980D_00A0C9DF29C4_.wvu.PrintArea" localSheetId="16" hidden="1">#REF!</definedName>
    <definedName name="Z_EF3BA66C_A7EF_11D3_980D_00A0C9DF29C4_.wvu.PrintArea" localSheetId="0" hidden="1">#REF!</definedName>
    <definedName name="Z_EF3BA66C_A7EF_11D3_980D_00A0C9DF29C4_.wvu.PrintArea" hidden="1">#REF!</definedName>
    <definedName name="Z_EF3BA66D_A7EF_11D3_980D_00A0C9DF29C4_.wvu.PrintArea" localSheetId="17" hidden="1">#REF!</definedName>
    <definedName name="Z_EF3BA66D_A7EF_11D3_980D_00A0C9DF29C4_.wvu.PrintArea" localSheetId="18" hidden="1">#REF!</definedName>
    <definedName name="Z_EF3BA66D_A7EF_11D3_980D_00A0C9DF29C4_.wvu.PrintArea" localSheetId="19" hidden="1">#REF!</definedName>
    <definedName name="Z_EF3BA66D_A7EF_11D3_980D_00A0C9DF29C4_.wvu.PrintArea" localSheetId="20" hidden="1">#REF!</definedName>
    <definedName name="Z_EF3BA66D_A7EF_11D3_980D_00A0C9DF29C4_.wvu.PrintArea" localSheetId="21" hidden="1">#REF!</definedName>
    <definedName name="Z_EF3BA66D_A7EF_11D3_980D_00A0C9DF29C4_.wvu.PrintArea" localSheetId="22" hidden="1">#REF!</definedName>
    <definedName name="Z_EF3BA66D_A7EF_11D3_980D_00A0C9DF29C4_.wvu.PrintArea" localSheetId="23" hidden="1">#REF!</definedName>
    <definedName name="Z_EF3BA66D_A7EF_11D3_980D_00A0C9DF29C4_.wvu.PrintArea" localSheetId="1" hidden="1">#REF!</definedName>
    <definedName name="Z_EF3BA66D_A7EF_11D3_980D_00A0C9DF29C4_.wvu.PrintArea" localSheetId="16" hidden="1">#REF!</definedName>
    <definedName name="Z_EF3BA66D_A7EF_11D3_980D_00A0C9DF29C4_.wvu.PrintArea" localSheetId="0" hidden="1">#REF!</definedName>
    <definedName name="Z_EF3BA66D_A7EF_11D3_980D_00A0C9DF29C4_.wvu.PrintArea" hidden="1">#REF!</definedName>
    <definedName name="Z_EF3BA66E_A7EF_11D3_980D_00A0C9DF29C4_.wvu.PrintArea" localSheetId="17" hidden="1">#REF!</definedName>
    <definedName name="Z_EF3BA66E_A7EF_11D3_980D_00A0C9DF29C4_.wvu.PrintArea" localSheetId="18" hidden="1">#REF!</definedName>
    <definedName name="Z_EF3BA66E_A7EF_11D3_980D_00A0C9DF29C4_.wvu.PrintArea" localSheetId="19" hidden="1">#REF!</definedName>
    <definedName name="Z_EF3BA66E_A7EF_11D3_980D_00A0C9DF29C4_.wvu.PrintArea" localSheetId="20" hidden="1">#REF!</definedName>
    <definedName name="Z_EF3BA66E_A7EF_11D3_980D_00A0C9DF29C4_.wvu.PrintArea" localSheetId="21" hidden="1">#REF!</definedName>
    <definedName name="Z_EF3BA66E_A7EF_11D3_980D_00A0C9DF29C4_.wvu.PrintArea" localSheetId="22" hidden="1">#REF!</definedName>
    <definedName name="Z_EF3BA66E_A7EF_11D3_980D_00A0C9DF29C4_.wvu.PrintArea" localSheetId="23" hidden="1">#REF!</definedName>
    <definedName name="Z_EF3BA66E_A7EF_11D3_980D_00A0C9DF29C4_.wvu.PrintArea" localSheetId="1" hidden="1">#REF!</definedName>
    <definedName name="Z_EF3BA66E_A7EF_11D3_980D_00A0C9DF29C4_.wvu.PrintArea" localSheetId="16" hidden="1">#REF!</definedName>
    <definedName name="Z_EF3BA66E_A7EF_11D3_980D_00A0C9DF29C4_.wvu.PrintArea" localSheetId="0" hidden="1">#REF!</definedName>
    <definedName name="Z_EF3BA66E_A7EF_11D3_980D_00A0C9DF29C4_.wvu.PrintArea" hidden="1">#REF!</definedName>
    <definedName name="Z_EF3BA66F_A7EF_11D3_980D_00A0C9DF29C4_.wvu.PrintArea" localSheetId="17" hidden="1">#REF!</definedName>
    <definedName name="Z_EF3BA66F_A7EF_11D3_980D_00A0C9DF29C4_.wvu.PrintArea" localSheetId="18" hidden="1">#REF!</definedName>
    <definedName name="Z_EF3BA66F_A7EF_11D3_980D_00A0C9DF29C4_.wvu.PrintArea" localSheetId="19" hidden="1">#REF!</definedName>
    <definedName name="Z_EF3BA66F_A7EF_11D3_980D_00A0C9DF29C4_.wvu.PrintArea" localSheetId="20" hidden="1">#REF!</definedName>
    <definedName name="Z_EF3BA66F_A7EF_11D3_980D_00A0C9DF29C4_.wvu.PrintArea" localSheetId="21" hidden="1">#REF!</definedName>
    <definedName name="Z_EF3BA66F_A7EF_11D3_980D_00A0C9DF29C4_.wvu.PrintArea" localSheetId="22" hidden="1">#REF!</definedName>
    <definedName name="Z_EF3BA66F_A7EF_11D3_980D_00A0C9DF29C4_.wvu.PrintArea" localSheetId="23" hidden="1">#REF!</definedName>
    <definedName name="Z_EF3BA66F_A7EF_11D3_980D_00A0C9DF29C4_.wvu.PrintArea" localSheetId="1" hidden="1">#REF!</definedName>
    <definedName name="Z_EF3BA66F_A7EF_11D3_980D_00A0C9DF29C4_.wvu.PrintArea" localSheetId="16" hidden="1">#REF!</definedName>
    <definedName name="Z_EF3BA66F_A7EF_11D3_980D_00A0C9DF29C4_.wvu.PrintArea" localSheetId="0" hidden="1">#REF!</definedName>
    <definedName name="Z_EF3BA66F_A7EF_11D3_980D_00A0C9DF29C4_.wvu.PrintArea" hidden="1">#REF!</definedName>
    <definedName name="Z_EF3BA671_A7EF_11D3_980D_00A0C9DF29C4_.wvu.PrintArea" localSheetId="17" hidden="1">#REF!</definedName>
    <definedName name="Z_EF3BA671_A7EF_11D3_980D_00A0C9DF29C4_.wvu.PrintArea" localSheetId="18" hidden="1">#REF!</definedName>
    <definedName name="Z_EF3BA671_A7EF_11D3_980D_00A0C9DF29C4_.wvu.PrintArea" localSheetId="19" hidden="1">#REF!</definedName>
    <definedName name="Z_EF3BA671_A7EF_11D3_980D_00A0C9DF29C4_.wvu.PrintArea" localSheetId="20" hidden="1">#REF!</definedName>
    <definedName name="Z_EF3BA671_A7EF_11D3_980D_00A0C9DF29C4_.wvu.PrintArea" localSheetId="21" hidden="1">#REF!</definedName>
    <definedName name="Z_EF3BA671_A7EF_11D3_980D_00A0C9DF29C4_.wvu.PrintArea" localSheetId="22" hidden="1">#REF!</definedName>
    <definedName name="Z_EF3BA671_A7EF_11D3_980D_00A0C9DF29C4_.wvu.PrintArea" localSheetId="23" hidden="1">#REF!</definedName>
    <definedName name="Z_EF3BA671_A7EF_11D3_980D_00A0C9DF29C4_.wvu.PrintArea" localSheetId="1" hidden="1">#REF!</definedName>
    <definedName name="Z_EF3BA671_A7EF_11D3_980D_00A0C9DF29C4_.wvu.PrintArea" localSheetId="16" hidden="1">#REF!</definedName>
    <definedName name="Z_EF3BA671_A7EF_11D3_980D_00A0C9DF29C4_.wvu.PrintArea" localSheetId="0" hidden="1">#REF!</definedName>
    <definedName name="Z_EF3BA671_A7EF_11D3_980D_00A0C9DF29C4_.wvu.PrintArea" hidden="1">#REF!</definedName>
    <definedName name="Z_EF3BA672_A7EF_11D3_980D_00A0C9DF29C4_.wvu.PrintArea" localSheetId="17" hidden="1">#REF!</definedName>
    <definedName name="Z_EF3BA672_A7EF_11D3_980D_00A0C9DF29C4_.wvu.PrintArea" localSheetId="18" hidden="1">#REF!</definedName>
    <definedName name="Z_EF3BA672_A7EF_11D3_980D_00A0C9DF29C4_.wvu.PrintArea" localSheetId="19" hidden="1">#REF!</definedName>
    <definedName name="Z_EF3BA672_A7EF_11D3_980D_00A0C9DF29C4_.wvu.PrintArea" localSheetId="20" hidden="1">#REF!</definedName>
    <definedName name="Z_EF3BA672_A7EF_11D3_980D_00A0C9DF29C4_.wvu.PrintArea" localSheetId="21" hidden="1">#REF!</definedName>
    <definedName name="Z_EF3BA672_A7EF_11D3_980D_00A0C9DF29C4_.wvu.PrintArea" localSheetId="22" hidden="1">#REF!</definedName>
    <definedName name="Z_EF3BA672_A7EF_11D3_980D_00A0C9DF29C4_.wvu.PrintArea" localSheetId="23" hidden="1">#REF!</definedName>
    <definedName name="Z_EF3BA672_A7EF_11D3_980D_00A0C9DF29C4_.wvu.PrintArea" localSheetId="1" hidden="1">#REF!</definedName>
    <definedName name="Z_EF3BA672_A7EF_11D3_980D_00A0C9DF29C4_.wvu.PrintArea" localSheetId="16" hidden="1">#REF!</definedName>
    <definedName name="Z_EF3BA672_A7EF_11D3_980D_00A0C9DF29C4_.wvu.PrintArea" localSheetId="0" hidden="1">#REF!</definedName>
    <definedName name="Z_EF3BA672_A7EF_11D3_980D_00A0C9DF29C4_.wvu.PrintArea" hidden="1">#REF!</definedName>
    <definedName name="Z_F56C154B_3AB1_11D3_ABE7_00A0C9DF1063_.wvu.PrintArea" localSheetId="17" hidden="1">#REF!</definedName>
    <definedName name="Z_F56C154B_3AB1_11D3_ABE7_00A0C9DF1063_.wvu.PrintArea" localSheetId="18" hidden="1">#REF!</definedName>
    <definedName name="Z_F56C154B_3AB1_11D3_ABE7_00A0C9DF1063_.wvu.PrintArea" localSheetId="19" hidden="1">#REF!</definedName>
    <definedName name="Z_F56C154B_3AB1_11D3_ABE7_00A0C9DF1063_.wvu.PrintArea" localSheetId="20" hidden="1">#REF!</definedName>
    <definedName name="Z_F56C154B_3AB1_11D3_ABE7_00A0C9DF1063_.wvu.PrintArea" localSheetId="21" hidden="1">#REF!</definedName>
    <definedName name="Z_F56C154B_3AB1_11D3_ABE7_00A0C9DF1063_.wvu.PrintArea" localSheetId="22" hidden="1">#REF!</definedName>
    <definedName name="Z_F56C154B_3AB1_11D3_ABE7_00A0C9DF1063_.wvu.PrintArea" localSheetId="23" hidden="1">#REF!</definedName>
    <definedName name="Z_F56C154B_3AB1_11D3_ABE7_00A0C9DF1063_.wvu.PrintArea" localSheetId="1" hidden="1">#REF!</definedName>
    <definedName name="Z_F56C154B_3AB1_11D3_ABE7_00A0C9DF1063_.wvu.PrintArea" localSheetId="16" hidden="1">#REF!</definedName>
    <definedName name="Z_F56C154B_3AB1_11D3_ABE7_00A0C9DF1063_.wvu.PrintArea" localSheetId="0" hidden="1">#REF!</definedName>
    <definedName name="Z_F56C154B_3AB1_11D3_ABE7_00A0C9DF1063_.wvu.PrintArea" hidden="1">#REF!</definedName>
    <definedName name="Z_F56C154C_3AB1_11D3_ABE7_00A0C9DF1063_.wvu.PrintArea" localSheetId="17" hidden="1">#REF!</definedName>
    <definedName name="Z_F56C154C_3AB1_11D3_ABE7_00A0C9DF1063_.wvu.PrintArea" localSheetId="18" hidden="1">#REF!</definedName>
    <definedName name="Z_F56C154C_3AB1_11D3_ABE7_00A0C9DF1063_.wvu.PrintArea" localSheetId="19" hidden="1">#REF!</definedName>
    <definedName name="Z_F56C154C_3AB1_11D3_ABE7_00A0C9DF1063_.wvu.PrintArea" localSheetId="20" hidden="1">#REF!</definedName>
    <definedName name="Z_F56C154C_3AB1_11D3_ABE7_00A0C9DF1063_.wvu.PrintArea" localSheetId="21" hidden="1">#REF!</definedName>
    <definedName name="Z_F56C154C_3AB1_11D3_ABE7_00A0C9DF1063_.wvu.PrintArea" localSheetId="22" hidden="1">#REF!</definedName>
    <definedName name="Z_F56C154C_3AB1_11D3_ABE7_00A0C9DF1063_.wvu.PrintArea" localSheetId="23" hidden="1">#REF!</definedName>
    <definedName name="Z_F56C154C_3AB1_11D3_ABE7_00A0C9DF1063_.wvu.PrintArea" localSheetId="1" hidden="1">#REF!</definedName>
    <definedName name="Z_F56C154C_3AB1_11D3_ABE7_00A0C9DF1063_.wvu.PrintArea" localSheetId="16" hidden="1">#REF!</definedName>
    <definedName name="Z_F56C154C_3AB1_11D3_ABE7_00A0C9DF1063_.wvu.PrintArea" localSheetId="0" hidden="1">#REF!</definedName>
    <definedName name="Z_F56C154C_3AB1_11D3_ABE7_00A0C9DF1063_.wvu.PrintArea" hidden="1">#REF!</definedName>
    <definedName name="Z_F56C154E_3AB1_11D3_ABE7_00A0C9DF1063_.wvu.PrintArea" localSheetId="17" hidden="1">#REF!</definedName>
    <definedName name="Z_F56C154E_3AB1_11D3_ABE7_00A0C9DF1063_.wvu.PrintArea" localSheetId="18" hidden="1">#REF!</definedName>
    <definedName name="Z_F56C154E_3AB1_11D3_ABE7_00A0C9DF1063_.wvu.PrintArea" localSheetId="19" hidden="1">#REF!</definedName>
    <definedName name="Z_F56C154E_3AB1_11D3_ABE7_00A0C9DF1063_.wvu.PrintArea" localSheetId="20" hidden="1">#REF!</definedName>
    <definedName name="Z_F56C154E_3AB1_11D3_ABE7_00A0C9DF1063_.wvu.PrintArea" localSheetId="21" hidden="1">#REF!</definedName>
    <definedName name="Z_F56C154E_3AB1_11D3_ABE7_00A0C9DF1063_.wvu.PrintArea" localSheetId="22" hidden="1">#REF!</definedName>
    <definedName name="Z_F56C154E_3AB1_11D3_ABE7_00A0C9DF1063_.wvu.PrintArea" localSheetId="23" hidden="1">#REF!</definedName>
    <definedName name="Z_F56C154E_3AB1_11D3_ABE7_00A0C9DF1063_.wvu.PrintArea" localSheetId="1" hidden="1">#REF!</definedName>
    <definedName name="Z_F56C154E_3AB1_11D3_ABE7_00A0C9DF1063_.wvu.PrintArea" localSheetId="16" hidden="1">#REF!</definedName>
    <definedName name="Z_F56C154E_3AB1_11D3_ABE7_00A0C9DF1063_.wvu.PrintArea" localSheetId="0" hidden="1">#REF!</definedName>
    <definedName name="Z_F56C154E_3AB1_11D3_ABE7_00A0C9DF1063_.wvu.PrintArea" hidden="1">#REF!</definedName>
    <definedName name="Z_F56C154F_3AB1_11D3_ABE7_00A0C9DF1063_.wvu.PrintArea" localSheetId="17" hidden="1">#REF!</definedName>
    <definedName name="Z_F56C154F_3AB1_11D3_ABE7_00A0C9DF1063_.wvu.PrintArea" localSheetId="18" hidden="1">#REF!</definedName>
    <definedName name="Z_F56C154F_3AB1_11D3_ABE7_00A0C9DF1063_.wvu.PrintArea" localSheetId="19" hidden="1">#REF!</definedName>
    <definedName name="Z_F56C154F_3AB1_11D3_ABE7_00A0C9DF1063_.wvu.PrintArea" localSheetId="20" hidden="1">#REF!</definedName>
    <definedName name="Z_F56C154F_3AB1_11D3_ABE7_00A0C9DF1063_.wvu.PrintArea" localSheetId="21" hidden="1">#REF!</definedName>
    <definedName name="Z_F56C154F_3AB1_11D3_ABE7_00A0C9DF1063_.wvu.PrintArea" localSheetId="22" hidden="1">#REF!</definedName>
    <definedName name="Z_F56C154F_3AB1_11D3_ABE7_00A0C9DF1063_.wvu.PrintArea" localSheetId="23" hidden="1">#REF!</definedName>
    <definedName name="Z_F56C154F_3AB1_11D3_ABE7_00A0C9DF1063_.wvu.PrintArea" localSheetId="1" hidden="1">#REF!</definedName>
    <definedName name="Z_F56C154F_3AB1_11D3_ABE7_00A0C9DF1063_.wvu.PrintArea" localSheetId="16" hidden="1">#REF!</definedName>
    <definedName name="Z_F56C154F_3AB1_11D3_ABE7_00A0C9DF1063_.wvu.PrintArea" localSheetId="0" hidden="1">#REF!</definedName>
    <definedName name="Z_F56C154F_3AB1_11D3_ABE7_00A0C9DF1063_.wvu.PrintArea" hidden="1">#REF!</definedName>
    <definedName name="Z_F56C1550_3AB1_11D3_ABE7_00A0C9DF1063_.wvu.PrintArea" localSheetId="17" hidden="1">#REF!</definedName>
    <definedName name="Z_F56C1550_3AB1_11D3_ABE7_00A0C9DF1063_.wvu.PrintArea" localSheetId="18" hidden="1">#REF!</definedName>
    <definedName name="Z_F56C1550_3AB1_11D3_ABE7_00A0C9DF1063_.wvu.PrintArea" localSheetId="19" hidden="1">#REF!</definedName>
    <definedName name="Z_F56C1550_3AB1_11D3_ABE7_00A0C9DF1063_.wvu.PrintArea" localSheetId="20" hidden="1">#REF!</definedName>
    <definedName name="Z_F56C1550_3AB1_11D3_ABE7_00A0C9DF1063_.wvu.PrintArea" localSheetId="21" hidden="1">#REF!</definedName>
    <definedName name="Z_F56C1550_3AB1_11D3_ABE7_00A0C9DF1063_.wvu.PrintArea" localSheetId="22" hidden="1">#REF!</definedName>
    <definedName name="Z_F56C1550_3AB1_11D3_ABE7_00A0C9DF1063_.wvu.PrintArea" localSheetId="23" hidden="1">#REF!</definedName>
    <definedName name="Z_F56C1550_3AB1_11D3_ABE7_00A0C9DF1063_.wvu.PrintArea" localSheetId="1" hidden="1">#REF!</definedName>
    <definedName name="Z_F56C1550_3AB1_11D3_ABE7_00A0C9DF1063_.wvu.PrintArea" localSheetId="16" hidden="1">#REF!</definedName>
    <definedName name="Z_F56C1550_3AB1_11D3_ABE7_00A0C9DF1063_.wvu.PrintArea" localSheetId="0" hidden="1">#REF!</definedName>
    <definedName name="Z_F56C1550_3AB1_11D3_ABE7_00A0C9DF1063_.wvu.PrintArea" hidden="1">#REF!</definedName>
    <definedName name="Z_F56C1551_3AB1_11D3_ABE7_00A0C9DF1063_.wvu.PrintArea" localSheetId="17" hidden="1">#REF!</definedName>
    <definedName name="Z_F56C1551_3AB1_11D3_ABE7_00A0C9DF1063_.wvu.PrintArea" localSheetId="18" hidden="1">#REF!</definedName>
    <definedName name="Z_F56C1551_3AB1_11D3_ABE7_00A0C9DF1063_.wvu.PrintArea" localSheetId="19" hidden="1">#REF!</definedName>
    <definedName name="Z_F56C1551_3AB1_11D3_ABE7_00A0C9DF1063_.wvu.PrintArea" localSheetId="20" hidden="1">#REF!</definedName>
    <definedName name="Z_F56C1551_3AB1_11D3_ABE7_00A0C9DF1063_.wvu.PrintArea" localSheetId="21" hidden="1">#REF!</definedName>
    <definedName name="Z_F56C1551_3AB1_11D3_ABE7_00A0C9DF1063_.wvu.PrintArea" localSheetId="22" hidden="1">#REF!</definedName>
    <definedName name="Z_F56C1551_3AB1_11D3_ABE7_00A0C9DF1063_.wvu.PrintArea" localSheetId="23" hidden="1">#REF!</definedName>
    <definedName name="Z_F56C1551_3AB1_11D3_ABE7_00A0C9DF1063_.wvu.PrintArea" localSheetId="1" hidden="1">#REF!</definedName>
    <definedName name="Z_F56C1551_3AB1_11D3_ABE7_00A0C9DF1063_.wvu.PrintArea" localSheetId="16" hidden="1">#REF!</definedName>
    <definedName name="Z_F56C1551_3AB1_11D3_ABE7_00A0C9DF1063_.wvu.PrintArea" localSheetId="0" hidden="1">#REF!</definedName>
    <definedName name="Z_F56C1551_3AB1_11D3_ABE7_00A0C9DF1063_.wvu.PrintArea" hidden="1">#REF!</definedName>
    <definedName name="Z_F56C1553_3AB1_11D3_ABE7_00A0C9DF1063_.wvu.PrintArea" localSheetId="17" hidden="1">#REF!</definedName>
    <definedName name="Z_F56C1553_3AB1_11D3_ABE7_00A0C9DF1063_.wvu.PrintArea" localSheetId="18" hidden="1">#REF!</definedName>
    <definedName name="Z_F56C1553_3AB1_11D3_ABE7_00A0C9DF1063_.wvu.PrintArea" localSheetId="19" hidden="1">#REF!</definedName>
    <definedName name="Z_F56C1553_3AB1_11D3_ABE7_00A0C9DF1063_.wvu.PrintArea" localSheetId="20" hidden="1">#REF!</definedName>
    <definedName name="Z_F56C1553_3AB1_11D3_ABE7_00A0C9DF1063_.wvu.PrintArea" localSheetId="21" hidden="1">#REF!</definedName>
    <definedName name="Z_F56C1553_3AB1_11D3_ABE7_00A0C9DF1063_.wvu.PrintArea" localSheetId="22" hidden="1">#REF!</definedName>
    <definedName name="Z_F56C1553_3AB1_11D3_ABE7_00A0C9DF1063_.wvu.PrintArea" localSheetId="23" hidden="1">#REF!</definedName>
    <definedName name="Z_F56C1553_3AB1_11D3_ABE7_00A0C9DF1063_.wvu.PrintArea" localSheetId="1" hidden="1">#REF!</definedName>
    <definedName name="Z_F56C1553_3AB1_11D3_ABE7_00A0C9DF1063_.wvu.PrintArea" localSheetId="16" hidden="1">#REF!</definedName>
    <definedName name="Z_F56C1553_3AB1_11D3_ABE7_00A0C9DF1063_.wvu.PrintArea" localSheetId="0" hidden="1">#REF!</definedName>
    <definedName name="Z_F56C1553_3AB1_11D3_ABE7_00A0C9DF1063_.wvu.PrintArea" hidden="1">#REF!</definedName>
    <definedName name="Z_F56C1554_3AB1_11D3_ABE7_00A0C9DF1063_.wvu.PrintArea" localSheetId="17" hidden="1">#REF!</definedName>
    <definedName name="Z_F56C1554_3AB1_11D3_ABE7_00A0C9DF1063_.wvu.PrintArea" localSheetId="18" hidden="1">#REF!</definedName>
    <definedName name="Z_F56C1554_3AB1_11D3_ABE7_00A0C9DF1063_.wvu.PrintArea" localSheetId="19" hidden="1">#REF!</definedName>
    <definedName name="Z_F56C1554_3AB1_11D3_ABE7_00A0C9DF1063_.wvu.PrintArea" localSheetId="20" hidden="1">#REF!</definedName>
    <definedName name="Z_F56C1554_3AB1_11D3_ABE7_00A0C9DF1063_.wvu.PrintArea" localSheetId="21" hidden="1">#REF!</definedName>
    <definedName name="Z_F56C1554_3AB1_11D3_ABE7_00A0C9DF1063_.wvu.PrintArea" localSheetId="22" hidden="1">#REF!</definedName>
    <definedName name="Z_F56C1554_3AB1_11D3_ABE7_00A0C9DF1063_.wvu.PrintArea" localSheetId="23" hidden="1">#REF!</definedName>
    <definedName name="Z_F56C1554_3AB1_11D3_ABE7_00A0C9DF1063_.wvu.PrintArea" localSheetId="1" hidden="1">#REF!</definedName>
    <definedName name="Z_F56C1554_3AB1_11D3_ABE7_00A0C9DF1063_.wvu.PrintArea" localSheetId="16" hidden="1">#REF!</definedName>
    <definedName name="Z_F56C1554_3AB1_11D3_ABE7_00A0C9DF1063_.wvu.PrintArea" localSheetId="0" hidden="1">#REF!</definedName>
    <definedName name="Z_F56C1554_3AB1_11D3_ABE7_00A0C9DF1063_.wvu.PrintArea" hidden="1">#REF!</definedName>
    <definedName name="Z_F56C1555_3AB1_11D3_ABE7_00A0C9DF1063_.wvu.PrintArea" localSheetId="17" hidden="1">#REF!</definedName>
    <definedName name="Z_F56C1555_3AB1_11D3_ABE7_00A0C9DF1063_.wvu.PrintArea" localSheetId="18" hidden="1">#REF!</definedName>
    <definedName name="Z_F56C1555_3AB1_11D3_ABE7_00A0C9DF1063_.wvu.PrintArea" localSheetId="19" hidden="1">#REF!</definedName>
    <definedName name="Z_F56C1555_3AB1_11D3_ABE7_00A0C9DF1063_.wvu.PrintArea" localSheetId="20" hidden="1">#REF!</definedName>
    <definedName name="Z_F56C1555_3AB1_11D3_ABE7_00A0C9DF1063_.wvu.PrintArea" localSheetId="21" hidden="1">#REF!</definedName>
    <definedName name="Z_F56C1555_3AB1_11D3_ABE7_00A0C9DF1063_.wvu.PrintArea" localSheetId="22" hidden="1">#REF!</definedName>
    <definedName name="Z_F56C1555_3AB1_11D3_ABE7_00A0C9DF1063_.wvu.PrintArea" localSheetId="23" hidden="1">#REF!</definedName>
    <definedName name="Z_F56C1555_3AB1_11D3_ABE7_00A0C9DF1063_.wvu.PrintArea" localSheetId="1" hidden="1">#REF!</definedName>
    <definedName name="Z_F56C1555_3AB1_11D3_ABE7_00A0C9DF1063_.wvu.PrintArea" localSheetId="16" hidden="1">#REF!</definedName>
    <definedName name="Z_F56C1555_3AB1_11D3_ABE7_00A0C9DF1063_.wvu.PrintArea" localSheetId="0" hidden="1">#REF!</definedName>
    <definedName name="Z_F56C1555_3AB1_11D3_ABE7_00A0C9DF1063_.wvu.PrintArea" hidden="1">#REF!</definedName>
    <definedName name="Z_F56C1556_3AB1_11D3_ABE7_00A0C9DF1063_.wvu.PrintArea" localSheetId="17" hidden="1">#REF!</definedName>
    <definedName name="Z_F56C1556_3AB1_11D3_ABE7_00A0C9DF1063_.wvu.PrintArea" localSheetId="18" hidden="1">#REF!</definedName>
    <definedName name="Z_F56C1556_3AB1_11D3_ABE7_00A0C9DF1063_.wvu.PrintArea" localSheetId="19" hidden="1">#REF!</definedName>
    <definedName name="Z_F56C1556_3AB1_11D3_ABE7_00A0C9DF1063_.wvu.PrintArea" localSheetId="20" hidden="1">#REF!</definedName>
    <definedName name="Z_F56C1556_3AB1_11D3_ABE7_00A0C9DF1063_.wvu.PrintArea" localSheetId="21" hidden="1">#REF!</definedName>
    <definedName name="Z_F56C1556_3AB1_11D3_ABE7_00A0C9DF1063_.wvu.PrintArea" localSheetId="22" hidden="1">#REF!</definedName>
    <definedName name="Z_F56C1556_3AB1_11D3_ABE7_00A0C9DF1063_.wvu.PrintArea" localSheetId="23" hidden="1">#REF!</definedName>
    <definedName name="Z_F56C1556_3AB1_11D3_ABE7_00A0C9DF1063_.wvu.PrintArea" localSheetId="1" hidden="1">#REF!</definedName>
    <definedName name="Z_F56C1556_3AB1_11D3_ABE7_00A0C9DF1063_.wvu.PrintArea" localSheetId="16" hidden="1">#REF!</definedName>
    <definedName name="Z_F56C1556_3AB1_11D3_ABE7_00A0C9DF1063_.wvu.PrintArea" localSheetId="0" hidden="1">#REF!</definedName>
    <definedName name="Z_F56C1556_3AB1_11D3_ABE7_00A0C9DF1063_.wvu.PrintArea" hidden="1">#REF!</definedName>
    <definedName name="Z_F56C1558_3AB1_11D3_ABE7_00A0C9DF1063_.wvu.PrintArea" localSheetId="17" hidden="1">#REF!</definedName>
    <definedName name="Z_F56C1558_3AB1_11D3_ABE7_00A0C9DF1063_.wvu.PrintArea" localSheetId="18" hidden="1">#REF!</definedName>
    <definedName name="Z_F56C1558_3AB1_11D3_ABE7_00A0C9DF1063_.wvu.PrintArea" localSheetId="19" hidden="1">#REF!</definedName>
    <definedName name="Z_F56C1558_3AB1_11D3_ABE7_00A0C9DF1063_.wvu.PrintArea" localSheetId="20" hidden="1">#REF!</definedName>
    <definedName name="Z_F56C1558_3AB1_11D3_ABE7_00A0C9DF1063_.wvu.PrintArea" localSheetId="21" hidden="1">#REF!</definedName>
    <definedName name="Z_F56C1558_3AB1_11D3_ABE7_00A0C9DF1063_.wvu.PrintArea" localSheetId="22" hidden="1">#REF!</definedName>
    <definedName name="Z_F56C1558_3AB1_11D3_ABE7_00A0C9DF1063_.wvu.PrintArea" localSheetId="23" hidden="1">#REF!</definedName>
    <definedName name="Z_F56C1558_3AB1_11D3_ABE7_00A0C9DF1063_.wvu.PrintArea" localSheetId="1" hidden="1">#REF!</definedName>
    <definedName name="Z_F56C1558_3AB1_11D3_ABE7_00A0C9DF1063_.wvu.PrintArea" localSheetId="16" hidden="1">#REF!</definedName>
    <definedName name="Z_F56C1558_3AB1_11D3_ABE7_00A0C9DF1063_.wvu.PrintArea" localSheetId="0" hidden="1">#REF!</definedName>
    <definedName name="Z_F56C1558_3AB1_11D3_ABE7_00A0C9DF1063_.wvu.PrintArea" hidden="1">#REF!</definedName>
    <definedName name="Z_F56C1559_3AB1_11D3_ABE7_00A0C9DF1063_.wvu.PrintArea" localSheetId="17" hidden="1">#REF!</definedName>
    <definedName name="Z_F56C1559_3AB1_11D3_ABE7_00A0C9DF1063_.wvu.PrintArea" localSheetId="18" hidden="1">#REF!</definedName>
    <definedName name="Z_F56C1559_3AB1_11D3_ABE7_00A0C9DF1063_.wvu.PrintArea" localSheetId="19" hidden="1">#REF!</definedName>
    <definedName name="Z_F56C1559_3AB1_11D3_ABE7_00A0C9DF1063_.wvu.PrintArea" localSheetId="20" hidden="1">#REF!</definedName>
    <definedName name="Z_F56C1559_3AB1_11D3_ABE7_00A0C9DF1063_.wvu.PrintArea" localSheetId="21" hidden="1">#REF!</definedName>
    <definedName name="Z_F56C1559_3AB1_11D3_ABE7_00A0C9DF1063_.wvu.PrintArea" localSheetId="22" hidden="1">#REF!</definedName>
    <definedName name="Z_F56C1559_3AB1_11D3_ABE7_00A0C9DF1063_.wvu.PrintArea" localSheetId="23" hidden="1">#REF!</definedName>
    <definedName name="Z_F56C1559_3AB1_11D3_ABE7_00A0C9DF1063_.wvu.PrintArea" localSheetId="1" hidden="1">#REF!</definedName>
    <definedName name="Z_F56C1559_3AB1_11D3_ABE7_00A0C9DF1063_.wvu.PrintArea" localSheetId="16" hidden="1">#REF!</definedName>
    <definedName name="Z_F56C1559_3AB1_11D3_ABE7_00A0C9DF1063_.wvu.PrintArea" localSheetId="0" hidden="1">#REF!</definedName>
    <definedName name="Z_F56C1559_3AB1_11D3_ABE7_00A0C9DF1063_.wvu.PrintArea" hidden="1">#REF!</definedName>
    <definedName name="Z_F56C155B_3AB1_11D3_ABE7_00A0C9DF1063_.wvu.PrintArea" localSheetId="17" hidden="1">#REF!</definedName>
    <definedName name="Z_F56C155B_3AB1_11D3_ABE7_00A0C9DF1063_.wvu.PrintArea" localSheetId="18" hidden="1">#REF!</definedName>
    <definedName name="Z_F56C155B_3AB1_11D3_ABE7_00A0C9DF1063_.wvu.PrintArea" localSheetId="19" hidden="1">#REF!</definedName>
    <definedName name="Z_F56C155B_3AB1_11D3_ABE7_00A0C9DF1063_.wvu.PrintArea" localSheetId="20" hidden="1">#REF!</definedName>
    <definedName name="Z_F56C155B_3AB1_11D3_ABE7_00A0C9DF1063_.wvu.PrintArea" localSheetId="21" hidden="1">#REF!</definedName>
    <definedName name="Z_F56C155B_3AB1_11D3_ABE7_00A0C9DF1063_.wvu.PrintArea" localSheetId="22" hidden="1">#REF!</definedName>
    <definedName name="Z_F56C155B_3AB1_11D3_ABE7_00A0C9DF1063_.wvu.PrintArea" localSheetId="23" hidden="1">#REF!</definedName>
    <definedName name="Z_F56C155B_3AB1_11D3_ABE7_00A0C9DF1063_.wvu.PrintArea" localSheetId="1" hidden="1">#REF!</definedName>
    <definedName name="Z_F56C155B_3AB1_11D3_ABE7_00A0C9DF1063_.wvu.PrintArea" localSheetId="16" hidden="1">#REF!</definedName>
    <definedName name="Z_F56C155B_3AB1_11D3_ABE7_00A0C9DF1063_.wvu.PrintArea" localSheetId="0" hidden="1">#REF!</definedName>
    <definedName name="Z_F56C155B_3AB1_11D3_ABE7_00A0C9DF1063_.wvu.PrintArea" hidden="1">#REF!</definedName>
    <definedName name="Z_F56C155C_3AB1_11D3_ABE7_00A0C9DF1063_.wvu.PrintArea" localSheetId="17" hidden="1">#REF!</definedName>
    <definedName name="Z_F56C155C_3AB1_11D3_ABE7_00A0C9DF1063_.wvu.PrintArea" localSheetId="18" hidden="1">#REF!</definedName>
    <definedName name="Z_F56C155C_3AB1_11D3_ABE7_00A0C9DF1063_.wvu.PrintArea" localSheetId="19" hidden="1">#REF!</definedName>
    <definedName name="Z_F56C155C_3AB1_11D3_ABE7_00A0C9DF1063_.wvu.PrintArea" localSheetId="20" hidden="1">#REF!</definedName>
    <definedName name="Z_F56C155C_3AB1_11D3_ABE7_00A0C9DF1063_.wvu.PrintArea" localSheetId="21" hidden="1">#REF!</definedName>
    <definedName name="Z_F56C155C_3AB1_11D3_ABE7_00A0C9DF1063_.wvu.PrintArea" localSheetId="22" hidden="1">#REF!</definedName>
    <definedName name="Z_F56C155C_3AB1_11D3_ABE7_00A0C9DF1063_.wvu.PrintArea" localSheetId="23" hidden="1">#REF!</definedName>
    <definedName name="Z_F56C155C_3AB1_11D3_ABE7_00A0C9DF1063_.wvu.PrintArea" localSheetId="1" hidden="1">#REF!</definedName>
    <definedName name="Z_F56C155C_3AB1_11D3_ABE7_00A0C9DF1063_.wvu.PrintArea" localSheetId="16" hidden="1">#REF!</definedName>
    <definedName name="Z_F56C155C_3AB1_11D3_ABE7_00A0C9DF1063_.wvu.PrintArea" localSheetId="0" hidden="1">#REF!</definedName>
    <definedName name="Z_F56C155C_3AB1_11D3_ABE7_00A0C9DF1063_.wvu.PrintArea" hidden="1">#REF!</definedName>
    <definedName name="Z_F56C155E_3AB1_11D3_ABE7_00A0C9DF1063_.wvu.PrintArea" localSheetId="17" hidden="1">#REF!</definedName>
    <definedName name="Z_F56C155E_3AB1_11D3_ABE7_00A0C9DF1063_.wvu.PrintArea" localSheetId="18" hidden="1">#REF!</definedName>
    <definedName name="Z_F56C155E_3AB1_11D3_ABE7_00A0C9DF1063_.wvu.PrintArea" localSheetId="19" hidden="1">#REF!</definedName>
    <definedName name="Z_F56C155E_3AB1_11D3_ABE7_00A0C9DF1063_.wvu.PrintArea" localSheetId="20" hidden="1">#REF!</definedName>
    <definedName name="Z_F56C155E_3AB1_11D3_ABE7_00A0C9DF1063_.wvu.PrintArea" localSheetId="21" hidden="1">#REF!</definedName>
    <definedName name="Z_F56C155E_3AB1_11D3_ABE7_00A0C9DF1063_.wvu.PrintArea" localSheetId="22" hidden="1">#REF!</definedName>
    <definedName name="Z_F56C155E_3AB1_11D3_ABE7_00A0C9DF1063_.wvu.PrintArea" localSheetId="23" hidden="1">#REF!</definedName>
    <definedName name="Z_F56C155E_3AB1_11D3_ABE7_00A0C9DF1063_.wvu.PrintArea" localSheetId="1" hidden="1">#REF!</definedName>
    <definedName name="Z_F56C155E_3AB1_11D3_ABE7_00A0C9DF1063_.wvu.PrintArea" localSheetId="16" hidden="1">#REF!</definedName>
    <definedName name="Z_F56C155E_3AB1_11D3_ABE7_00A0C9DF1063_.wvu.PrintArea" localSheetId="0" hidden="1">#REF!</definedName>
    <definedName name="Z_F56C155E_3AB1_11D3_ABE7_00A0C9DF1063_.wvu.PrintArea" hidden="1">#REF!</definedName>
    <definedName name="Z_F56C155F_3AB1_11D3_ABE7_00A0C9DF1063_.wvu.PrintArea" localSheetId="17" hidden="1">#REF!</definedName>
    <definedName name="Z_F56C155F_3AB1_11D3_ABE7_00A0C9DF1063_.wvu.PrintArea" localSheetId="18" hidden="1">#REF!</definedName>
    <definedName name="Z_F56C155F_3AB1_11D3_ABE7_00A0C9DF1063_.wvu.PrintArea" localSheetId="19" hidden="1">#REF!</definedName>
    <definedName name="Z_F56C155F_3AB1_11D3_ABE7_00A0C9DF1063_.wvu.PrintArea" localSheetId="20" hidden="1">#REF!</definedName>
    <definedName name="Z_F56C155F_3AB1_11D3_ABE7_00A0C9DF1063_.wvu.PrintArea" localSheetId="21" hidden="1">#REF!</definedName>
    <definedName name="Z_F56C155F_3AB1_11D3_ABE7_00A0C9DF1063_.wvu.PrintArea" localSheetId="22" hidden="1">#REF!</definedName>
    <definedName name="Z_F56C155F_3AB1_11D3_ABE7_00A0C9DF1063_.wvu.PrintArea" localSheetId="23" hidden="1">#REF!</definedName>
    <definedName name="Z_F56C155F_3AB1_11D3_ABE7_00A0C9DF1063_.wvu.PrintArea" localSheetId="1" hidden="1">#REF!</definedName>
    <definedName name="Z_F56C155F_3AB1_11D3_ABE7_00A0C9DF1063_.wvu.PrintArea" localSheetId="16" hidden="1">#REF!</definedName>
    <definedName name="Z_F56C155F_3AB1_11D3_ABE7_00A0C9DF1063_.wvu.PrintArea" localSheetId="0" hidden="1">#REF!</definedName>
    <definedName name="Z_F56C155F_3AB1_11D3_ABE7_00A0C9DF1063_.wvu.PrintArea" hidden="1">#REF!</definedName>
    <definedName name="Z_F56C1560_3AB1_11D3_ABE7_00A0C9DF1063_.wvu.PrintArea" localSheetId="17" hidden="1">#REF!</definedName>
    <definedName name="Z_F56C1560_3AB1_11D3_ABE7_00A0C9DF1063_.wvu.PrintArea" localSheetId="18" hidden="1">#REF!</definedName>
    <definedName name="Z_F56C1560_3AB1_11D3_ABE7_00A0C9DF1063_.wvu.PrintArea" localSheetId="19" hidden="1">#REF!</definedName>
    <definedName name="Z_F56C1560_3AB1_11D3_ABE7_00A0C9DF1063_.wvu.PrintArea" localSheetId="20" hidden="1">#REF!</definedName>
    <definedName name="Z_F56C1560_3AB1_11D3_ABE7_00A0C9DF1063_.wvu.PrintArea" localSheetId="21" hidden="1">#REF!</definedName>
    <definedName name="Z_F56C1560_3AB1_11D3_ABE7_00A0C9DF1063_.wvu.PrintArea" localSheetId="22" hidden="1">#REF!</definedName>
    <definedName name="Z_F56C1560_3AB1_11D3_ABE7_00A0C9DF1063_.wvu.PrintArea" localSheetId="23" hidden="1">#REF!</definedName>
    <definedName name="Z_F56C1560_3AB1_11D3_ABE7_00A0C9DF1063_.wvu.PrintArea" localSheetId="1" hidden="1">#REF!</definedName>
    <definedName name="Z_F56C1560_3AB1_11D3_ABE7_00A0C9DF1063_.wvu.PrintArea" localSheetId="16" hidden="1">#REF!</definedName>
    <definedName name="Z_F56C1560_3AB1_11D3_ABE7_00A0C9DF1063_.wvu.PrintArea" localSheetId="0" hidden="1">#REF!</definedName>
    <definedName name="Z_F56C1560_3AB1_11D3_ABE7_00A0C9DF1063_.wvu.PrintArea" hidden="1">#REF!</definedName>
    <definedName name="Z_F56C1561_3AB1_11D3_ABE7_00A0C9DF1063_.wvu.PrintArea" localSheetId="17" hidden="1">#REF!</definedName>
    <definedName name="Z_F56C1561_3AB1_11D3_ABE7_00A0C9DF1063_.wvu.PrintArea" localSheetId="18" hidden="1">#REF!</definedName>
    <definedName name="Z_F56C1561_3AB1_11D3_ABE7_00A0C9DF1063_.wvu.PrintArea" localSheetId="19" hidden="1">#REF!</definedName>
    <definedName name="Z_F56C1561_3AB1_11D3_ABE7_00A0C9DF1063_.wvu.PrintArea" localSheetId="20" hidden="1">#REF!</definedName>
    <definedName name="Z_F56C1561_3AB1_11D3_ABE7_00A0C9DF1063_.wvu.PrintArea" localSheetId="21" hidden="1">#REF!</definedName>
    <definedName name="Z_F56C1561_3AB1_11D3_ABE7_00A0C9DF1063_.wvu.PrintArea" localSheetId="22" hidden="1">#REF!</definedName>
    <definedName name="Z_F56C1561_3AB1_11D3_ABE7_00A0C9DF1063_.wvu.PrintArea" localSheetId="23" hidden="1">#REF!</definedName>
    <definedName name="Z_F56C1561_3AB1_11D3_ABE7_00A0C9DF1063_.wvu.PrintArea" localSheetId="1" hidden="1">#REF!</definedName>
    <definedName name="Z_F56C1561_3AB1_11D3_ABE7_00A0C9DF1063_.wvu.PrintArea" localSheetId="16" hidden="1">#REF!</definedName>
    <definedName name="Z_F56C1561_3AB1_11D3_ABE7_00A0C9DF1063_.wvu.PrintArea" localSheetId="0" hidden="1">#REF!</definedName>
    <definedName name="Z_F56C1561_3AB1_11D3_ABE7_00A0C9DF1063_.wvu.PrintArea" hidden="1">#REF!</definedName>
    <definedName name="Z_F56C1563_3AB1_11D3_ABE7_00A0C9DF1063_.wvu.PrintArea" localSheetId="17" hidden="1">#REF!</definedName>
    <definedName name="Z_F56C1563_3AB1_11D3_ABE7_00A0C9DF1063_.wvu.PrintArea" localSheetId="18" hidden="1">#REF!</definedName>
    <definedName name="Z_F56C1563_3AB1_11D3_ABE7_00A0C9DF1063_.wvu.PrintArea" localSheetId="19" hidden="1">#REF!</definedName>
    <definedName name="Z_F56C1563_3AB1_11D3_ABE7_00A0C9DF1063_.wvu.PrintArea" localSheetId="20" hidden="1">#REF!</definedName>
    <definedName name="Z_F56C1563_3AB1_11D3_ABE7_00A0C9DF1063_.wvu.PrintArea" localSheetId="21" hidden="1">#REF!</definedName>
    <definedName name="Z_F56C1563_3AB1_11D3_ABE7_00A0C9DF1063_.wvu.PrintArea" localSheetId="22" hidden="1">#REF!</definedName>
    <definedName name="Z_F56C1563_3AB1_11D3_ABE7_00A0C9DF1063_.wvu.PrintArea" localSheetId="23" hidden="1">#REF!</definedName>
    <definedName name="Z_F56C1563_3AB1_11D3_ABE7_00A0C9DF1063_.wvu.PrintArea" localSheetId="1" hidden="1">#REF!</definedName>
    <definedName name="Z_F56C1563_3AB1_11D3_ABE7_00A0C9DF1063_.wvu.PrintArea" localSheetId="16" hidden="1">#REF!</definedName>
    <definedName name="Z_F56C1563_3AB1_11D3_ABE7_00A0C9DF1063_.wvu.PrintArea" localSheetId="0" hidden="1">#REF!</definedName>
    <definedName name="Z_F56C1563_3AB1_11D3_ABE7_00A0C9DF1063_.wvu.PrintArea" hidden="1">#REF!</definedName>
    <definedName name="Z_F56C1564_3AB1_11D3_ABE7_00A0C9DF1063_.wvu.PrintArea" localSheetId="17" hidden="1">#REF!</definedName>
    <definedName name="Z_F56C1564_3AB1_11D3_ABE7_00A0C9DF1063_.wvu.PrintArea" localSheetId="18" hidden="1">#REF!</definedName>
    <definedName name="Z_F56C1564_3AB1_11D3_ABE7_00A0C9DF1063_.wvu.PrintArea" localSheetId="19" hidden="1">#REF!</definedName>
    <definedName name="Z_F56C1564_3AB1_11D3_ABE7_00A0C9DF1063_.wvu.PrintArea" localSheetId="20" hidden="1">#REF!</definedName>
    <definedName name="Z_F56C1564_3AB1_11D3_ABE7_00A0C9DF1063_.wvu.PrintArea" localSheetId="21" hidden="1">#REF!</definedName>
    <definedName name="Z_F56C1564_3AB1_11D3_ABE7_00A0C9DF1063_.wvu.PrintArea" localSheetId="22" hidden="1">#REF!</definedName>
    <definedName name="Z_F56C1564_3AB1_11D3_ABE7_00A0C9DF1063_.wvu.PrintArea" localSheetId="23" hidden="1">#REF!</definedName>
    <definedName name="Z_F56C1564_3AB1_11D3_ABE7_00A0C9DF1063_.wvu.PrintArea" localSheetId="1" hidden="1">#REF!</definedName>
    <definedName name="Z_F56C1564_3AB1_11D3_ABE7_00A0C9DF1063_.wvu.PrintArea" localSheetId="16" hidden="1">#REF!</definedName>
    <definedName name="Z_F56C1564_3AB1_11D3_ABE7_00A0C9DF1063_.wvu.PrintArea" localSheetId="0" hidden="1">#REF!</definedName>
    <definedName name="Z_F56C1564_3AB1_11D3_ABE7_00A0C9DF1063_.wvu.PrintArea" hidden="1">#REF!</definedName>
    <definedName name="Z_F56C1565_3AB1_11D3_ABE7_00A0C9DF1063_.wvu.PrintArea" localSheetId="17" hidden="1">#REF!</definedName>
    <definedName name="Z_F56C1565_3AB1_11D3_ABE7_00A0C9DF1063_.wvu.PrintArea" localSheetId="18" hidden="1">#REF!</definedName>
    <definedName name="Z_F56C1565_3AB1_11D3_ABE7_00A0C9DF1063_.wvu.PrintArea" localSheetId="19" hidden="1">#REF!</definedName>
    <definedName name="Z_F56C1565_3AB1_11D3_ABE7_00A0C9DF1063_.wvu.PrintArea" localSheetId="20" hidden="1">#REF!</definedName>
    <definedName name="Z_F56C1565_3AB1_11D3_ABE7_00A0C9DF1063_.wvu.PrintArea" localSheetId="21" hidden="1">#REF!</definedName>
    <definedName name="Z_F56C1565_3AB1_11D3_ABE7_00A0C9DF1063_.wvu.PrintArea" localSheetId="22" hidden="1">#REF!</definedName>
    <definedName name="Z_F56C1565_3AB1_11D3_ABE7_00A0C9DF1063_.wvu.PrintArea" localSheetId="23" hidden="1">#REF!</definedName>
    <definedName name="Z_F56C1565_3AB1_11D3_ABE7_00A0C9DF1063_.wvu.PrintArea" localSheetId="1" hidden="1">#REF!</definedName>
    <definedName name="Z_F56C1565_3AB1_11D3_ABE7_00A0C9DF1063_.wvu.PrintArea" localSheetId="16" hidden="1">#REF!</definedName>
    <definedName name="Z_F56C1565_3AB1_11D3_ABE7_00A0C9DF1063_.wvu.PrintArea" localSheetId="0" hidden="1">#REF!</definedName>
    <definedName name="Z_F56C1565_3AB1_11D3_ABE7_00A0C9DF1063_.wvu.PrintArea" hidden="1">#REF!</definedName>
    <definedName name="Z_F56C1566_3AB1_11D3_ABE7_00A0C9DF1063_.wvu.PrintArea" localSheetId="17" hidden="1">#REF!</definedName>
    <definedName name="Z_F56C1566_3AB1_11D3_ABE7_00A0C9DF1063_.wvu.PrintArea" localSheetId="18" hidden="1">#REF!</definedName>
    <definedName name="Z_F56C1566_3AB1_11D3_ABE7_00A0C9DF1063_.wvu.PrintArea" localSheetId="19" hidden="1">#REF!</definedName>
    <definedName name="Z_F56C1566_3AB1_11D3_ABE7_00A0C9DF1063_.wvu.PrintArea" localSheetId="20" hidden="1">#REF!</definedName>
    <definedName name="Z_F56C1566_3AB1_11D3_ABE7_00A0C9DF1063_.wvu.PrintArea" localSheetId="21" hidden="1">#REF!</definedName>
    <definedName name="Z_F56C1566_3AB1_11D3_ABE7_00A0C9DF1063_.wvu.PrintArea" localSheetId="22" hidden="1">#REF!</definedName>
    <definedName name="Z_F56C1566_3AB1_11D3_ABE7_00A0C9DF1063_.wvu.PrintArea" localSheetId="23" hidden="1">#REF!</definedName>
    <definedName name="Z_F56C1566_3AB1_11D3_ABE7_00A0C9DF1063_.wvu.PrintArea" localSheetId="1" hidden="1">#REF!</definedName>
    <definedName name="Z_F56C1566_3AB1_11D3_ABE7_00A0C9DF1063_.wvu.PrintArea" localSheetId="16" hidden="1">#REF!</definedName>
    <definedName name="Z_F56C1566_3AB1_11D3_ABE7_00A0C9DF1063_.wvu.PrintArea" localSheetId="0" hidden="1">#REF!</definedName>
    <definedName name="Z_F56C1566_3AB1_11D3_ABE7_00A0C9DF1063_.wvu.PrintArea" hidden="1">#REF!</definedName>
    <definedName name="Z_F56C1568_3AB1_11D3_ABE7_00A0C9DF1063_.wvu.PrintArea" localSheetId="17" hidden="1">#REF!</definedName>
    <definedName name="Z_F56C1568_3AB1_11D3_ABE7_00A0C9DF1063_.wvu.PrintArea" localSheetId="18" hidden="1">#REF!</definedName>
    <definedName name="Z_F56C1568_3AB1_11D3_ABE7_00A0C9DF1063_.wvu.PrintArea" localSheetId="19" hidden="1">#REF!</definedName>
    <definedName name="Z_F56C1568_3AB1_11D3_ABE7_00A0C9DF1063_.wvu.PrintArea" localSheetId="20" hidden="1">#REF!</definedName>
    <definedName name="Z_F56C1568_3AB1_11D3_ABE7_00A0C9DF1063_.wvu.PrintArea" localSheetId="21" hidden="1">#REF!</definedName>
    <definedName name="Z_F56C1568_3AB1_11D3_ABE7_00A0C9DF1063_.wvu.PrintArea" localSheetId="22" hidden="1">#REF!</definedName>
    <definedName name="Z_F56C1568_3AB1_11D3_ABE7_00A0C9DF1063_.wvu.PrintArea" localSheetId="23" hidden="1">#REF!</definedName>
    <definedName name="Z_F56C1568_3AB1_11D3_ABE7_00A0C9DF1063_.wvu.PrintArea" localSheetId="1" hidden="1">#REF!</definedName>
    <definedName name="Z_F56C1568_3AB1_11D3_ABE7_00A0C9DF1063_.wvu.PrintArea" localSheetId="16" hidden="1">#REF!</definedName>
    <definedName name="Z_F56C1568_3AB1_11D3_ABE7_00A0C9DF1063_.wvu.PrintArea" localSheetId="0" hidden="1">#REF!</definedName>
    <definedName name="Z_F56C1568_3AB1_11D3_ABE7_00A0C9DF1063_.wvu.PrintArea" hidden="1">#REF!</definedName>
    <definedName name="Z_F56C1569_3AB1_11D3_ABE7_00A0C9DF1063_.wvu.PrintArea" localSheetId="17" hidden="1">#REF!</definedName>
    <definedName name="Z_F56C1569_3AB1_11D3_ABE7_00A0C9DF1063_.wvu.PrintArea" localSheetId="18" hidden="1">#REF!</definedName>
    <definedName name="Z_F56C1569_3AB1_11D3_ABE7_00A0C9DF1063_.wvu.PrintArea" localSheetId="19" hidden="1">#REF!</definedName>
    <definedName name="Z_F56C1569_3AB1_11D3_ABE7_00A0C9DF1063_.wvu.PrintArea" localSheetId="20" hidden="1">#REF!</definedName>
    <definedName name="Z_F56C1569_3AB1_11D3_ABE7_00A0C9DF1063_.wvu.PrintArea" localSheetId="21" hidden="1">#REF!</definedName>
    <definedName name="Z_F56C1569_3AB1_11D3_ABE7_00A0C9DF1063_.wvu.PrintArea" localSheetId="22" hidden="1">#REF!</definedName>
    <definedName name="Z_F56C1569_3AB1_11D3_ABE7_00A0C9DF1063_.wvu.PrintArea" localSheetId="23" hidden="1">#REF!</definedName>
    <definedName name="Z_F56C1569_3AB1_11D3_ABE7_00A0C9DF1063_.wvu.PrintArea" localSheetId="1" hidden="1">#REF!</definedName>
    <definedName name="Z_F56C1569_3AB1_11D3_ABE7_00A0C9DF1063_.wvu.PrintArea" localSheetId="16" hidden="1">#REF!</definedName>
    <definedName name="Z_F56C1569_3AB1_11D3_ABE7_00A0C9DF1063_.wvu.PrintArea" localSheetId="0" hidden="1">#REF!</definedName>
    <definedName name="Z_F56C1569_3AB1_11D3_ABE7_00A0C9DF1063_.wvu.PrintArea" hidden="1">#REF!</definedName>
    <definedName name="Z_F854DE9C_9E82_11D3_9DB2_00A0C9DF29FD_.wvu.PrintArea" localSheetId="17" hidden="1">#REF!</definedName>
    <definedName name="Z_F854DE9C_9E82_11D3_9DB2_00A0C9DF29FD_.wvu.PrintArea" localSheetId="18" hidden="1">#REF!</definedName>
    <definedName name="Z_F854DE9C_9E82_11D3_9DB2_00A0C9DF29FD_.wvu.PrintArea" localSheetId="19" hidden="1">#REF!</definedName>
    <definedName name="Z_F854DE9C_9E82_11D3_9DB2_00A0C9DF29FD_.wvu.PrintArea" localSheetId="20" hidden="1">#REF!</definedName>
    <definedName name="Z_F854DE9C_9E82_11D3_9DB2_00A0C9DF29FD_.wvu.PrintArea" localSheetId="21" hidden="1">#REF!</definedName>
    <definedName name="Z_F854DE9C_9E82_11D3_9DB2_00A0C9DF29FD_.wvu.PrintArea" localSheetId="22" hidden="1">#REF!</definedName>
    <definedName name="Z_F854DE9C_9E82_11D3_9DB2_00A0C9DF29FD_.wvu.PrintArea" localSheetId="23" hidden="1">#REF!</definedName>
    <definedName name="Z_F854DE9C_9E82_11D3_9DB2_00A0C9DF29FD_.wvu.PrintArea" localSheetId="1" hidden="1">#REF!</definedName>
    <definedName name="Z_F854DE9C_9E82_11D3_9DB2_00A0C9DF29FD_.wvu.PrintArea" localSheetId="16" hidden="1">#REF!</definedName>
    <definedName name="Z_F854DE9C_9E82_11D3_9DB2_00A0C9DF29FD_.wvu.PrintArea" localSheetId="0" hidden="1">#REF!</definedName>
    <definedName name="Z_F854DE9C_9E82_11D3_9DB2_00A0C9DF29FD_.wvu.PrintArea" hidden="1">#REF!</definedName>
    <definedName name="Z_F854DE9D_9E82_11D3_9DB2_00A0C9DF29FD_.wvu.PrintArea" localSheetId="17" hidden="1">#REF!</definedName>
    <definedName name="Z_F854DE9D_9E82_11D3_9DB2_00A0C9DF29FD_.wvu.PrintArea" localSheetId="18" hidden="1">#REF!</definedName>
    <definedName name="Z_F854DE9D_9E82_11D3_9DB2_00A0C9DF29FD_.wvu.PrintArea" localSheetId="19" hidden="1">#REF!</definedName>
    <definedName name="Z_F854DE9D_9E82_11D3_9DB2_00A0C9DF29FD_.wvu.PrintArea" localSheetId="20" hidden="1">#REF!</definedName>
    <definedName name="Z_F854DE9D_9E82_11D3_9DB2_00A0C9DF29FD_.wvu.PrintArea" localSheetId="21" hidden="1">#REF!</definedName>
    <definedName name="Z_F854DE9D_9E82_11D3_9DB2_00A0C9DF29FD_.wvu.PrintArea" localSheetId="22" hidden="1">#REF!</definedName>
    <definedName name="Z_F854DE9D_9E82_11D3_9DB2_00A0C9DF29FD_.wvu.PrintArea" localSheetId="23" hidden="1">#REF!</definedName>
    <definedName name="Z_F854DE9D_9E82_11D3_9DB2_00A0C9DF29FD_.wvu.PrintArea" localSheetId="1" hidden="1">#REF!</definedName>
    <definedName name="Z_F854DE9D_9E82_11D3_9DB2_00A0C9DF29FD_.wvu.PrintArea" localSheetId="16" hidden="1">#REF!</definedName>
    <definedName name="Z_F854DE9D_9E82_11D3_9DB2_00A0C9DF29FD_.wvu.PrintArea" localSheetId="0" hidden="1">#REF!</definedName>
    <definedName name="Z_F854DE9D_9E82_11D3_9DB2_00A0C9DF29FD_.wvu.PrintArea" hidden="1">#REF!</definedName>
    <definedName name="Z_F854DE9F_9E82_11D3_9DB2_00A0C9DF29FD_.wvu.PrintArea" localSheetId="17" hidden="1">#REF!</definedName>
    <definedName name="Z_F854DE9F_9E82_11D3_9DB2_00A0C9DF29FD_.wvu.PrintArea" localSheetId="18" hidden="1">#REF!</definedName>
    <definedName name="Z_F854DE9F_9E82_11D3_9DB2_00A0C9DF29FD_.wvu.PrintArea" localSheetId="19" hidden="1">#REF!</definedName>
    <definedName name="Z_F854DE9F_9E82_11D3_9DB2_00A0C9DF29FD_.wvu.PrintArea" localSheetId="20" hidden="1">#REF!</definedName>
    <definedName name="Z_F854DE9F_9E82_11D3_9DB2_00A0C9DF29FD_.wvu.PrintArea" localSheetId="21" hidden="1">#REF!</definedName>
    <definedName name="Z_F854DE9F_9E82_11D3_9DB2_00A0C9DF29FD_.wvu.PrintArea" localSheetId="22" hidden="1">#REF!</definedName>
    <definedName name="Z_F854DE9F_9E82_11D3_9DB2_00A0C9DF29FD_.wvu.PrintArea" localSheetId="23" hidden="1">#REF!</definedName>
    <definedName name="Z_F854DE9F_9E82_11D3_9DB2_00A0C9DF29FD_.wvu.PrintArea" localSheetId="1" hidden="1">#REF!</definedName>
    <definedName name="Z_F854DE9F_9E82_11D3_9DB2_00A0C9DF29FD_.wvu.PrintArea" localSheetId="16" hidden="1">#REF!</definedName>
    <definedName name="Z_F854DE9F_9E82_11D3_9DB2_00A0C9DF29FD_.wvu.PrintArea" localSheetId="0" hidden="1">#REF!</definedName>
    <definedName name="Z_F854DE9F_9E82_11D3_9DB2_00A0C9DF29FD_.wvu.PrintArea" hidden="1">#REF!</definedName>
    <definedName name="Z_F854DEA0_9E82_11D3_9DB2_00A0C9DF29FD_.wvu.PrintArea" localSheetId="17" hidden="1">#REF!</definedName>
    <definedName name="Z_F854DEA0_9E82_11D3_9DB2_00A0C9DF29FD_.wvu.PrintArea" localSheetId="18" hidden="1">#REF!</definedName>
    <definedName name="Z_F854DEA0_9E82_11D3_9DB2_00A0C9DF29FD_.wvu.PrintArea" localSheetId="19" hidden="1">#REF!</definedName>
    <definedName name="Z_F854DEA0_9E82_11D3_9DB2_00A0C9DF29FD_.wvu.PrintArea" localSheetId="20" hidden="1">#REF!</definedName>
    <definedName name="Z_F854DEA0_9E82_11D3_9DB2_00A0C9DF29FD_.wvu.PrintArea" localSheetId="21" hidden="1">#REF!</definedName>
    <definedName name="Z_F854DEA0_9E82_11D3_9DB2_00A0C9DF29FD_.wvu.PrintArea" localSheetId="22" hidden="1">#REF!</definedName>
    <definedName name="Z_F854DEA0_9E82_11D3_9DB2_00A0C9DF29FD_.wvu.PrintArea" localSheetId="23" hidden="1">#REF!</definedName>
    <definedName name="Z_F854DEA0_9E82_11D3_9DB2_00A0C9DF29FD_.wvu.PrintArea" localSheetId="1" hidden="1">#REF!</definedName>
    <definedName name="Z_F854DEA0_9E82_11D3_9DB2_00A0C9DF29FD_.wvu.PrintArea" localSheetId="16" hidden="1">#REF!</definedName>
    <definedName name="Z_F854DEA0_9E82_11D3_9DB2_00A0C9DF29FD_.wvu.PrintArea" localSheetId="0" hidden="1">#REF!</definedName>
    <definedName name="Z_F854DEA0_9E82_11D3_9DB2_00A0C9DF29FD_.wvu.PrintArea" hidden="1">#REF!</definedName>
    <definedName name="Z_F854DEA1_9E82_11D3_9DB2_00A0C9DF29FD_.wvu.PrintArea" localSheetId="17" hidden="1">#REF!</definedName>
    <definedName name="Z_F854DEA1_9E82_11D3_9DB2_00A0C9DF29FD_.wvu.PrintArea" localSheetId="18" hidden="1">#REF!</definedName>
    <definedName name="Z_F854DEA1_9E82_11D3_9DB2_00A0C9DF29FD_.wvu.PrintArea" localSheetId="19" hidden="1">#REF!</definedName>
    <definedName name="Z_F854DEA1_9E82_11D3_9DB2_00A0C9DF29FD_.wvu.PrintArea" localSheetId="20" hidden="1">#REF!</definedName>
    <definedName name="Z_F854DEA1_9E82_11D3_9DB2_00A0C9DF29FD_.wvu.PrintArea" localSheetId="21" hidden="1">#REF!</definedName>
    <definedName name="Z_F854DEA1_9E82_11D3_9DB2_00A0C9DF29FD_.wvu.PrintArea" localSheetId="22" hidden="1">#REF!</definedName>
    <definedName name="Z_F854DEA1_9E82_11D3_9DB2_00A0C9DF29FD_.wvu.PrintArea" localSheetId="23" hidden="1">#REF!</definedName>
    <definedName name="Z_F854DEA1_9E82_11D3_9DB2_00A0C9DF29FD_.wvu.PrintArea" localSheetId="1" hidden="1">#REF!</definedName>
    <definedName name="Z_F854DEA1_9E82_11D3_9DB2_00A0C9DF29FD_.wvu.PrintArea" localSheetId="16" hidden="1">#REF!</definedName>
    <definedName name="Z_F854DEA1_9E82_11D3_9DB2_00A0C9DF29FD_.wvu.PrintArea" localSheetId="0" hidden="1">#REF!</definedName>
    <definedName name="Z_F854DEA1_9E82_11D3_9DB2_00A0C9DF29FD_.wvu.PrintArea" hidden="1">#REF!</definedName>
    <definedName name="Z_F854DEA2_9E82_11D3_9DB2_00A0C9DF29FD_.wvu.PrintArea" localSheetId="17" hidden="1">#REF!</definedName>
    <definedName name="Z_F854DEA2_9E82_11D3_9DB2_00A0C9DF29FD_.wvu.PrintArea" localSheetId="18" hidden="1">#REF!</definedName>
    <definedName name="Z_F854DEA2_9E82_11D3_9DB2_00A0C9DF29FD_.wvu.PrintArea" localSheetId="19" hidden="1">#REF!</definedName>
    <definedName name="Z_F854DEA2_9E82_11D3_9DB2_00A0C9DF29FD_.wvu.PrintArea" localSheetId="20" hidden="1">#REF!</definedName>
    <definedName name="Z_F854DEA2_9E82_11D3_9DB2_00A0C9DF29FD_.wvu.PrintArea" localSheetId="21" hidden="1">#REF!</definedName>
    <definedName name="Z_F854DEA2_9E82_11D3_9DB2_00A0C9DF29FD_.wvu.PrintArea" localSheetId="22" hidden="1">#REF!</definedName>
    <definedName name="Z_F854DEA2_9E82_11D3_9DB2_00A0C9DF29FD_.wvu.PrintArea" localSheetId="23" hidden="1">#REF!</definedName>
    <definedName name="Z_F854DEA2_9E82_11D3_9DB2_00A0C9DF29FD_.wvu.PrintArea" localSheetId="1" hidden="1">#REF!</definedName>
    <definedName name="Z_F854DEA2_9E82_11D3_9DB2_00A0C9DF29FD_.wvu.PrintArea" localSheetId="16" hidden="1">#REF!</definedName>
    <definedName name="Z_F854DEA2_9E82_11D3_9DB2_00A0C9DF29FD_.wvu.PrintArea" localSheetId="0" hidden="1">#REF!</definedName>
    <definedName name="Z_F854DEA2_9E82_11D3_9DB2_00A0C9DF29FD_.wvu.PrintArea" hidden="1">#REF!</definedName>
    <definedName name="Z_F854DEA4_9E82_11D3_9DB2_00A0C9DF29FD_.wvu.PrintArea" localSheetId="17" hidden="1">#REF!</definedName>
    <definedName name="Z_F854DEA4_9E82_11D3_9DB2_00A0C9DF29FD_.wvu.PrintArea" localSheetId="18" hidden="1">#REF!</definedName>
    <definedName name="Z_F854DEA4_9E82_11D3_9DB2_00A0C9DF29FD_.wvu.PrintArea" localSheetId="19" hidden="1">#REF!</definedName>
    <definedName name="Z_F854DEA4_9E82_11D3_9DB2_00A0C9DF29FD_.wvu.PrintArea" localSheetId="20" hidden="1">#REF!</definedName>
    <definedName name="Z_F854DEA4_9E82_11D3_9DB2_00A0C9DF29FD_.wvu.PrintArea" localSheetId="21" hidden="1">#REF!</definedName>
    <definedName name="Z_F854DEA4_9E82_11D3_9DB2_00A0C9DF29FD_.wvu.PrintArea" localSheetId="22" hidden="1">#REF!</definedName>
    <definedName name="Z_F854DEA4_9E82_11D3_9DB2_00A0C9DF29FD_.wvu.PrintArea" localSheetId="23" hidden="1">#REF!</definedName>
    <definedName name="Z_F854DEA4_9E82_11D3_9DB2_00A0C9DF29FD_.wvu.PrintArea" localSheetId="1" hidden="1">#REF!</definedName>
    <definedName name="Z_F854DEA4_9E82_11D3_9DB2_00A0C9DF29FD_.wvu.PrintArea" localSheetId="16" hidden="1">#REF!</definedName>
    <definedName name="Z_F854DEA4_9E82_11D3_9DB2_00A0C9DF29FD_.wvu.PrintArea" localSheetId="0" hidden="1">#REF!</definedName>
    <definedName name="Z_F854DEA4_9E82_11D3_9DB2_00A0C9DF29FD_.wvu.PrintArea" hidden="1">#REF!</definedName>
    <definedName name="Z_F854DEA5_9E82_11D3_9DB2_00A0C9DF29FD_.wvu.PrintArea" localSheetId="17" hidden="1">#REF!</definedName>
    <definedName name="Z_F854DEA5_9E82_11D3_9DB2_00A0C9DF29FD_.wvu.PrintArea" localSheetId="18" hidden="1">#REF!</definedName>
    <definedName name="Z_F854DEA5_9E82_11D3_9DB2_00A0C9DF29FD_.wvu.PrintArea" localSheetId="19" hidden="1">#REF!</definedName>
    <definedName name="Z_F854DEA5_9E82_11D3_9DB2_00A0C9DF29FD_.wvu.PrintArea" localSheetId="20" hidden="1">#REF!</definedName>
    <definedName name="Z_F854DEA5_9E82_11D3_9DB2_00A0C9DF29FD_.wvu.PrintArea" localSheetId="21" hidden="1">#REF!</definedName>
    <definedName name="Z_F854DEA5_9E82_11D3_9DB2_00A0C9DF29FD_.wvu.PrintArea" localSheetId="22" hidden="1">#REF!</definedName>
    <definedName name="Z_F854DEA5_9E82_11D3_9DB2_00A0C9DF29FD_.wvu.PrintArea" localSheetId="23" hidden="1">#REF!</definedName>
    <definedName name="Z_F854DEA5_9E82_11D3_9DB2_00A0C9DF29FD_.wvu.PrintArea" localSheetId="1" hidden="1">#REF!</definedName>
    <definedName name="Z_F854DEA5_9E82_11D3_9DB2_00A0C9DF29FD_.wvu.PrintArea" localSheetId="16" hidden="1">#REF!</definedName>
    <definedName name="Z_F854DEA5_9E82_11D3_9DB2_00A0C9DF29FD_.wvu.PrintArea" localSheetId="0" hidden="1">#REF!</definedName>
    <definedName name="Z_F854DEA5_9E82_11D3_9DB2_00A0C9DF29FD_.wvu.PrintArea" hidden="1">#REF!</definedName>
    <definedName name="Z_F854DEA6_9E82_11D3_9DB2_00A0C9DF29FD_.wvu.PrintArea" localSheetId="17" hidden="1">#REF!</definedName>
    <definedName name="Z_F854DEA6_9E82_11D3_9DB2_00A0C9DF29FD_.wvu.PrintArea" localSheetId="18" hidden="1">#REF!</definedName>
    <definedName name="Z_F854DEA6_9E82_11D3_9DB2_00A0C9DF29FD_.wvu.PrintArea" localSheetId="19" hidden="1">#REF!</definedName>
    <definedName name="Z_F854DEA6_9E82_11D3_9DB2_00A0C9DF29FD_.wvu.PrintArea" localSheetId="20" hidden="1">#REF!</definedName>
    <definedName name="Z_F854DEA6_9E82_11D3_9DB2_00A0C9DF29FD_.wvu.PrintArea" localSheetId="21" hidden="1">#REF!</definedName>
    <definedName name="Z_F854DEA6_9E82_11D3_9DB2_00A0C9DF29FD_.wvu.PrintArea" localSheetId="22" hidden="1">#REF!</definedName>
    <definedName name="Z_F854DEA6_9E82_11D3_9DB2_00A0C9DF29FD_.wvu.PrintArea" localSheetId="23" hidden="1">#REF!</definedName>
    <definedName name="Z_F854DEA6_9E82_11D3_9DB2_00A0C9DF29FD_.wvu.PrintArea" localSheetId="1" hidden="1">#REF!</definedName>
    <definedName name="Z_F854DEA6_9E82_11D3_9DB2_00A0C9DF29FD_.wvu.PrintArea" localSheetId="16" hidden="1">#REF!</definedName>
    <definedName name="Z_F854DEA6_9E82_11D3_9DB2_00A0C9DF29FD_.wvu.PrintArea" localSheetId="0" hidden="1">#REF!</definedName>
    <definedName name="Z_F854DEA6_9E82_11D3_9DB2_00A0C9DF29FD_.wvu.PrintArea" hidden="1">#REF!</definedName>
    <definedName name="Z_F854DEA7_9E82_11D3_9DB2_00A0C9DF29FD_.wvu.PrintArea" localSheetId="17" hidden="1">#REF!</definedName>
    <definedName name="Z_F854DEA7_9E82_11D3_9DB2_00A0C9DF29FD_.wvu.PrintArea" localSheetId="18" hidden="1">#REF!</definedName>
    <definedName name="Z_F854DEA7_9E82_11D3_9DB2_00A0C9DF29FD_.wvu.PrintArea" localSheetId="19" hidden="1">#REF!</definedName>
    <definedName name="Z_F854DEA7_9E82_11D3_9DB2_00A0C9DF29FD_.wvu.PrintArea" localSheetId="20" hidden="1">#REF!</definedName>
    <definedName name="Z_F854DEA7_9E82_11D3_9DB2_00A0C9DF29FD_.wvu.PrintArea" localSheetId="21" hidden="1">#REF!</definedName>
    <definedName name="Z_F854DEA7_9E82_11D3_9DB2_00A0C9DF29FD_.wvu.PrintArea" localSheetId="22" hidden="1">#REF!</definedName>
    <definedName name="Z_F854DEA7_9E82_11D3_9DB2_00A0C9DF29FD_.wvu.PrintArea" localSheetId="23" hidden="1">#REF!</definedName>
    <definedName name="Z_F854DEA7_9E82_11D3_9DB2_00A0C9DF29FD_.wvu.PrintArea" localSheetId="1" hidden="1">#REF!</definedName>
    <definedName name="Z_F854DEA7_9E82_11D3_9DB2_00A0C9DF29FD_.wvu.PrintArea" localSheetId="16" hidden="1">#REF!</definedName>
    <definedName name="Z_F854DEA7_9E82_11D3_9DB2_00A0C9DF29FD_.wvu.PrintArea" localSheetId="0" hidden="1">#REF!</definedName>
    <definedName name="Z_F854DEA7_9E82_11D3_9DB2_00A0C9DF29FD_.wvu.PrintArea" hidden="1">#REF!</definedName>
    <definedName name="Z_F854DEA9_9E82_11D3_9DB2_00A0C9DF29FD_.wvu.PrintArea" localSheetId="17" hidden="1">#REF!</definedName>
    <definedName name="Z_F854DEA9_9E82_11D3_9DB2_00A0C9DF29FD_.wvu.PrintArea" localSheetId="18" hidden="1">#REF!</definedName>
    <definedName name="Z_F854DEA9_9E82_11D3_9DB2_00A0C9DF29FD_.wvu.PrintArea" localSheetId="19" hidden="1">#REF!</definedName>
    <definedName name="Z_F854DEA9_9E82_11D3_9DB2_00A0C9DF29FD_.wvu.PrintArea" localSheetId="20" hidden="1">#REF!</definedName>
    <definedName name="Z_F854DEA9_9E82_11D3_9DB2_00A0C9DF29FD_.wvu.PrintArea" localSheetId="21" hidden="1">#REF!</definedName>
    <definedName name="Z_F854DEA9_9E82_11D3_9DB2_00A0C9DF29FD_.wvu.PrintArea" localSheetId="22" hidden="1">#REF!</definedName>
    <definedName name="Z_F854DEA9_9E82_11D3_9DB2_00A0C9DF29FD_.wvu.PrintArea" localSheetId="23" hidden="1">#REF!</definedName>
    <definedName name="Z_F854DEA9_9E82_11D3_9DB2_00A0C9DF29FD_.wvu.PrintArea" localSheetId="1" hidden="1">#REF!</definedName>
    <definedName name="Z_F854DEA9_9E82_11D3_9DB2_00A0C9DF29FD_.wvu.PrintArea" localSheetId="16" hidden="1">#REF!</definedName>
    <definedName name="Z_F854DEA9_9E82_11D3_9DB2_00A0C9DF29FD_.wvu.PrintArea" localSheetId="0" hidden="1">#REF!</definedName>
    <definedName name="Z_F854DEA9_9E82_11D3_9DB2_00A0C9DF29FD_.wvu.PrintArea" hidden="1">#REF!</definedName>
    <definedName name="Z_F854DEAA_9E82_11D3_9DB2_00A0C9DF29FD_.wvu.PrintArea" localSheetId="17" hidden="1">#REF!</definedName>
    <definedName name="Z_F854DEAA_9E82_11D3_9DB2_00A0C9DF29FD_.wvu.PrintArea" localSheetId="18" hidden="1">#REF!</definedName>
    <definedName name="Z_F854DEAA_9E82_11D3_9DB2_00A0C9DF29FD_.wvu.PrintArea" localSheetId="19" hidden="1">#REF!</definedName>
    <definedName name="Z_F854DEAA_9E82_11D3_9DB2_00A0C9DF29FD_.wvu.PrintArea" localSheetId="20" hidden="1">#REF!</definedName>
    <definedName name="Z_F854DEAA_9E82_11D3_9DB2_00A0C9DF29FD_.wvu.PrintArea" localSheetId="21" hidden="1">#REF!</definedName>
    <definedName name="Z_F854DEAA_9E82_11D3_9DB2_00A0C9DF29FD_.wvu.PrintArea" localSheetId="22" hidden="1">#REF!</definedName>
    <definedName name="Z_F854DEAA_9E82_11D3_9DB2_00A0C9DF29FD_.wvu.PrintArea" localSheetId="23" hidden="1">#REF!</definedName>
    <definedName name="Z_F854DEAA_9E82_11D3_9DB2_00A0C9DF29FD_.wvu.PrintArea" localSheetId="1" hidden="1">#REF!</definedName>
    <definedName name="Z_F854DEAA_9E82_11D3_9DB2_00A0C9DF29FD_.wvu.PrintArea" localSheetId="16" hidden="1">#REF!</definedName>
    <definedName name="Z_F854DEAA_9E82_11D3_9DB2_00A0C9DF29FD_.wvu.PrintArea" localSheetId="0" hidden="1">#REF!</definedName>
    <definedName name="Z_F854DEAA_9E82_11D3_9DB2_00A0C9DF29FD_.wvu.PrintArea" hidden="1">#REF!</definedName>
    <definedName name="Z_F854DEAC_9E82_11D3_9DB2_00A0C9DF29FD_.wvu.PrintArea" localSheetId="17" hidden="1">#REF!</definedName>
    <definedName name="Z_F854DEAC_9E82_11D3_9DB2_00A0C9DF29FD_.wvu.PrintArea" localSheetId="18" hidden="1">#REF!</definedName>
    <definedName name="Z_F854DEAC_9E82_11D3_9DB2_00A0C9DF29FD_.wvu.PrintArea" localSheetId="19" hidden="1">#REF!</definedName>
    <definedName name="Z_F854DEAC_9E82_11D3_9DB2_00A0C9DF29FD_.wvu.PrintArea" localSheetId="20" hidden="1">#REF!</definedName>
    <definedName name="Z_F854DEAC_9E82_11D3_9DB2_00A0C9DF29FD_.wvu.PrintArea" localSheetId="21" hidden="1">#REF!</definedName>
    <definedName name="Z_F854DEAC_9E82_11D3_9DB2_00A0C9DF29FD_.wvu.PrintArea" localSheetId="22" hidden="1">#REF!</definedName>
    <definedName name="Z_F854DEAC_9E82_11D3_9DB2_00A0C9DF29FD_.wvu.PrintArea" localSheetId="23" hidden="1">#REF!</definedName>
    <definedName name="Z_F854DEAC_9E82_11D3_9DB2_00A0C9DF29FD_.wvu.PrintArea" localSheetId="1" hidden="1">#REF!</definedName>
    <definedName name="Z_F854DEAC_9E82_11D3_9DB2_00A0C9DF29FD_.wvu.PrintArea" localSheetId="16" hidden="1">#REF!</definedName>
    <definedName name="Z_F854DEAC_9E82_11D3_9DB2_00A0C9DF29FD_.wvu.PrintArea" localSheetId="0" hidden="1">#REF!</definedName>
    <definedName name="Z_F854DEAC_9E82_11D3_9DB2_00A0C9DF29FD_.wvu.PrintArea" hidden="1">#REF!</definedName>
    <definedName name="Z_F854DEAD_9E82_11D3_9DB2_00A0C9DF29FD_.wvu.PrintArea" localSheetId="17" hidden="1">#REF!</definedName>
    <definedName name="Z_F854DEAD_9E82_11D3_9DB2_00A0C9DF29FD_.wvu.PrintArea" localSheetId="18" hidden="1">#REF!</definedName>
    <definedName name="Z_F854DEAD_9E82_11D3_9DB2_00A0C9DF29FD_.wvu.PrintArea" localSheetId="19" hidden="1">#REF!</definedName>
    <definedName name="Z_F854DEAD_9E82_11D3_9DB2_00A0C9DF29FD_.wvu.PrintArea" localSheetId="20" hidden="1">#REF!</definedName>
    <definedName name="Z_F854DEAD_9E82_11D3_9DB2_00A0C9DF29FD_.wvu.PrintArea" localSheetId="21" hidden="1">#REF!</definedName>
    <definedName name="Z_F854DEAD_9E82_11D3_9DB2_00A0C9DF29FD_.wvu.PrintArea" localSheetId="22" hidden="1">#REF!</definedName>
    <definedName name="Z_F854DEAD_9E82_11D3_9DB2_00A0C9DF29FD_.wvu.PrintArea" localSheetId="23" hidden="1">#REF!</definedName>
    <definedName name="Z_F854DEAD_9E82_11D3_9DB2_00A0C9DF29FD_.wvu.PrintArea" localSheetId="1" hidden="1">#REF!</definedName>
    <definedName name="Z_F854DEAD_9E82_11D3_9DB2_00A0C9DF29FD_.wvu.PrintArea" localSheetId="16" hidden="1">#REF!</definedName>
    <definedName name="Z_F854DEAD_9E82_11D3_9DB2_00A0C9DF29FD_.wvu.PrintArea" localSheetId="0" hidden="1">#REF!</definedName>
    <definedName name="Z_F854DEAD_9E82_11D3_9DB2_00A0C9DF29FD_.wvu.PrintArea" hidden="1">#REF!</definedName>
    <definedName name="Z_F854DEAF_9E82_11D3_9DB2_00A0C9DF29FD_.wvu.PrintArea" localSheetId="17" hidden="1">#REF!</definedName>
    <definedName name="Z_F854DEAF_9E82_11D3_9DB2_00A0C9DF29FD_.wvu.PrintArea" localSheetId="18" hidden="1">#REF!</definedName>
    <definedName name="Z_F854DEAF_9E82_11D3_9DB2_00A0C9DF29FD_.wvu.PrintArea" localSheetId="19" hidden="1">#REF!</definedName>
    <definedName name="Z_F854DEAF_9E82_11D3_9DB2_00A0C9DF29FD_.wvu.PrintArea" localSheetId="20" hidden="1">#REF!</definedName>
    <definedName name="Z_F854DEAF_9E82_11D3_9DB2_00A0C9DF29FD_.wvu.PrintArea" localSheetId="21" hidden="1">#REF!</definedName>
    <definedName name="Z_F854DEAF_9E82_11D3_9DB2_00A0C9DF29FD_.wvu.PrintArea" localSheetId="22" hidden="1">#REF!</definedName>
    <definedName name="Z_F854DEAF_9E82_11D3_9DB2_00A0C9DF29FD_.wvu.PrintArea" localSheetId="23" hidden="1">#REF!</definedName>
    <definedName name="Z_F854DEAF_9E82_11D3_9DB2_00A0C9DF29FD_.wvu.PrintArea" localSheetId="1" hidden="1">#REF!</definedName>
    <definedName name="Z_F854DEAF_9E82_11D3_9DB2_00A0C9DF29FD_.wvu.PrintArea" localSheetId="16" hidden="1">#REF!</definedName>
    <definedName name="Z_F854DEAF_9E82_11D3_9DB2_00A0C9DF29FD_.wvu.PrintArea" localSheetId="0" hidden="1">#REF!</definedName>
    <definedName name="Z_F854DEAF_9E82_11D3_9DB2_00A0C9DF29FD_.wvu.PrintArea" hidden="1">#REF!</definedName>
    <definedName name="Z_F854DEB0_9E82_11D3_9DB2_00A0C9DF29FD_.wvu.PrintArea" localSheetId="17" hidden="1">#REF!</definedName>
    <definedName name="Z_F854DEB0_9E82_11D3_9DB2_00A0C9DF29FD_.wvu.PrintArea" localSheetId="18" hidden="1">#REF!</definedName>
    <definedName name="Z_F854DEB0_9E82_11D3_9DB2_00A0C9DF29FD_.wvu.PrintArea" localSheetId="19" hidden="1">#REF!</definedName>
    <definedName name="Z_F854DEB0_9E82_11D3_9DB2_00A0C9DF29FD_.wvu.PrintArea" localSheetId="20" hidden="1">#REF!</definedName>
    <definedName name="Z_F854DEB0_9E82_11D3_9DB2_00A0C9DF29FD_.wvu.PrintArea" localSheetId="21" hidden="1">#REF!</definedName>
    <definedName name="Z_F854DEB0_9E82_11D3_9DB2_00A0C9DF29FD_.wvu.PrintArea" localSheetId="22" hidden="1">#REF!</definedName>
    <definedName name="Z_F854DEB0_9E82_11D3_9DB2_00A0C9DF29FD_.wvu.PrintArea" localSheetId="23" hidden="1">#REF!</definedName>
    <definedName name="Z_F854DEB0_9E82_11D3_9DB2_00A0C9DF29FD_.wvu.PrintArea" localSheetId="1" hidden="1">#REF!</definedName>
    <definedName name="Z_F854DEB0_9E82_11D3_9DB2_00A0C9DF29FD_.wvu.PrintArea" localSheetId="16" hidden="1">#REF!</definedName>
    <definedName name="Z_F854DEB0_9E82_11D3_9DB2_00A0C9DF29FD_.wvu.PrintArea" localSheetId="0" hidden="1">#REF!</definedName>
    <definedName name="Z_F854DEB0_9E82_11D3_9DB2_00A0C9DF29FD_.wvu.PrintArea" hidden="1">#REF!</definedName>
    <definedName name="Z_F854DEB1_9E82_11D3_9DB2_00A0C9DF29FD_.wvu.PrintArea" localSheetId="17" hidden="1">#REF!</definedName>
    <definedName name="Z_F854DEB1_9E82_11D3_9DB2_00A0C9DF29FD_.wvu.PrintArea" localSheetId="18" hidden="1">#REF!</definedName>
    <definedName name="Z_F854DEB1_9E82_11D3_9DB2_00A0C9DF29FD_.wvu.PrintArea" localSheetId="19" hidden="1">#REF!</definedName>
    <definedName name="Z_F854DEB1_9E82_11D3_9DB2_00A0C9DF29FD_.wvu.PrintArea" localSheetId="20" hidden="1">#REF!</definedName>
    <definedName name="Z_F854DEB1_9E82_11D3_9DB2_00A0C9DF29FD_.wvu.PrintArea" localSheetId="21" hidden="1">#REF!</definedName>
    <definedName name="Z_F854DEB1_9E82_11D3_9DB2_00A0C9DF29FD_.wvu.PrintArea" localSheetId="22" hidden="1">#REF!</definedName>
    <definedName name="Z_F854DEB1_9E82_11D3_9DB2_00A0C9DF29FD_.wvu.PrintArea" localSheetId="23" hidden="1">#REF!</definedName>
    <definedName name="Z_F854DEB1_9E82_11D3_9DB2_00A0C9DF29FD_.wvu.PrintArea" localSheetId="1" hidden="1">#REF!</definedName>
    <definedName name="Z_F854DEB1_9E82_11D3_9DB2_00A0C9DF29FD_.wvu.PrintArea" localSheetId="16" hidden="1">#REF!</definedName>
    <definedName name="Z_F854DEB1_9E82_11D3_9DB2_00A0C9DF29FD_.wvu.PrintArea" localSheetId="0" hidden="1">#REF!</definedName>
    <definedName name="Z_F854DEB1_9E82_11D3_9DB2_00A0C9DF29FD_.wvu.PrintArea" hidden="1">#REF!</definedName>
    <definedName name="Z_F854DEB2_9E82_11D3_9DB2_00A0C9DF29FD_.wvu.PrintArea" localSheetId="17" hidden="1">#REF!</definedName>
    <definedName name="Z_F854DEB2_9E82_11D3_9DB2_00A0C9DF29FD_.wvu.PrintArea" localSheetId="18" hidden="1">#REF!</definedName>
    <definedName name="Z_F854DEB2_9E82_11D3_9DB2_00A0C9DF29FD_.wvu.PrintArea" localSheetId="19" hidden="1">#REF!</definedName>
    <definedName name="Z_F854DEB2_9E82_11D3_9DB2_00A0C9DF29FD_.wvu.PrintArea" localSheetId="20" hidden="1">#REF!</definedName>
    <definedName name="Z_F854DEB2_9E82_11D3_9DB2_00A0C9DF29FD_.wvu.PrintArea" localSheetId="21" hidden="1">#REF!</definedName>
    <definedName name="Z_F854DEB2_9E82_11D3_9DB2_00A0C9DF29FD_.wvu.PrintArea" localSheetId="22" hidden="1">#REF!</definedName>
    <definedName name="Z_F854DEB2_9E82_11D3_9DB2_00A0C9DF29FD_.wvu.PrintArea" localSheetId="23" hidden="1">#REF!</definedName>
    <definedName name="Z_F854DEB2_9E82_11D3_9DB2_00A0C9DF29FD_.wvu.PrintArea" localSheetId="1" hidden="1">#REF!</definedName>
    <definedName name="Z_F854DEB2_9E82_11D3_9DB2_00A0C9DF29FD_.wvu.PrintArea" localSheetId="16" hidden="1">#REF!</definedName>
    <definedName name="Z_F854DEB2_9E82_11D3_9DB2_00A0C9DF29FD_.wvu.PrintArea" localSheetId="0" hidden="1">#REF!</definedName>
    <definedName name="Z_F854DEB2_9E82_11D3_9DB2_00A0C9DF29FD_.wvu.PrintArea" hidden="1">#REF!</definedName>
    <definedName name="Z_F854DEB4_9E82_11D3_9DB2_00A0C9DF29FD_.wvu.PrintArea" localSheetId="17" hidden="1">#REF!</definedName>
    <definedName name="Z_F854DEB4_9E82_11D3_9DB2_00A0C9DF29FD_.wvu.PrintArea" localSheetId="18" hidden="1">#REF!</definedName>
    <definedName name="Z_F854DEB4_9E82_11D3_9DB2_00A0C9DF29FD_.wvu.PrintArea" localSheetId="19" hidden="1">#REF!</definedName>
    <definedName name="Z_F854DEB4_9E82_11D3_9DB2_00A0C9DF29FD_.wvu.PrintArea" localSheetId="20" hidden="1">#REF!</definedName>
    <definedName name="Z_F854DEB4_9E82_11D3_9DB2_00A0C9DF29FD_.wvu.PrintArea" localSheetId="21" hidden="1">#REF!</definedName>
    <definedName name="Z_F854DEB4_9E82_11D3_9DB2_00A0C9DF29FD_.wvu.PrintArea" localSheetId="22" hidden="1">#REF!</definedName>
    <definedName name="Z_F854DEB4_9E82_11D3_9DB2_00A0C9DF29FD_.wvu.PrintArea" localSheetId="23" hidden="1">#REF!</definedName>
    <definedName name="Z_F854DEB4_9E82_11D3_9DB2_00A0C9DF29FD_.wvu.PrintArea" localSheetId="1" hidden="1">#REF!</definedName>
    <definedName name="Z_F854DEB4_9E82_11D3_9DB2_00A0C9DF29FD_.wvu.PrintArea" localSheetId="16" hidden="1">#REF!</definedName>
    <definedName name="Z_F854DEB4_9E82_11D3_9DB2_00A0C9DF29FD_.wvu.PrintArea" localSheetId="0" hidden="1">#REF!</definedName>
    <definedName name="Z_F854DEB4_9E82_11D3_9DB2_00A0C9DF29FD_.wvu.PrintArea" hidden="1">#REF!</definedName>
    <definedName name="Z_F854DEB5_9E82_11D3_9DB2_00A0C9DF29FD_.wvu.PrintArea" localSheetId="17" hidden="1">#REF!</definedName>
    <definedName name="Z_F854DEB5_9E82_11D3_9DB2_00A0C9DF29FD_.wvu.PrintArea" localSheetId="18" hidden="1">#REF!</definedName>
    <definedName name="Z_F854DEB5_9E82_11D3_9DB2_00A0C9DF29FD_.wvu.PrintArea" localSheetId="19" hidden="1">#REF!</definedName>
    <definedName name="Z_F854DEB5_9E82_11D3_9DB2_00A0C9DF29FD_.wvu.PrintArea" localSheetId="20" hidden="1">#REF!</definedName>
    <definedName name="Z_F854DEB5_9E82_11D3_9DB2_00A0C9DF29FD_.wvu.PrintArea" localSheetId="21" hidden="1">#REF!</definedName>
    <definedName name="Z_F854DEB5_9E82_11D3_9DB2_00A0C9DF29FD_.wvu.PrintArea" localSheetId="22" hidden="1">#REF!</definedName>
    <definedName name="Z_F854DEB5_9E82_11D3_9DB2_00A0C9DF29FD_.wvu.PrintArea" localSheetId="23" hidden="1">#REF!</definedName>
    <definedName name="Z_F854DEB5_9E82_11D3_9DB2_00A0C9DF29FD_.wvu.PrintArea" localSheetId="1" hidden="1">#REF!</definedName>
    <definedName name="Z_F854DEB5_9E82_11D3_9DB2_00A0C9DF29FD_.wvu.PrintArea" localSheetId="16" hidden="1">#REF!</definedName>
    <definedName name="Z_F854DEB5_9E82_11D3_9DB2_00A0C9DF29FD_.wvu.PrintArea" localSheetId="0" hidden="1">#REF!</definedName>
    <definedName name="Z_F854DEB5_9E82_11D3_9DB2_00A0C9DF29FD_.wvu.PrintArea" hidden="1">#REF!</definedName>
    <definedName name="Z_F854DEB6_9E82_11D3_9DB2_00A0C9DF29FD_.wvu.PrintArea" localSheetId="17" hidden="1">#REF!</definedName>
    <definedName name="Z_F854DEB6_9E82_11D3_9DB2_00A0C9DF29FD_.wvu.PrintArea" localSheetId="18" hidden="1">#REF!</definedName>
    <definedName name="Z_F854DEB6_9E82_11D3_9DB2_00A0C9DF29FD_.wvu.PrintArea" localSheetId="19" hidden="1">#REF!</definedName>
    <definedName name="Z_F854DEB6_9E82_11D3_9DB2_00A0C9DF29FD_.wvu.PrintArea" localSheetId="20" hidden="1">#REF!</definedName>
    <definedName name="Z_F854DEB6_9E82_11D3_9DB2_00A0C9DF29FD_.wvu.PrintArea" localSheetId="21" hidden="1">#REF!</definedName>
    <definedName name="Z_F854DEB6_9E82_11D3_9DB2_00A0C9DF29FD_.wvu.PrintArea" localSheetId="22" hidden="1">#REF!</definedName>
    <definedName name="Z_F854DEB6_9E82_11D3_9DB2_00A0C9DF29FD_.wvu.PrintArea" localSheetId="23" hidden="1">#REF!</definedName>
    <definedName name="Z_F854DEB6_9E82_11D3_9DB2_00A0C9DF29FD_.wvu.PrintArea" localSheetId="1" hidden="1">#REF!</definedName>
    <definedName name="Z_F854DEB6_9E82_11D3_9DB2_00A0C9DF29FD_.wvu.PrintArea" localSheetId="16" hidden="1">#REF!</definedName>
    <definedName name="Z_F854DEB6_9E82_11D3_9DB2_00A0C9DF29FD_.wvu.PrintArea" localSheetId="0" hidden="1">#REF!</definedName>
    <definedName name="Z_F854DEB6_9E82_11D3_9DB2_00A0C9DF29FD_.wvu.PrintArea" hidden="1">#REF!</definedName>
    <definedName name="Z_F854DEB7_9E82_11D3_9DB2_00A0C9DF29FD_.wvu.PrintArea" localSheetId="17" hidden="1">#REF!</definedName>
    <definedName name="Z_F854DEB7_9E82_11D3_9DB2_00A0C9DF29FD_.wvu.PrintArea" localSheetId="18" hidden="1">#REF!</definedName>
    <definedName name="Z_F854DEB7_9E82_11D3_9DB2_00A0C9DF29FD_.wvu.PrintArea" localSheetId="19" hidden="1">#REF!</definedName>
    <definedName name="Z_F854DEB7_9E82_11D3_9DB2_00A0C9DF29FD_.wvu.PrintArea" localSheetId="20" hidden="1">#REF!</definedName>
    <definedName name="Z_F854DEB7_9E82_11D3_9DB2_00A0C9DF29FD_.wvu.PrintArea" localSheetId="21" hidden="1">#REF!</definedName>
    <definedName name="Z_F854DEB7_9E82_11D3_9DB2_00A0C9DF29FD_.wvu.PrintArea" localSheetId="22" hidden="1">#REF!</definedName>
    <definedName name="Z_F854DEB7_9E82_11D3_9DB2_00A0C9DF29FD_.wvu.PrintArea" localSheetId="23" hidden="1">#REF!</definedName>
    <definedName name="Z_F854DEB7_9E82_11D3_9DB2_00A0C9DF29FD_.wvu.PrintArea" localSheetId="1" hidden="1">#REF!</definedName>
    <definedName name="Z_F854DEB7_9E82_11D3_9DB2_00A0C9DF29FD_.wvu.PrintArea" localSheetId="16" hidden="1">#REF!</definedName>
    <definedName name="Z_F854DEB7_9E82_11D3_9DB2_00A0C9DF29FD_.wvu.PrintArea" localSheetId="0" hidden="1">#REF!</definedName>
    <definedName name="Z_F854DEB7_9E82_11D3_9DB2_00A0C9DF29FD_.wvu.PrintArea" hidden="1">#REF!</definedName>
    <definedName name="Z_F854DEB9_9E82_11D3_9DB2_00A0C9DF29FD_.wvu.PrintArea" localSheetId="17" hidden="1">#REF!</definedName>
    <definedName name="Z_F854DEB9_9E82_11D3_9DB2_00A0C9DF29FD_.wvu.PrintArea" localSheetId="18" hidden="1">#REF!</definedName>
    <definedName name="Z_F854DEB9_9E82_11D3_9DB2_00A0C9DF29FD_.wvu.PrintArea" localSheetId="19" hidden="1">#REF!</definedName>
    <definedName name="Z_F854DEB9_9E82_11D3_9DB2_00A0C9DF29FD_.wvu.PrintArea" localSheetId="20" hidden="1">#REF!</definedName>
    <definedName name="Z_F854DEB9_9E82_11D3_9DB2_00A0C9DF29FD_.wvu.PrintArea" localSheetId="21" hidden="1">#REF!</definedName>
    <definedName name="Z_F854DEB9_9E82_11D3_9DB2_00A0C9DF29FD_.wvu.PrintArea" localSheetId="22" hidden="1">#REF!</definedName>
    <definedName name="Z_F854DEB9_9E82_11D3_9DB2_00A0C9DF29FD_.wvu.PrintArea" localSheetId="23" hidden="1">#REF!</definedName>
    <definedName name="Z_F854DEB9_9E82_11D3_9DB2_00A0C9DF29FD_.wvu.PrintArea" localSheetId="1" hidden="1">#REF!</definedName>
    <definedName name="Z_F854DEB9_9E82_11D3_9DB2_00A0C9DF29FD_.wvu.PrintArea" localSheetId="16" hidden="1">#REF!</definedName>
    <definedName name="Z_F854DEB9_9E82_11D3_9DB2_00A0C9DF29FD_.wvu.PrintArea" localSheetId="0" hidden="1">#REF!</definedName>
    <definedName name="Z_F854DEB9_9E82_11D3_9DB2_00A0C9DF29FD_.wvu.PrintArea" hidden="1">#REF!</definedName>
    <definedName name="Z_F854DEBA_9E82_11D3_9DB2_00A0C9DF29FD_.wvu.PrintArea" localSheetId="17" hidden="1">#REF!</definedName>
    <definedName name="Z_F854DEBA_9E82_11D3_9DB2_00A0C9DF29FD_.wvu.PrintArea" localSheetId="18" hidden="1">#REF!</definedName>
    <definedName name="Z_F854DEBA_9E82_11D3_9DB2_00A0C9DF29FD_.wvu.PrintArea" localSheetId="19" hidden="1">#REF!</definedName>
    <definedName name="Z_F854DEBA_9E82_11D3_9DB2_00A0C9DF29FD_.wvu.PrintArea" localSheetId="20" hidden="1">#REF!</definedName>
    <definedName name="Z_F854DEBA_9E82_11D3_9DB2_00A0C9DF29FD_.wvu.PrintArea" localSheetId="21" hidden="1">#REF!</definedName>
    <definedName name="Z_F854DEBA_9E82_11D3_9DB2_00A0C9DF29FD_.wvu.PrintArea" localSheetId="22" hidden="1">#REF!</definedName>
    <definedName name="Z_F854DEBA_9E82_11D3_9DB2_00A0C9DF29FD_.wvu.PrintArea" localSheetId="23" hidden="1">#REF!</definedName>
    <definedName name="Z_F854DEBA_9E82_11D3_9DB2_00A0C9DF29FD_.wvu.PrintArea" localSheetId="1" hidden="1">#REF!</definedName>
    <definedName name="Z_F854DEBA_9E82_11D3_9DB2_00A0C9DF29FD_.wvu.PrintArea" localSheetId="16" hidden="1">#REF!</definedName>
    <definedName name="Z_F854DEBA_9E82_11D3_9DB2_00A0C9DF29FD_.wvu.PrintArea" localSheetId="0" hidden="1">#REF!</definedName>
    <definedName name="Z_F854DEBA_9E82_11D3_9DB2_00A0C9DF29FD_.wvu.PrintArea" hidden="1">#REF!</definedName>
    <definedName name="Z_FACAB6C6_C9E7_11D3_9DB9_00A0C9DF29FD_.wvu.PrintArea" localSheetId="17" hidden="1">#REF!</definedName>
    <definedName name="Z_FACAB6C6_C9E7_11D3_9DB9_00A0C9DF29FD_.wvu.PrintArea" localSheetId="18" hidden="1">#REF!</definedName>
    <definedName name="Z_FACAB6C6_C9E7_11D3_9DB9_00A0C9DF29FD_.wvu.PrintArea" localSheetId="19" hidden="1">#REF!</definedName>
    <definedName name="Z_FACAB6C6_C9E7_11D3_9DB9_00A0C9DF29FD_.wvu.PrintArea" localSheetId="20" hidden="1">#REF!</definedName>
    <definedName name="Z_FACAB6C6_C9E7_11D3_9DB9_00A0C9DF29FD_.wvu.PrintArea" localSheetId="21" hidden="1">#REF!</definedName>
    <definedName name="Z_FACAB6C6_C9E7_11D3_9DB9_00A0C9DF29FD_.wvu.PrintArea" localSheetId="22" hidden="1">#REF!</definedName>
    <definedName name="Z_FACAB6C6_C9E7_11D3_9DB9_00A0C9DF29FD_.wvu.PrintArea" localSheetId="23" hidden="1">#REF!</definedName>
    <definedName name="Z_FACAB6C6_C9E7_11D3_9DB9_00A0C9DF29FD_.wvu.PrintArea" localSheetId="1" hidden="1">#REF!</definedName>
    <definedName name="Z_FACAB6C6_C9E7_11D3_9DB9_00A0C9DF29FD_.wvu.PrintArea" localSheetId="16" hidden="1">#REF!</definedName>
    <definedName name="Z_FACAB6C6_C9E7_11D3_9DB9_00A0C9DF29FD_.wvu.PrintArea" localSheetId="0" hidden="1">#REF!</definedName>
    <definedName name="Z_FACAB6C6_C9E7_11D3_9DB9_00A0C9DF29FD_.wvu.PrintArea" hidden="1">#REF!</definedName>
    <definedName name="Z_FACAB6C7_C9E7_11D3_9DB9_00A0C9DF29FD_.wvu.PrintArea" localSheetId="17" hidden="1">#REF!</definedName>
    <definedName name="Z_FACAB6C7_C9E7_11D3_9DB9_00A0C9DF29FD_.wvu.PrintArea" localSheetId="18" hidden="1">#REF!</definedName>
    <definedName name="Z_FACAB6C7_C9E7_11D3_9DB9_00A0C9DF29FD_.wvu.PrintArea" localSheetId="19" hidden="1">#REF!</definedName>
    <definedName name="Z_FACAB6C7_C9E7_11D3_9DB9_00A0C9DF29FD_.wvu.PrintArea" localSheetId="20" hidden="1">#REF!</definedName>
    <definedName name="Z_FACAB6C7_C9E7_11D3_9DB9_00A0C9DF29FD_.wvu.PrintArea" localSheetId="21" hidden="1">#REF!</definedName>
    <definedName name="Z_FACAB6C7_C9E7_11D3_9DB9_00A0C9DF29FD_.wvu.PrintArea" localSheetId="22" hidden="1">#REF!</definedName>
    <definedName name="Z_FACAB6C7_C9E7_11D3_9DB9_00A0C9DF29FD_.wvu.PrintArea" localSheetId="23" hidden="1">#REF!</definedName>
    <definedName name="Z_FACAB6C7_C9E7_11D3_9DB9_00A0C9DF29FD_.wvu.PrintArea" localSheetId="1" hidden="1">#REF!</definedName>
    <definedName name="Z_FACAB6C7_C9E7_11D3_9DB9_00A0C9DF29FD_.wvu.PrintArea" localSheetId="16" hidden="1">#REF!</definedName>
    <definedName name="Z_FACAB6C7_C9E7_11D3_9DB9_00A0C9DF29FD_.wvu.PrintArea" localSheetId="0" hidden="1">#REF!</definedName>
    <definedName name="Z_FACAB6C7_C9E7_11D3_9DB9_00A0C9DF29FD_.wvu.PrintArea" hidden="1">#REF!</definedName>
    <definedName name="Z_FACAB6C9_C9E7_11D3_9DB9_00A0C9DF29FD_.wvu.PrintArea" localSheetId="17" hidden="1">#REF!</definedName>
    <definedName name="Z_FACAB6C9_C9E7_11D3_9DB9_00A0C9DF29FD_.wvu.PrintArea" localSheetId="18" hidden="1">#REF!</definedName>
    <definedName name="Z_FACAB6C9_C9E7_11D3_9DB9_00A0C9DF29FD_.wvu.PrintArea" localSheetId="19" hidden="1">#REF!</definedName>
    <definedName name="Z_FACAB6C9_C9E7_11D3_9DB9_00A0C9DF29FD_.wvu.PrintArea" localSheetId="20" hidden="1">#REF!</definedName>
    <definedName name="Z_FACAB6C9_C9E7_11D3_9DB9_00A0C9DF29FD_.wvu.PrintArea" localSheetId="21" hidden="1">#REF!</definedName>
    <definedName name="Z_FACAB6C9_C9E7_11D3_9DB9_00A0C9DF29FD_.wvu.PrintArea" localSheetId="22" hidden="1">#REF!</definedName>
    <definedName name="Z_FACAB6C9_C9E7_11D3_9DB9_00A0C9DF29FD_.wvu.PrintArea" localSheetId="23" hidden="1">#REF!</definedName>
    <definedName name="Z_FACAB6C9_C9E7_11D3_9DB9_00A0C9DF29FD_.wvu.PrintArea" localSheetId="1" hidden="1">#REF!</definedName>
    <definedName name="Z_FACAB6C9_C9E7_11D3_9DB9_00A0C9DF29FD_.wvu.PrintArea" localSheetId="16" hidden="1">#REF!</definedName>
    <definedName name="Z_FACAB6C9_C9E7_11D3_9DB9_00A0C9DF29FD_.wvu.PrintArea" localSheetId="0" hidden="1">#REF!</definedName>
    <definedName name="Z_FACAB6C9_C9E7_11D3_9DB9_00A0C9DF29FD_.wvu.PrintArea" hidden="1">#REF!</definedName>
    <definedName name="Z_FACAB6CA_C9E7_11D3_9DB9_00A0C9DF29FD_.wvu.PrintArea" localSheetId="17" hidden="1">#REF!</definedName>
    <definedName name="Z_FACAB6CA_C9E7_11D3_9DB9_00A0C9DF29FD_.wvu.PrintArea" localSheetId="18" hidden="1">#REF!</definedName>
    <definedName name="Z_FACAB6CA_C9E7_11D3_9DB9_00A0C9DF29FD_.wvu.PrintArea" localSheetId="19" hidden="1">#REF!</definedName>
    <definedName name="Z_FACAB6CA_C9E7_11D3_9DB9_00A0C9DF29FD_.wvu.PrintArea" localSheetId="20" hidden="1">#REF!</definedName>
    <definedName name="Z_FACAB6CA_C9E7_11D3_9DB9_00A0C9DF29FD_.wvu.PrintArea" localSheetId="21" hidden="1">#REF!</definedName>
    <definedName name="Z_FACAB6CA_C9E7_11D3_9DB9_00A0C9DF29FD_.wvu.PrintArea" localSheetId="22" hidden="1">#REF!</definedName>
    <definedName name="Z_FACAB6CA_C9E7_11D3_9DB9_00A0C9DF29FD_.wvu.PrintArea" localSheetId="23" hidden="1">#REF!</definedName>
    <definedName name="Z_FACAB6CA_C9E7_11D3_9DB9_00A0C9DF29FD_.wvu.PrintArea" localSheetId="1" hidden="1">#REF!</definedName>
    <definedName name="Z_FACAB6CA_C9E7_11D3_9DB9_00A0C9DF29FD_.wvu.PrintArea" localSheetId="16" hidden="1">#REF!</definedName>
    <definedName name="Z_FACAB6CA_C9E7_11D3_9DB9_00A0C9DF29FD_.wvu.PrintArea" localSheetId="0" hidden="1">#REF!</definedName>
    <definedName name="Z_FACAB6CA_C9E7_11D3_9DB9_00A0C9DF29FD_.wvu.PrintArea" hidden="1">#REF!</definedName>
    <definedName name="Z_FACAB6CB_C9E7_11D3_9DB9_00A0C9DF29FD_.wvu.PrintArea" localSheetId="17" hidden="1">#REF!</definedName>
    <definedName name="Z_FACAB6CB_C9E7_11D3_9DB9_00A0C9DF29FD_.wvu.PrintArea" localSheetId="18" hidden="1">#REF!</definedName>
    <definedName name="Z_FACAB6CB_C9E7_11D3_9DB9_00A0C9DF29FD_.wvu.PrintArea" localSheetId="19" hidden="1">#REF!</definedName>
    <definedName name="Z_FACAB6CB_C9E7_11D3_9DB9_00A0C9DF29FD_.wvu.PrintArea" localSheetId="20" hidden="1">#REF!</definedName>
    <definedName name="Z_FACAB6CB_C9E7_11D3_9DB9_00A0C9DF29FD_.wvu.PrintArea" localSheetId="21" hidden="1">#REF!</definedName>
    <definedName name="Z_FACAB6CB_C9E7_11D3_9DB9_00A0C9DF29FD_.wvu.PrintArea" localSheetId="22" hidden="1">#REF!</definedName>
    <definedName name="Z_FACAB6CB_C9E7_11D3_9DB9_00A0C9DF29FD_.wvu.PrintArea" localSheetId="23" hidden="1">#REF!</definedName>
    <definedName name="Z_FACAB6CB_C9E7_11D3_9DB9_00A0C9DF29FD_.wvu.PrintArea" localSheetId="1" hidden="1">#REF!</definedName>
    <definedName name="Z_FACAB6CB_C9E7_11D3_9DB9_00A0C9DF29FD_.wvu.PrintArea" localSheetId="16" hidden="1">#REF!</definedName>
    <definedName name="Z_FACAB6CB_C9E7_11D3_9DB9_00A0C9DF29FD_.wvu.PrintArea" localSheetId="0" hidden="1">#REF!</definedName>
    <definedName name="Z_FACAB6CB_C9E7_11D3_9DB9_00A0C9DF29FD_.wvu.PrintArea" hidden="1">#REF!</definedName>
    <definedName name="Z_FACAB6CC_C9E7_11D3_9DB9_00A0C9DF29FD_.wvu.PrintArea" localSheetId="17" hidden="1">#REF!</definedName>
    <definedName name="Z_FACAB6CC_C9E7_11D3_9DB9_00A0C9DF29FD_.wvu.PrintArea" localSheetId="18" hidden="1">#REF!</definedName>
    <definedName name="Z_FACAB6CC_C9E7_11D3_9DB9_00A0C9DF29FD_.wvu.PrintArea" localSheetId="19" hidden="1">#REF!</definedName>
    <definedName name="Z_FACAB6CC_C9E7_11D3_9DB9_00A0C9DF29FD_.wvu.PrintArea" localSheetId="20" hidden="1">#REF!</definedName>
    <definedName name="Z_FACAB6CC_C9E7_11D3_9DB9_00A0C9DF29FD_.wvu.PrintArea" localSheetId="21" hidden="1">#REF!</definedName>
    <definedName name="Z_FACAB6CC_C9E7_11D3_9DB9_00A0C9DF29FD_.wvu.PrintArea" localSheetId="22" hidden="1">#REF!</definedName>
    <definedName name="Z_FACAB6CC_C9E7_11D3_9DB9_00A0C9DF29FD_.wvu.PrintArea" localSheetId="23" hidden="1">#REF!</definedName>
    <definedName name="Z_FACAB6CC_C9E7_11D3_9DB9_00A0C9DF29FD_.wvu.PrintArea" localSheetId="1" hidden="1">#REF!</definedName>
    <definedName name="Z_FACAB6CC_C9E7_11D3_9DB9_00A0C9DF29FD_.wvu.PrintArea" localSheetId="16" hidden="1">#REF!</definedName>
    <definedName name="Z_FACAB6CC_C9E7_11D3_9DB9_00A0C9DF29FD_.wvu.PrintArea" localSheetId="0" hidden="1">#REF!</definedName>
    <definedName name="Z_FACAB6CC_C9E7_11D3_9DB9_00A0C9DF29FD_.wvu.PrintArea" hidden="1">#REF!</definedName>
    <definedName name="Z_FACAB6CE_C9E7_11D3_9DB9_00A0C9DF29FD_.wvu.PrintArea" localSheetId="17" hidden="1">#REF!</definedName>
    <definedName name="Z_FACAB6CE_C9E7_11D3_9DB9_00A0C9DF29FD_.wvu.PrintArea" localSheetId="18" hidden="1">#REF!</definedName>
    <definedName name="Z_FACAB6CE_C9E7_11D3_9DB9_00A0C9DF29FD_.wvu.PrintArea" localSheetId="19" hidden="1">#REF!</definedName>
    <definedName name="Z_FACAB6CE_C9E7_11D3_9DB9_00A0C9DF29FD_.wvu.PrintArea" localSheetId="20" hidden="1">#REF!</definedName>
    <definedName name="Z_FACAB6CE_C9E7_11D3_9DB9_00A0C9DF29FD_.wvu.PrintArea" localSheetId="21" hidden="1">#REF!</definedName>
    <definedName name="Z_FACAB6CE_C9E7_11D3_9DB9_00A0C9DF29FD_.wvu.PrintArea" localSheetId="22" hidden="1">#REF!</definedName>
    <definedName name="Z_FACAB6CE_C9E7_11D3_9DB9_00A0C9DF29FD_.wvu.PrintArea" localSheetId="23" hidden="1">#REF!</definedName>
    <definedName name="Z_FACAB6CE_C9E7_11D3_9DB9_00A0C9DF29FD_.wvu.PrintArea" localSheetId="1" hidden="1">#REF!</definedName>
    <definedName name="Z_FACAB6CE_C9E7_11D3_9DB9_00A0C9DF29FD_.wvu.PrintArea" localSheetId="16" hidden="1">#REF!</definedName>
    <definedName name="Z_FACAB6CE_C9E7_11D3_9DB9_00A0C9DF29FD_.wvu.PrintArea" localSheetId="0" hidden="1">#REF!</definedName>
    <definedName name="Z_FACAB6CE_C9E7_11D3_9DB9_00A0C9DF29FD_.wvu.PrintArea" hidden="1">#REF!</definedName>
    <definedName name="Z_FACAB6CF_C9E7_11D3_9DB9_00A0C9DF29FD_.wvu.PrintArea" localSheetId="17" hidden="1">#REF!</definedName>
    <definedName name="Z_FACAB6CF_C9E7_11D3_9DB9_00A0C9DF29FD_.wvu.PrintArea" localSheetId="18" hidden="1">#REF!</definedName>
    <definedName name="Z_FACAB6CF_C9E7_11D3_9DB9_00A0C9DF29FD_.wvu.PrintArea" localSheetId="19" hidden="1">#REF!</definedName>
    <definedName name="Z_FACAB6CF_C9E7_11D3_9DB9_00A0C9DF29FD_.wvu.PrintArea" localSheetId="20" hidden="1">#REF!</definedName>
    <definedName name="Z_FACAB6CF_C9E7_11D3_9DB9_00A0C9DF29FD_.wvu.PrintArea" localSheetId="21" hidden="1">#REF!</definedName>
    <definedName name="Z_FACAB6CF_C9E7_11D3_9DB9_00A0C9DF29FD_.wvu.PrintArea" localSheetId="22" hidden="1">#REF!</definedName>
    <definedName name="Z_FACAB6CF_C9E7_11D3_9DB9_00A0C9DF29FD_.wvu.PrintArea" localSheetId="23" hidden="1">#REF!</definedName>
    <definedName name="Z_FACAB6CF_C9E7_11D3_9DB9_00A0C9DF29FD_.wvu.PrintArea" localSheetId="1" hidden="1">#REF!</definedName>
    <definedName name="Z_FACAB6CF_C9E7_11D3_9DB9_00A0C9DF29FD_.wvu.PrintArea" localSheetId="16" hidden="1">#REF!</definedName>
    <definedName name="Z_FACAB6CF_C9E7_11D3_9DB9_00A0C9DF29FD_.wvu.PrintArea" localSheetId="0" hidden="1">#REF!</definedName>
    <definedName name="Z_FACAB6CF_C9E7_11D3_9DB9_00A0C9DF29FD_.wvu.PrintArea" hidden="1">#REF!</definedName>
    <definedName name="Z_FACAB6D0_C9E7_11D3_9DB9_00A0C9DF29FD_.wvu.PrintArea" localSheetId="17" hidden="1">#REF!</definedName>
    <definedName name="Z_FACAB6D0_C9E7_11D3_9DB9_00A0C9DF29FD_.wvu.PrintArea" localSheetId="18" hidden="1">#REF!</definedName>
    <definedName name="Z_FACAB6D0_C9E7_11D3_9DB9_00A0C9DF29FD_.wvu.PrintArea" localSheetId="19" hidden="1">#REF!</definedName>
    <definedName name="Z_FACAB6D0_C9E7_11D3_9DB9_00A0C9DF29FD_.wvu.PrintArea" localSheetId="20" hidden="1">#REF!</definedName>
    <definedName name="Z_FACAB6D0_C9E7_11D3_9DB9_00A0C9DF29FD_.wvu.PrintArea" localSheetId="21" hidden="1">#REF!</definedName>
    <definedName name="Z_FACAB6D0_C9E7_11D3_9DB9_00A0C9DF29FD_.wvu.PrintArea" localSheetId="22" hidden="1">#REF!</definedName>
    <definedName name="Z_FACAB6D0_C9E7_11D3_9DB9_00A0C9DF29FD_.wvu.PrintArea" localSheetId="23" hidden="1">#REF!</definedName>
    <definedName name="Z_FACAB6D0_C9E7_11D3_9DB9_00A0C9DF29FD_.wvu.PrintArea" localSheetId="1" hidden="1">#REF!</definedName>
    <definedName name="Z_FACAB6D0_C9E7_11D3_9DB9_00A0C9DF29FD_.wvu.PrintArea" localSheetId="16" hidden="1">#REF!</definedName>
    <definedName name="Z_FACAB6D0_C9E7_11D3_9DB9_00A0C9DF29FD_.wvu.PrintArea" localSheetId="0" hidden="1">#REF!</definedName>
    <definedName name="Z_FACAB6D0_C9E7_11D3_9DB9_00A0C9DF29FD_.wvu.PrintArea" hidden="1">#REF!</definedName>
    <definedName name="Z_FACAB6D1_C9E7_11D3_9DB9_00A0C9DF29FD_.wvu.PrintArea" localSheetId="17" hidden="1">#REF!</definedName>
    <definedName name="Z_FACAB6D1_C9E7_11D3_9DB9_00A0C9DF29FD_.wvu.PrintArea" localSheetId="18" hidden="1">#REF!</definedName>
    <definedName name="Z_FACAB6D1_C9E7_11D3_9DB9_00A0C9DF29FD_.wvu.PrintArea" localSheetId="19" hidden="1">#REF!</definedName>
    <definedName name="Z_FACAB6D1_C9E7_11D3_9DB9_00A0C9DF29FD_.wvu.PrintArea" localSheetId="20" hidden="1">#REF!</definedName>
    <definedName name="Z_FACAB6D1_C9E7_11D3_9DB9_00A0C9DF29FD_.wvu.PrintArea" localSheetId="21" hidden="1">#REF!</definedName>
    <definedName name="Z_FACAB6D1_C9E7_11D3_9DB9_00A0C9DF29FD_.wvu.PrintArea" localSheetId="22" hidden="1">#REF!</definedName>
    <definedName name="Z_FACAB6D1_C9E7_11D3_9DB9_00A0C9DF29FD_.wvu.PrintArea" localSheetId="23" hidden="1">#REF!</definedName>
    <definedName name="Z_FACAB6D1_C9E7_11D3_9DB9_00A0C9DF29FD_.wvu.PrintArea" localSheetId="1" hidden="1">#REF!</definedName>
    <definedName name="Z_FACAB6D1_C9E7_11D3_9DB9_00A0C9DF29FD_.wvu.PrintArea" localSheetId="16" hidden="1">#REF!</definedName>
    <definedName name="Z_FACAB6D1_C9E7_11D3_9DB9_00A0C9DF29FD_.wvu.PrintArea" localSheetId="0" hidden="1">#REF!</definedName>
    <definedName name="Z_FACAB6D1_C9E7_11D3_9DB9_00A0C9DF29FD_.wvu.PrintArea" hidden="1">#REF!</definedName>
    <definedName name="Z_FACAB6D3_C9E7_11D3_9DB9_00A0C9DF29FD_.wvu.PrintArea" localSheetId="17" hidden="1">#REF!</definedName>
    <definedName name="Z_FACAB6D3_C9E7_11D3_9DB9_00A0C9DF29FD_.wvu.PrintArea" localSheetId="18" hidden="1">#REF!</definedName>
    <definedName name="Z_FACAB6D3_C9E7_11D3_9DB9_00A0C9DF29FD_.wvu.PrintArea" localSheetId="19" hidden="1">#REF!</definedName>
    <definedName name="Z_FACAB6D3_C9E7_11D3_9DB9_00A0C9DF29FD_.wvu.PrintArea" localSheetId="20" hidden="1">#REF!</definedName>
    <definedName name="Z_FACAB6D3_C9E7_11D3_9DB9_00A0C9DF29FD_.wvu.PrintArea" localSheetId="21" hidden="1">#REF!</definedName>
    <definedName name="Z_FACAB6D3_C9E7_11D3_9DB9_00A0C9DF29FD_.wvu.PrintArea" localSheetId="22" hidden="1">#REF!</definedName>
    <definedName name="Z_FACAB6D3_C9E7_11D3_9DB9_00A0C9DF29FD_.wvu.PrintArea" localSheetId="23" hidden="1">#REF!</definedName>
    <definedName name="Z_FACAB6D3_C9E7_11D3_9DB9_00A0C9DF29FD_.wvu.PrintArea" localSheetId="1" hidden="1">#REF!</definedName>
    <definedName name="Z_FACAB6D3_C9E7_11D3_9DB9_00A0C9DF29FD_.wvu.PrintArea" localSheetId="16" hidden="1">#REF!</definedName>
    <definedName name="Z_FACAB6D3_C9E7_11D3_9DB9_00A0C9DF29FD_.wvu.PrintArea" localSheetId="0" hidden="1">#REF!</definedName>
    <definedName name="Z_FACAB6D3_C9E7_11D3_9DB9_00A0C9DF29FD_.wvu.PrintArea" hidden="1">#REF!</definedName>
    <definedName name="Z_FACAB6D4_C9E7_11D3_9DB9_00A0C9DF29FD_.wvu.PrintArea" localSheetId="17" hidden="1">#REF!</definedName>
    <definedName name="Z_FACAB6D4_C9E7_11D3_9DB9_00A0C9DF29FD_.wvu.PrintArea" localSheetId="18" hidden="1">#REF!</definedName>
    <definedName name="Z_FACAB6D4_C9E7_11D3_9DB9_00A0C9DF29FD_.wvu.PrintArea" localSheetId="19" hidden="1">#REF!</definedName>
    <definedName name="Z_FACAB6D4_C9E7_11D3_9DB9_00A0C9DF29FD_.wvu.PrintArea" localSheetId="20" hidden="1">#REF!</definedName>
    <definedName name="Z_FACAB6D4_C9E7_11D3_9DB9_00A0C9DF29FD_.wvu.PrintArea" localSheetId="21" hidden="1">#REF!</definedName>
    <definedName name="Z_FACAB6D4_C9E7_11D3_9DB9_00A0C9DF29FD_.wvu.PrintArea" localSheetId="22" hidden="1">#REF!</definedName>
    <definedName name="Z_FACAB6D4_C9E7_11D3_9DB9_00A0C9DF29FD_.wvu.PrintArea" localSheetId="23" hidden="1">#REF!</definedName>
    <definedName name="Z_FACAB6D4_C9E7_11D3_9DB9_00A0C9DF29FD_.wvu.PrintArea" localSheetId="1" hidden="1">#REF!</definedName>
    <definedName name="Z_FACAB6D4_C9E7_11D3_9DB9_00A0C9DF29FD_.wvu.PrintArea" localSheetId="16" hidden="1">#REF!</definedName>
    <definedName name="Z_FACAB6D4_C9E7_11D3_9DB9_00A0C9DF29FD_.wvu.PrintArea" localSheetId="0" hidden="1">#REF!</definedName>
    <definedName name="Z_FACAB6D4_C9E7_11D3_9DB9_00A0C9DF29FD_.wvu.PrintArea" hidden="1">#REF!</definedName>
    <definedName name="Z_FACAB6D6_C9E7_11D3_9DB9_00A0C9DF29FD_.wvu.PrintArea" localSheetId="17" hidden="1">#REF!</definedName>
    <definedName name="Z_FACAB6D6_C9E7_11D3_9DB9_00A0C9DF29FD_.wvu.PrintArea" localSheetId="18" hidden="1">#REF!</definedName>
    <definedName name="Z_FACAB6D6_C9E7_11D3_9DB9_00A0C9DF29FD_.wvu.PrintArea" localSheetId="19" hidden="1">#REF!</definedName>
    <definedName name="Z_FACAB6D6_C9E7_11D3_9DB9_00A0C9DF29FD_.wvu.PrintArea" localSheetId="20" hidden="1">#REF!</definedName>
    <definedName name="Z_FACAB6D6_C9E7_11D3_9DB9_00A0C9DF29FD_.wvu.PrintArea" localSheetId="21" hidden="1">#REF!</definedName>
    <definedName name="Z_FACAB6D6_C9E7_11D3_9DB9_00A0C9DF29FD_.wvu.PrintArea" localSheetId="22" hidden="1">#REF!</definedName>
    <definedName name="Z_FACAB6D6_C9E7_11D3_9DB9_00A0C9DF29FD_.wvu.PrintArea" localSheetId="23" hidden="1">#REF!</definedName>
    <definedName name="Z_FACAB6D6_C9E7_11D3_9DB9_00A0C9DF29FD_.wvu.PrintArea" localSheetId="1" hidden="1">#REF!</definedName>
    <definedName name="Z_FACAB6D6_C9E7_11D3_9DB9_00A0C9DF29FD_.wvu.PrintArea" localSheetId="16" hidden="1">#REF!</definedName>
    <definedName name="Z_FACAB6D6_C9E7_11D3_9DB9_00A0C9DF29FD_.wvu.PrintArea" localSheetId="0" hidden="1">#REF!</definedName>
    <definedName name="Z_FACAB6D6_C9E7_11D3_9DB9_00A0C9DF29FD_.wvu.PrintArea" hidden="1">#REF!</definedName>
    <definedName name="Z_FACAB6D7_C9E7_11D3_9DB9_00A0C9DF29FD_.wvu.PrintArea" localSheetId="17" hidden="1">#REF!</definedName>
    <definedName name="Z_FACAB6D7_C9E7_11D3_9DB9_00A0C9DF29FD_.wvu.PrintArea" localSheetId="18" hidden="1">#REF!</definedName>
    <definedName name="Z_FACAB6D7_C9E7_11D3_9DB9_00A0C9DF29FD_.wvu.PrintArea" localSheetId="19" hidden="1">#REF!</definedName>
    <definedName name="Z_FACAB6D7_C9E7_11D3_9DB9_00A0C9DF29FD_.wvu.PrintArea" localSheetId="20" hidden="1">#REF!</definedName>
    <definedName name="Z_FACAB6D7_C9E7_11D3_9DB9_00A0C9DF29FD_.wvu.PrintArea" localSheetId="21" hidden="1">#REF!</definedName>
    <definedName name="Z_FACAB6D7_C9E7_11D3_9DB9_00A0C9DF29FD_.wvu.PrintArea" localSheetId="22" hidden="1">#REF!</definedName>
    <definedName name="Z_FACAB6D7_C9E7_11D3_9DB9_00A0C9DF29FD_.wvu.PrintArea" localSheetId="23" hidden="1">#REF!</definedName>
    <definedName name="Z_FACAB6D7_C9E7_11D3_9DB9_00A0C9DF29FD_.wvu.PrintArea" localSheetId="1" hidden="1">#REF!</definedName>
    <definedName name="Z_FACAB6D7_C9E7_11D3_9DB9_00A0C9DF29FD_.wvu.PrintArea" localSheetId="16" hidden="1">#REF!</definedName>
    <definedName name="Z_FACAB6D7_C9E7_11D3_9DB9_00A0C9DF29FD_.wvu.PrintArea" localSheetId="0" hidden="1">#REF!</definedName>
    <definedName name="Z_FACAB6D7_C9E7_11D3_9DB9_00A0C9DF29FD_.wvu.PrintArea" hidden="1">#REF!</definedName>
    <definedName name="Z_FACAB6D9_C9E7_11D3_9DB9_00A0C9DF29FD_.wvu.PrintArea" localSheetId="17" hidden="1">#REF!</definedName>
    <definedName name="Z_FACAB6D9_C9E7_11D3_9DB9_00A0C9DF29FD_.wvu.PrintArea" localSheetId="18" hidden="1">#REF!</definedName>
    <definedName name="Z_FACAB6D9_C9E7_11D3_9DB9_00A0C9DF29FD_.wvu.PrintArea" localSheetId="19" hidden="1">#REF!</definedName>
    <definedName name="Z_FACAB6D9_C9E7_11D3_9DB9_00A0C9DF29FD_.wvu.PrintArea" localSheetId="20" hidden="1">#REF!</definedName>
    <definedName name="Z_FACAB6D9_C9E7_11D3_9DB9_00A0C9DF29FD_.wvu.PrintArea" localSheetId="21" hidden="1">#REF!</definedName>
    <definedName name="Z_FACAB6D9_C9E7_11D3_9DB9_00A0C9DF29FD_.wvu.PrintArea" localSheetId="22" hidden="1">#REF!</definedName>
    <definedName name="Z_FACAB6D9_C9E7_11D3_9DB9_00A0C9DF29FD_.wvu.PrintArea" localSheetId="23" hidden="1">#REF!</definedName>
    <definedName name="Z_FACAB6D9_C9E7_11D3_9DB9_00A0C9DF29FD_.wvu.PrintArea" localSheetId="1" hidden="1">#REF!</definedName>
    <definedName name="Z_FACAB6D9_C9E7_11D3_9DB9_00A0C9DF29FD_.wvu.PrintArea" localSheetId="16" hidden="1">#REF!</definedName>
    <definedName name="Z_FACAB6D9_C9E7_11D3_9DB9_00A0C9DF29FD_.wvu.PrintArea" localSheetId="0" hidden="1">#REF!</definedName>
    <definedName name="Z_FACAB6D9_C9E7_11D3_9DB9_00A0C9DF29FD_.wvu.PrintArea" hidden="1">#REF!</definedName>
    <definedName name="Z_FACAB6DA_C9E7_11D3_9DB9_00A0C9DF29FD_.wvu.PrintArea" localSheetId="17" hidden="1">#REF!</definedName>
    <definedName name="Z_FACAB6DA_C9E7_11D3_9DB9_00A0C9DF29FD_.wvu.PrintArea" localSheetId="18" hidden="1">#REF!</definedName>
    <definedName name="Z_FACAB6DA_C9E7_11D3_9DB9_00A0C9DF29FD_.wvu.PrintArea" localSheetId="19" hidden="1">#REF!</definedName>
    <definedName name="Z_FACAB6DA_C9E7_11D3_9DB9_00A0C9DF29FD_.wvu.PrintArea" localSheetId="20" hidden="1">#REF!</definedName>
    <definedName name="Z_FACAB6DA_C9E7_11D3_9DB9_00A0C9DF29FD_.wvu.PrintArea" localSheetId="21" hidden="1">#REF!</definedName>
    <definedName name="Z_FACAB6DA_C9E7_11D3_9DB9_00A0C9DF29FD_.wvu.PrintArea" localSheetId="22" hidden="1">#REF!</definedName>
    <definedName name="Z_FACAB6DA_C9E7_11D3_9DB9_00A0C9DF29FD_.wvu.PrintArea" localSheetId="23" hidden="1">#REF!</definedName>
    <definedName name="Z_FACAB6DA_C9E7_11D3_9DB9_00A0C9DF29FD_.wvu.PrintArea" localSheetId="1" hidden="1">#REF!</definedName>
    <definedName name="Z_FACAB6DA_C9E7_11D3_9DB9_00A0C9DF29FD_.wvu.PrintArea" localSheetId="16" hidden="1">#REF!</definedName>
    <definedName name="Z_FACAB6DA_C9E7_11D3_9DB9_00A0C9DF29FD_.wvu.PrintArea" localSheetId="0" hidden="1">#REF!</definedName>
    <definedName name="Z_FACAB6DA_C9E7_11D3_9DB9_00A0C9DF29FD_.wvu.PrintArea" hidden="1">#REF!</definedName>
    <definedName name="Z_FACAB6DB_C9E7_11D3_9DB9_00A0C9DF29FD_.wvu.PrintArea" localSheetId="17" hidden="1">#REF!</definedName>
    <definedName name="Z_FACAB6DB_C9E7_11D3_9DB9_00A0C9DF29FD_.wvu.PrintArea" localSheetId="18" hidden="1">#REF!</definedName>
    <definedName name="Z_FACAB6DB_C9E7_11D3_9DB9_00A0C9DF29FD_.wvu.PrintArea" localSheetId="19" hidden="1">#REF!</definedName>
    <definedName name="Z_FACAB6DB_C9E7_11D3_9DB9_00A0C9DF29FD_.wvu.PrintArea" localSheetId="20" hidden="1">#REF!</definedName>
    <definedName name="Z_FACAB6DB_C9E7_11D3_9DB9_00A0C9DF29FD_.wvu.PrintArea" localSheetId="21" hidden="1">#REF!</definedName>
    <definedName name="Z_FACAB6DB_C9E7_11D3_9DB9_00A0C9DF29FD_.wvu.PrintArea" localSheetId="22" hidden="1">#REF!</definedName>
    <definedName name="Z_FACAB6DB_C9E7_11D3_9DB9_00A0C9DF29FD_.wvu.PrintArea" localSheetId="23" hidden="1">#REF!</definedName>
    <definedName name="Z_FACAB6DB_C9E7_11D3_9DB9_00A0C9DF29FD_.wvu.PrintArea" localSheetId="1" hidden="1">#REF!</definedName>
    <definedName name="Z_FACAB6DB_C9E7_11D3_9DB9_00A0C9DF29FD_.wvu.PrintArea" localSheetId="16" hidden="1">#REF!</definedName>
    <definedName name="Z_FACAB6DB_C9E7_11D3_9DB9_00A0C9DF29FD_.wvu.PrintArea" localSheetId="0" hidden="1">#REF!</definedName>
    <definedName name="Z_FACAB6DB_C9E7_11D3_9DB9_00A0C9DF29FD_.wvu.PrintArea" hidden="1">#REF!</definedName>
    <definedName name="Z_FACAB6DC_C9E7_11D3_9DB9_00A0C9DF29FD_.wvu.PrintArea" localSheetId="17" hidden="1">#REF!</definedName>
    <definedName name="Z_FACAB6DC_C9E7_11D3_9DB9_00A0C9DF29FD_.wvu.PrintArea" localSheetId="18" hidden="1">#REF!</definedName>
    <definedName name="Z_FACAB6DC_C9E7_11D3_9DB9_00A0C9DF29FD_.wvu.PrintArea" localSheetId="19" hidden="1">#REF!</definedName>
    <definedName name="Z_FACAB6DC_C9E7_11D3_9DB9_00A0C9DF29FD_.wvu.PrintArea" localSheetId="20" hidden="1">#REF!</definedName>
    <definedName name="Z_FACAB6DC_C9E7_11D3_9DB9_00A0C9DF29FD_.wvu.PrintArea" localSheetId="21" hidden="1">#REF!</definedName>
    <definedName name="Z_FACAB6DC_C9E7_11D3_9DB9_00A0C9DF29FD_.wvu.PrintArea" localSheetId="22" hidden="1">#REF!</definedName>
    <definedName name="Z_FACAB6DC_C9E7_11D3_9DB9_00A0C9DF29FD_.wvu.PrintArea" localSheetId="23" hidden="1">#REF!</definedName>
    <definedName name="Z_FACAB6DC_C9E7_11D3_9DB9_00A0C9DF29FD_.wvu.PrintArea" localSheetId="1" hidden="1">#REF!</definedName>
    <definedName name="Z_FACAB6DC_C9E7_11D3_9DB9_00A0C9DF29FD_.wvu.PrintArea" localSheetId="16" hidden="1">#REF!</definedName>
    <definedName name="Z_FACAB6DC_C9E7_11D3_9DB9_00A0C9DF29FD_.wvu.PrintArea" localSheetId="0" hidden="1">#REF!</definedName>
    <definedName name="Z_FACAB6DC_C9E7_11D3_9DB9_00A0C9DF29FD_.wvu.PrintArea" hidden="1">#REF!</definedName>
    <definedName name="Z_FACAB6DE_C9E7_11D3_9DB9_00A0C9DF29FD_.wvu.PrintArea" localSheetId="17" hidden="1">#REF!</definedName>
    <definedName name="Z_FACAB6DE_C9E7_11D3_9DB9_00A0C9DF29FD_.wvu.PrintArea" localSheetId="18" hidden="1">#REF!</definedName>
    <definedName name="Z_FACAB6DE_C9E7_11D3_9DB9_00A0C9DF29FD_.wvu.PrintArea" localSheetId="19" hidden="1">#REF!</definedName>
    <definedName name="Z_FACAB6DE_C9E7_11D3_9DB9_00A0C9DF29FD_.wvu.PrintArea" localSheetId="20" hidden="1">#REF!</definedName>
    <definedName name="Z_FACAB6DE_C9E7_11D3_9DB9_00A0C9DF29FD_.wvu.PrintArea" localSheetId="21" hidden="1">#REF!</definedName>
    <definedName name="Z_FACAB6DE_C9E7_11D3_9DB9_00A0C9DF29FD_.wvu.PrintArea" localSheetId="22" hidden="1">#REF!</definedName>
    <definedName name="Z_FACAB6DE_C9E7_11D3_9DB9_00A0C9DF29FD_.wvu.PrintArea" localSheetId="23" hidden="1">#REF!</definedName>
    <definedName name="Z_FACAB6DE_C9E7_11D3_9DB9_00A0C9DF29FD_.wvu.PrintArea" localSheetId="1" hidden="1">#REF!</definedName>
    <definedName name="Z_FACAB6DE_C9E7_11D3_9DB9_00A0C9DF29FD_.wvu.PrintArea" localSheetId="16" hidden="1">#REF!</definedName>
    <definedName name="Z_FACAB6DE_C9E7_11D3_9DB9_00A0C9DF29FD_.wvu.PrintArea" localSheetId="0" hidden="1">#REF!</definedName>
    <definedName name="Z_FACAB6DE_C9E7_11D3_9DB9_00A0C9DF29FD_.wvu.PrintArea" hidden="1">#REF!</definedName>
    <definedName name="Z_FACAB6DF_C9E7_11D3_9DB9_00A0C9DF29FD_.wvu.PrintArea" localSheetId="17" hidden="1">#REF!</definedName>
    <definedName name="Z_FACAB6DF_C9E7_11D3_9DB9_00A0C9DF29FD_.wvu.PrintArea" localSheetId="18" hidden="1">#REF!</definedName>
    <definedName name="Z_FACAB6DF_C9E7_11D3_9DB9_00A0C9DF29FD_.wvu.PrintArea" localSheetId="19" hidden="1">#REF!</definedName>
    <definedName name="Z_FACAB6DF_C9E7_11D3_9DB9_00A0C9DF29FD_.wvu.PrintArea" localSheetId="20" hidden="1">#REF!</definedName>
    <definedName name="Z_FACAB6DF_C9E7_11D3_9DB9_00A0C9DF29FD_.wvu.PrintArea" localSheetId="21" hidden="1">#REF!</definedName>
    <definedName name="Z_FACAB6DF_C9E7_11D3_9DB9_00A0C9DF29FD_.wvu.PrintArea" localSheetId="22" hidden="1">#REF!</definedName>
    <definedName name="Z_FACAB6DF_C9E7_11D3_9DB9_00A0C9DF29FD_.wvu.PrintArea" localSheetId="23" hidden="1">#REF!</definedName>
    <definedName name="Z_FACAB6DF_C9E7_11D3_9DB9_00A0C9DF29FD_.wvu.PrintArea" localSheetId="1" hidden="1">#REF!</definedName>
    <definedName name="Z_FACAB6DF_C9E7_11D3_9DB9_00A0C9DF29FD_.wvu.PrintArea" localSheetId="16" hidden="1">#REF!</definedName>
    <definedName name="Z_FACAB6DF_C9E7_11D3_9DB9_00A0C9DF29FD_.wvu.PrintArea" localSheetId="0" hidden="1">#REF!</definedName>
    <definedName name="Z_FACAB6DF_C9E7_11D3_9DB9_00A0C9DF29FD_.wvu.PrintArea" hidden="1">#REF!</definedName>
    <definedName name="Z_FACAB6E0_C9E7_11D3_9DB9_00A0C9DF29FD_.wvu.PrintArea" localSheetId="17" hidden="1">#REF!</definedName>
    <definedName name="Z_FACAB6E0_C9E7_11D3_9DB9_00A0C9DF29FD_.wvu.PrintArea" localSheetId="18" hidden="1">#REF!</definedName>
    <definedName name="Z_FACAB6E0_C9E7_11D3_9DB9_00A0C9DF29FD_.wvu.PrintArea" localSheetId="19" hidden="1">#REF!</definedName>
    <definedName name="Z_FACAB6E0_C9E7_11D3_9DB9_00A0C9DF29FD_.wvu.PrintArea" localSheetId="20" hidden="1">#REF!</definedName>
    <definedName name="Z_FACAB6E0_C9E7_11D3_9DB9_00A0C9DF29FD_.wvu.PrintArea" localSheetId="21" hidden="1">#REF!</definedName>
    <definedName name="Z_FACAB6E0_C9E7_11D3_9DB9_00A0C9DF29FD_.wvu.PrintArea" localSheetId="22" hidden="1">#REF!</definedName>
    <definedName name="Z_FACAB6E0_C9E7_11D3_9DB9_00A0C9DF29FD_.wvu.PrintArea" localSheetId="23" hidden="1">#REF!</definedName>
    <definedName name="Z_FACAB6E0_C9E7_11D3_9DB9_00A0C9DF29FD_.wvu.PrintArea" localSheetId="1" hidden="1">#REF!</definedName>
    <definedName name="Z_FACAB6E0_C9E7_11D3_9DB9_00A0C9DF29FD_.wvu.PrintArea" localSheetId="16" hidden="1">#REF!</definedName>
    <definedName name="Z_FACAB6E0_C9E7_11D3_9DB9_00A0C9DF29FD_.wvu.PrintArea" localSheetId="0" hidden="1">#REF!</definedName>
    <definedName name="Z_FACAB6E0_C9E7_11D3_9DB9_00A0C9DF29FD_.wvu.PrintArea" hidden="1">#REF!</definedName>
    <definedName name="Z_FACAB6E1_C9E7_11D3_9DB9_00A0C9DF29FD_.wvu.PrintArea" localSheetId="17" hidden="1">#REF!</definedName>
    <definedName name="Z_FACAB6E1_C9E7_11D3_9DB9_00A0C9DF29FD_.wvu.PrintArea" localSheetId="18" hidden="1">#REF!</definedName>
    <definedName name="Z_FACAB6E1_C9E7_11D3_9DB9_00A0C9DF29FD_.wvu.PrintArea" localSheetId="19" hidden="1">#REF!</definedName>
    <definedName name="Z_FACAB6E1_C9E7_11D3_9DB9_00A0C9DF29FD_.wvu.PrintArea" localSheetId="20" hidden="1">#REF!</definedName>
    <definedName name="Z_FACAB6E1_C9E7_11D3_9DB9_00A0C9DF29FD_.wvu.PrintArea" localSheetId="21" hidden="1">#REF!</definedName>
    <definedName name="Z_FACAB6E1_C9E7_11D3_9DB9_00A0C9DF29FD_.wvu.PrintArea" localSheetId="22" hidden="1">#REF!</definedName>
    <definedName name="Z_FACAB6E1_C9E7_11D3_9DB9_00A0C9DF29FD_.wvu.PrintArea" localSheetId="23" hidden="1">#REF!</definedName>
    <definedName name="Z_FACAB6E1_C9E7_11D3_9DB9_00A0C9DF29FD_.wvu.PrintArea" localSheetId="1" hidden="1">#REF!</definedName>
    <definedName name="Z_FACAB6E1_C9E7_11D3_9DB9_00A0C9DF29FD_.wvu.PrintArea" localSheetId="16" hidden="1">#REF!</definedName>
    <definedName name="Z_FACAB6E1_C9E7_11D3_9DB9_00A0C9DF29FD_.wvu.PrintArea" localSheetId="0" hidden="1">#REF!</definedName>
    <definedName name="Z_FACAB6E1_C9E7_11D3_9DB9_00A0C9DF29FD_.wvu.PrintArea" hidden="1">#REF!</definedName>
    <definedName name="Z_FACAB6E3_C9E7_11D3_9DB9_00A0C9DF29FD_.wvu.PrintArea" localSheetId="17" hidden="1">#REF!</definedName>
    <definedName name="Z_FACAB6E3_C9E7_11D3_9DB9_00A0C9DF29FD_.wvu.PrintArea" localSheetId="18" hidden="1">#REF!</definedName>
    <definedName name="Z_FACAB6E3_C9E7_11D3_9DB9_00A0C9DF29FD_.wvu.PrintArea" localSheetId="19" hidden="1">#REF!</definedName>
    <definedName name="Z_FACAB6E3_C9E7_11D3_9DB9_00A0C9DF29FD_.wvu.PrintArea" localSheetId="20" hidden="1">#REF!</definedName>
    <definedName name="Z_FACAB6E3_C9E7_11D3_9DB9_00A0C9DF29FD_.wvu.PrintArea" localSheetId="21" hidden="1">#REF!</definedName>
    <definedName name="Z_FACAB6E3_C9E7_11D3_9DB9_00A0C9DF29FD_.wvu.PrintArea" localSheetId="22" hidden="1">#REF!</definedName>
    <definedName name="Z_FACAB6E3_C9E7_11D3_9DB9_00A0C9DF29FD_.wvu.PrintArea" localSheetId="23" hidden="1">#REF!</definedName>
    <definedName name="Z_FACAB6E3_C9E7_11D3_9DB9_00A0C9DF29FD_.wvu.PrintArea" localSheetId="1" hidden="1">#REF!</definedName>
    <definedName name="Z_FACAB6E3_C9E7_11D3_9DB9_00A0C9DF29FD_.wvu.PrintArea" localSheetId="16" hidden="1">#REF!</definedName>
    <definedName name="Z_FACAB6E3_C9E7_11D3_9DB9_00A0C9DF29FD_.wvu.PrintArea" localSheetId="0" hidden="1">#REF!</definedName>
    <definedName name="Z_FACAB6E3_C9E7_11D3_9DB9_00A0C9DF29FD_.wvu.PrintArea" hidden="1">#REF!</definedName>
    <definedName name="Z_FACAB6E4_C9E7_11D3_9DB9_00A0C9DF29FD_.wvu.PrintArea" localSheetId="17" hidden="1">#REF!</definedName>
    <definedName name="Z_FACAB6E4_C9E7_11D3_9DB9_00A0C9DF29FD_.wvu.PrintArea" localSheetId="18" hidden="1">#REF!</definedName>
    <definedName name="Z_FACAB6E4_C9E7_11D3_9DB9_00A0C9DF29FD_.wvu.PrintArea" localSheetId="19" hidden="1">#REF!</definedName>
    <definedName name="Z_FACAB6E4_C9E7_11D3_9DB9_00A0C9DF29FD_.wvu.PrintArea" localSheetId="20" hidden="1">#REF!</definedName>
    <definedName name="Z_FACAB6E4_C9E7_11D3_9DB9_00A0C9DF29FD_.wvu.PrintArea" localSheetId="21" hidden="1">#REF!</definedName>
    <definedName name="Z_FACAB6E4_C9E7_11D3_9DB9_00A0C9DF29FD_.wvu.PrintArea" localSheetId="22" hidden="1">#REF!</definedName>
    <definedName name="Z_FACAB6E4_C9E7_11D3_9DB9_00A0C9DF29FD_.wvu.PrintArea" localSheetId="23" hidden="1">#REF!</definedName>
    <definedName name="Z_FACAB6E4_C9E7_11D3_9DB9_00A0C9DF29FD_.wvu.PrintArea" localSheetId="1" hidden="1">#REF!</definedName>
    <definedName name="Z_FACAB6E4_C9E7_11D3_9DB9_00A0C9DF29FD_.wvu.PrintArea" localSheetId="16" hidden="1">#REF!</definedName>
    <definedName name="Z_FACAB6E4_C9E7_11D3_9DB9_00A0C9DF29FD_.wvu.PrintArea" localSheetId="0" hidden="1">#REF!</definedName>
    <definedName name="Z_FACAB6E4_C9E7_11D3_9DB9_00A0C9DF29FD_.wvu.PrintArea" hidden="1">#REF!</definedName>
    <definedName name="Z_FD61785C_4840_4664_A63D_F7921ADFFB8F_.wvu.PrintArea" localSheetId="15" hidden="1">'Schedule G_Customer Info'!$A$2:$D$20</definedName>
    <definedName name="Z_FD61785C_4840_4664_A63D_F7921ADFFB8F_.wvu.PrintTitles" localSheetId="15" hidden="1">'Schedule G_Customer Info'!$2:$8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3" l="1"/>
  <c r="C12" i="13"/>
  <c r="C26" i="33"/>
  <c r="C14" i="33"/>
  <c r="C26" i="35"/>
  <c r="C24" i="35"/>
  <c r="C14" i="35"/>
  <c r="C12" i="35"/>
  <c r="C26" i="34"/>
  <c r="C14" i="34"/>
  <c r="D26" i="32" l="1"/>
  <c r="D25" i="32"/>
  <c r="D24" i="32"/>
  <c r="D23" i="32"/>
  <c r="D22" i="32"/>
  <c r="E26" i="33"/>
  <c r="G26" i="33" s="1"/>
  <c r="K26" i="33" s="1"/>
  <c r="D26" i="33"/>
  <c r="D25" i="33"/>
  <c r="D24" i="33"/>
  <c r="D23" i="33"/>
  <c r="D22" i="33"/>
  <c r="D26" i="34"/>
  <c r="E26" i="34" s="1"/>
  <c r="G26" i="34" s="1"/>
  <c r="D25" i="34"/>
  <c r="D24" i="34"/>
  <c r="D23" i="34"/>
  <c r="D22" i="34"/>
  <c r="D26" i="35"/>
  <c r="E26" i="35"/>
  <c r="G26" i="35" s="1"/>
  <c r="D25" i="35"/>
  <c r="D24" i="35"/>
  <c r="E24" i="35" s="1"/>
  <c r="G24" i="35" s="1"/>
  <c r="D23" i="35"/>
  <c r="D22" i="35"/>
  <c r="D26" i="31"/>
  <c r="D25" i="31"/>
  <c r="D24" i="31"/>
  <c r="D23" i="31"/>
  <c r="D22" i="31"/>
  <c r="D26" i="30"/>
  <c r="D25" i="30"/>
  <c r="D24" i="30"/>
  <c r="D23" i="30"/>
  <c r="D22" i="30"/>
  <c r="K26" i="35" l="1"/>
  <c r="K26" i="34"/>
  <c r="K24" i="35"/>
  <c r="A3" i="35"/>
  <c r="A3" i="34"/>
  <c r="A3" i="33"/>
  <c r="A3" i="32"/>
  <c r="A3" i="31"/>
  <c r="D14" i="35"/>
  <c r="E14" i="35" s="1"/>
  <c r="G14" i="35" s="1"/>
  <c r="D13" i="35"/>
  <c r="D12" i="35"/>
  <c r="D11" i="35"/>
  <c r="D10" i="35"/>
  <c r="D14" i="34"/>
  <c r="E14" i="34" s="1"/>
  <c r="G14" i="34" s="1"/>
  <c r="D13" i="34"/>
  <c r="D12" i="34"/>
  <c r="D11" i="34"/>
  <c r="D10" i="34"/>
  <c r="D14" i="33"/>
  <c r="E14" i="33" s="1"/>
  <c r="G14" i="33" s="1"/>
  <c r="D13" i="33"/>
  <c r="D12" i="33"/>
  <c r="D11" i="33"/>
  <c r="D10" i="33"/>
  <c r="D14" i="32"/>
  <c r="D13" i="32"/>
  <c r="D12" i="32"/>
  <c r="D11" i="32"/>
  <c r="D10" i="32"/>
  <c r="D14" i="31"/>
  <c r="D13" i="31"/>
  <c r="D12" i="31"/>
  <c r="D11" i="31"/>
  <c r="D10" i="31"/>
  <c r="K14" i="35" l="1"/>
  <c r="E12" i="35"/>
  <c r="G12" i="35" s="1"/>
  <c r="K14" i="34"/>
  <c r="K14" i="33"/>
  <c r="K12" i="35" l="1"/>
  <c r="C12" i="7"/>
  <c r="E19" i="8" l="1"/>
  <c r="C20" i="7" l="1"/>
  <c r="C19" i="7"/>
  <c r="C13" i="7"/>
  <c r="E12" i="8"/>
  <c r="E10" i="8"/>
  <c r="J10" i="8"/>
  <c r="E30" i="8" l="1"/>
  <c r="D14" i="30" l="1"/>
  <c r="F9" i="28" l="1"/>
  <c r="G9" i="28" s="1"/>
  <c r="H9" i="28"/>
  <c r="A12" i="11" l="1"/>
  <c r="A13" i="11" s="1"/>
  <c r="A14" i="11" s="1"/>
  <c r="A15" i="11" s="1"/>
  <c r="A16" i="11" s="1"/>
  <c r="A17" i="11" s="1"/>
  <c r="A11" i="11"/>
  <c r="D11" i="11"/>
  <c r="D13" i="11"/>
  <c r="G12" i="12" l="1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11" i="12"/>
  <c r="G10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3" i="12"/>
  <c r="F12" i="12"/>
  <c r="F11" i="12"/>
  <c r="F10" i="12"/>
  <c r="G27" i="26" l="1"/>
  <c r="F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I9" i="26"/>
  <c r="G13" i="27"/>
  <c r="F13" i="27"/>
  <c r="H12" i="27"/>
  <c r="H11" i="27"/>
  <c r="I10" i="27"/>
  <c r="J10" i="27" s="1"/>
  <c r="H10" i="27"/>
  <c r="J9" i="27"/>
  <c r="D9" i="27" s="1"/>
  <c r="H9" i="27"/>
  <c r="H27" i="26" l="1"/>
  <c r="I11" i="27"/>
  <c r="I12" i="27" s="1"/>
  <c r="H13" i="27"/>
  <c r="J9" i="26"/>
  <c r="D9" i="26" s="1"/>
  <c r="I10" i="26"/>
  <c r="J8" i="26"/>
  <c r="D8" i="26" s="1"/>
  <c r="D10" i="27"/>
  <c r="I97" i="6"/>
  <c r="I11" i="26" l="1"/>
  <c r="J10" i="26"/>
  <c r="D10" i="26" s="1"/>
  <c r="I12" i="26" l="1"/>
  <c r="J11" i="26"/>
  <c r="D11" i="26" s="1"/>
  <c r="I13" i="26" l="1"/>
  <c r="I14" i="26" s="1"/>
  <c r="J12" i="26"/>
  <c r="D12" i="26" s="1"/>
  <c r="J13" i="26" l="1"/>
  <c r="D13" i="26" s="1"/>
  <c r="E14" i="13"/>
  <c r="E13" i="13"/>
  <c r="E12" i="13"/>
  <c r="E11" i="13"/>
  <c r="E10" i="13"/>
  <c r="C11" i="13"/>
  <c r="C13" i="13"/>
  <c r="C14" i="13"/>
  <c r="C10" i="13"/>
  <c r="D14" i="13" l="1"/>
  <c r="J11" i="27"/>
  <c r="D11" i="27" s="1"/>
  <c r="E61" i="13"/>
  <c r="C61" i="13"/>
  <c r="C52" i="13"/>
  <c r="E52" i="13"/>
  <c r="E44" i="13"/>
  <c r="C44" i="13"/>
  <c r="E36" i="13"/>
  <c r="D35" i="13"/>
  <c r="E28" i="13"/>
  <c r="D27" i="13"/>
  <c r="C36" i="13"/>
  <c r="C28" i="13"/>
  <c r="C26" i="32" l="1"/>
  <c r="E26" i="32" s="1"/>
  <c r="G26" i="32" s="1"/>
  <c r="K26" i="32" s="1"/>
  <c r="C14" i="32"/>
  <c r="E14" i="32" s="1"/>
  <c r="G14" i="32" s="1"/>
  <c r="K14" i="32" s="1"/>
  <c r="C26" i="31"/>
  <c r="E26" i="31" s="1"/>
  <c r="G26" i="31" s="1"/>
  <c r="K26" i="31" s="1"/>
  <c r="C14" i="31"/>
  <c r="E14" i="31" s="1"/>
  <c r="G14" i="31" s="1"/>
  <c r="K14" i="31" s="1"/>
  <c r="C26" i="30"/>
  <c r="E26" i="30" s="1"/>
  <c r="G26" i="30" s="1"/>
  <c r="K26" i="30" s="1"/>
  <c r="C14" i="30"/>
  <c r="E14" i="30" s="1"/>
  <c r="G14" i="30" s="1"/>
  <c r="K14" i="30" s="1"/>
  <c r="J12" i="27"/>
  <c r="D12" i="27" s="1"/>
  <c r="D59" i="13"/>
  <c r="D57" i="13"/>
  <c r="D56" i="13"/>
  <c r="D50" i="13"/>
  <c r="D49" i="13"/>
  <c r="D48" i="13"/>
  <c r="D47" i="13"/>
  <c r="D42" i="13"/>
  <c r="D41" i="13"/>
  <c r="D40" i="13"/>
  <c r="D39" i="13"/>
  <c r="D34" i="13"/>
  <c r="D33" i="13"/>
  <c r="D32" i="13"/>
  <c r="D31" i="13"/>
  <c r="D26" i="13"/>
  <c r="D25" i="13"/>
  <c r="D24" i="13"/>
  <c r="D23" i="13"/>
  <c r="E63" i="13"/>
  <c r="C63" i="13"/>
  <c r="D28" i="13" l="1"/>
  <c r="C22" i="34"/>
  <c r="E22" i="34" s="1"/>
  <c r="G22" i="34" s="1"/>
  <c r="K22" i="34" s="1"/>
  <c r="C10" i="34"/>
  <c r="E10" i="34" s="1"/>
  <c r="G10" i="34" s="1"/>
  <c r="K10" i="34" s="1"/>
  <c r="C25" i="35"/>
  <c r="E25" i="35" s="1"/>
  <c r="G25" i="35" s="1"/>
  <c r="K25" i="35" s="1"/>
  <c r="C13" i="35"/>
  <c r="E13" i="35" s="1"/>
  <c r="G13" i="35" s="1"/>
  <c r="K13" i="35" s="1"/>
  <c r="C22" i="32"/>
  <c r="E22" i="32" s="1"/>
  <c r="G22" i="32" s="1"/>
  <c r="K22" i="32" s="1"/>
  <c r="C10" i="32"/>
  <c r="E10" i="32" s="1"/>
  <c r="G10" i="32" s="1"/>
  <c r="K10" i="32" s="1"/>
  <c r="D36" i="13"/>
  <c r="C23" i="33"/>
  <c r="E23" i="33" s="1"/>
  <c r="G23" i="33" s="1"/>
  <c r="K23" i="33" s="1"/>
  <c r="C11" i="33"/>
  <c r="E11" i="33" s="1"/>
  <c r="G11" i="33" s="1"/>
  <c r="K11" i="33" s="1"/>
  <c r="C24" i="34"/>
  <c r="E24" i="34" s="1"/>
  <c r="G24" i="34" s="1"/>
  <c r="K24" i="34" s="1"/>
  <c r="C12" i="34"/>
  <c r="E12" i="34" s="1"/>
  <c r="G12" i="34" s="1"/>
  <c r="K12" i="34" s="1"/>
  <c r="C22" i="33"/>
  <c r="E22" i="33" s="1"/>
  <c r="G22" i="33" s="1"/>
  <c r="K22" i="33" s="1"/>
  <c r="C10" i="33"/>
  <c r="E10" i="33" s="1"/>
  <c r="G10" i="33" s="1"/>
  <c r="K10" i="33" s="1"/>
  <c r="C24" i="31"/>
  <c r="E24" i="31" s="1"/>
  <c r="G24" i="31" s="1"/>
  <c r="K24" i="31" s="1"/>
  <c r="C12" i="31"/>
  <c r="E12" i="31" s="1"/>
  <c r="G12" i="31" s="1"/>
  <c r="K12" i="31" s="1"/>
  <c r="C25" i="32"/>
  <c r="E25" i="32" s="1"/>
  <c r="G25" i="32" s="1"/>
  <c r="K25" i="32" s="1"/>
  <c r="C13" i="32"/>
  <c r="E13" i="32" s="1"/>
  <c r="G13" i="32" s="1"/>
  <c r="K13" i="32" s="1"/>
  <c r="C23" i="35"/>
  <c r="E23" i="35" s="1"/>
  <c r="G23" i="35" s="1"/>
  <c r="K23" i="35" s="1"/>
  <c r="C11" i="35"/>
  <c r="E11" i="35" s="1"/>
  <c r="G11" i="35" s="1"/>
  <c r="K11" i="35" s="1"/>
  <c r="C25" i="31"/>
  <c r="E25" i="31" s="1"/>
  <c r="G25" i="31" s="1"/>
  <c r="K25" i="31" s="1"/>
  <c r="C13" i="31"/>
  <c r="E13" i="31" s="1"/>
  <c r="G13" i="31" s="1"/>
  <c r="K13" i="31" s="1"/>
  <c r="C23" i="34"/>
  <c r="E23" i="34" s="1"/>
  <c r="G23" i="34" s="1"/>
  <c r="K23" i="34" s="1"/>
  <c r="C11" i="34"/>
  <c r="E11" i="34" s="1"/>
  <c r="G11" i="34" s="1"/>
  <c r="K11" i="34" s="1"/>
  <c r="C22" i="31"/>
  <c r="E22" i="31" s="1"/>
  <c r="G22" i="31" s="1"/>
  <c r="K22" i="31" s="1"/>
  <c r="C10" i="31"/>
  <c r="E10" i="31" s="1"/>
  <c r="G10" i="31" s="1"/>
  <c r="K10" i="31" s="1"/>
  <c r="C23" i="32"/>
  <c r="E23" i="32" s="1"/>
  <c r="G23" i="32" s="1"/>
  <c r="K23" i="32" s="1"/>
  <c r="C11" i="32"/>
  <c r="E11" i="32" s="1"/>
  <c r="G11" i="32" s="1"/>
  <c r="K11" i="32" s="1"/>
  <c r="C24" i="33"/>
  <c r="E24" i="33" s="1"/>
  <c r="G24" i="33" s="1"/>
  <c r="K24" i="33" s="1"/>
  <c r="C12" i="33"/>
  <c r="E12" i="33" s="1"/>
  <c r="G12" i="33" s="1"/>
  <c r="K12" i="33" s="1"/>
  <c r="C25" i="34"/>
  <c r="E25" i="34" s="1"/>
  <c r="G25" i="34" s="1"/>
  <c r="K25" i="34" s="1"/>
  <c r="C13" i="34"/>
  <c r="E13" i="34" s="1"/>
  <c r="G13" i="34" s="1"/>
  <c r="K13" i="34" s="1"/>
  <c r="C23" i="31"/>
  <c r="E23" i="31" s="1"/>
  <c r="G23" i="31" s="1"/>
  <c r="K23" i="31" s="1"/>
  <c r="C11" i="31"/>
  <c r="E11" i="31" s="1"/>
  <c r="G11" i="31" s="1"/>
  <c r="K11" i="31" s="1"/>
  <c r="C24" i="32"/>
  <c r="E24" i="32" s="1"/>
  <c r="G24" i="32" s="1"/>
  <c r="K24" i="32" s="1"/>
  <c r="C12" i="32"/>
  <c r="E12" i="32" s="1"/>
  <c r="G12" i="32" s="1"/>
  <c r="K12" i="32" s="1"/>
  <c r="C25" i="33"/>
  <c r="E25" i="33" s="1"/>
  <c r="G25" i="33" s="1"/>
  <c r="K25" i="33" s="1"/>
  <c r="C13" i="33"/>
  <c r="E13" i="33" s="1"/>
  <c r="G13" i="33" s="1"/>
  <c r="K13" i="33" s="1"/>
  <c r="C22" i="35"/>
  <c r="E22" i="35" s="1"/>
  <c r="G22" i="35" s="1"/>
  <c r="K22" i="35" s="1"/>
  <c r="C10" i="35"/>
  <c r="E10" i="35" s="1"/>
  <c r="G10" i="35" s="1"/>
  <c r="K10" i="35" s="1"/>
  <c r="I15" i="26"/>
  <c r="J14" i="26"/>
  <c r="D14" i="26" s="1"/>
  <c r="D61" i="13"/>
  <c r="D52" i="13"/>
  <c r="D44" i="13"/>
  <c r="I16" i="26" l="1"/>
  <c r="J15" i="26"/>
  <c r="D15" i="26" s="1"/>
  <c r="D63" i="13"/>
  <c r="I17" i="26" l="1"/>
  <c r="J16" i="26"/>
  <c r="D16" i="26" s="1"/>
  <c r="I18" i="26" l="1"/>
  <c r="J17" i="26"/>
  <c r="D17" i="26" s="1"/>
  <c r="D11" i="30"/>
  <c r="D12" i="30"/>
  <c r="D13" i="30"/>
  <c r="D10" i="30"/>
  <c r="D11" i="13"/>
  <c r="D12" i="13"/>
  <c r="D13" i="13"/>
  <c r="D10" i="13"/>
  <c r="C12" i="30" l="1"/>
  <c r="E12" i="30" s="1"/>
  <c r="G12" i="30" s="1"/>
  <c r="K12" i="30" s="1"/>
  <c r="C24" i="30"/>
  <c r="E24" i="30" s="1"/>
  <c r="G24" i="30" s="1"/>
  <c r="K24" i="30" s="1"/>
  <c r="C23" i="30"/>
  <c r="E23" i="30" s="1"/>
  <c r="G23" i="30" s="1"/>
  <c r="K23" i="30" s="1"/>
  <c r="C11" i="30"/>
  <c r="E11" i="30" s="1"/>
  <c r="G11" i="30" s="1"/>
  <c r="K11" i="30" s="1"/>
  <c r="C10" i="30"/>
  <c r="C22" i="30"/>
  <c r="E22" i="30" s="1"/>
  <c r="G22" i="30" s="1"/>
  <c r="K22" i="30" s="1"/>
  <c r="C25" i="30"/>
  <c r="E25" i="30" s="1"/>
  <c r="G25" i="30" s="1"/>
  <c r="K25" i="30" s="1"/>
  <c r="C13" i="30"/>
  <c r="E13" i="30" s="1"/>
  <c r="G13" i="30" s="1"/>
  <c r="K13" i="30" s="1"/>
  <c r="I19" i="26"/>
  <c r="J18" i="26"/>
  <c r="D18" i="26" s="1"/>
  <c r="I20" i="26" l="1"/>
  <c r="J19" i="26"/>
  <c r="D19" i="26" s="1"/>
  <c r="D16" i="14"/>
  <c r="D10" i="14"/>
  <c r="C10" i="28"/>
  <c r="I10" i="28" s="1"/>
  <c r="F10" i="28" s="1"/>
  <c r="G10" i="28" l="1"/>
  <c r="I21" i="26"/>
  <c r="J20" i="26"/>
  <c r="D20" i="26" s="1"/>
  <c r="C11" i="28"/>
  <c r="I11" i="28" l="1"/>
  <c r="F11" i="28" s="1"/>
  <c r="I22" i="26"/>
  <c r="J21" i="26"/>
  <c r="D21" i="26" s="1"/>
  <c r="G11" i="28" l="1"/>
  <c r="C12" i="28" s="1"/>
  <c r="I23" i="26"/>
  <c r="J23" i="26" s="1"/>
  <c r="J22" i="26"/>
  <c r="D22" i="26" s="1"/>
  <c r="H91" i="6"/>
  <c r="G91" i="6"/>
  <c r="I91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11" i="6"/>
  <c r="I12" i="28" l="1"/>
  <c r="F12" i="28" s="1"/>
  <c r="D23" i="26"/>
  <c r="I24" i="26"/>
  <c r="I99" i="6"/>
  <c r="G12" i="28" l="1"/>
  <c r="C13" i="28" s="1"/>
  <c r="F29" i="28"/>
  <c r="I25" i="26"/>
  <c r="J24" i="26"/>
  <c r="D24" i="26" s="1"/>
  <c r="E10" i="3"/>
  <c r="E10" i="23" s="1"/>
  <c r="E11" i="3"/>
  <c r="E11" i="23" s="1"/>
  <c r="E12" i="3"/>
  <c r="E12" i="23" s="1"/>
  <c r="E13" i="3"/>
  <c r="E13" i="23" s="1"/>
  <c r="E14" i="3"/>
  <c r="E14" i="23" s="1"/>
  <c r="E15" i="3"/>
  <c r="E15" i="23" s="1"/>
  <c r="E9" i="3"/>
  <c r="C17" i="23"/>
  <c r="F10" i="24"/>
  <c r="F11" i="24"/>
  <c r="F9" i="24"/>
  <c r="I13" i="28" l="1"/>
  <c r="F13" i="28" s="1"/>
  <c r="I26" i="26"/>
  <c r="J25" i="26"/>
  <c r="D25" i="26" s="1"/>
  <c r="E9" i="23"/>
  <c r="E17" i="23" s="1"/>
  <c r="G13" i="28" l="1"/>
  <c r="C14" i="28" s="1"/>
  <c r="I14" i="28" s="1"/>
  <c r="F14" i="28" s="1"/>
  <c r="G14" i="28" s="1"/>
  <c r="C15" i="28" s="1"/>
  <c r="I15" i="28" s="1"/>
  <c r="F15" i="28" s="1"/>
  <c r="G15" i="28" s="1"/>
  <c r="C16" i="28" s="1"/>
  <c r="I16" i="28" s="1"/>
  <c r="F16" i="28" s="1"/>
  <c r="G16" i="28" s="1"/>
  <c r="C17" i="28" s="1"/>
  <c r="I17" i="28" s="1"/>
  <c r="F17" i="28" s="1"/>
  <c r="G17" i="28" s="1"/>
  <c r="C18" i="28" s="1"/>
  <c r="I18" i="28" s="1"/>
  <c r="F18" i="28" s="1"/>
  <c r="G18" i="28" s="1"/>
  <c r="C19" i="28" s="1"/>
  <c r="I19" i="28" s="1"/>
  <c r="F19" i="28" s="1"/>
  <c r="J26" i="26"/>
  <c r="D26" i="26"/>
  <c r="D27" i="26" s="1"/>
  <c r="J27" i="26"/>
  <c r="D13" i="27"/>
  <c r="J13" i="27"/>
  <c r="H9" i="3"/>
  <c r="G19" i="28" l="1"/>
  <c r="C20" i="28" s="1"/>
  <c r="I20" i="28" s="1"/>
  <c r="F20" i="28" s="1"/>
  <c r="G20" i="28" s="1"/>
  <c r="C21" i="28" s="1"/>
  <c r="I21" i="28" s="1"/>
  <c r="F21" i="28" s="1"/>
  <c r="G21" i="28" s="1"/>
  <c r="C22" i="28" s="1"/>
  <c r="I22" i="28" s="1"/>
  <c r="F22" i="28" s="1"/>
  <c r="G22" i="28" s="1"/>
  <c r="C23" i="28" s="1"/>
  <c r="I23" i="28" s="1"/>
  <c r="F23" i="28" s="1"/>
  <c r="G23" i="28" s="1"/>
  <c r="C24" i="28" s="1"/>
  <c r="I24" i="28" s="1"/>
  <c r="F24" i="28" s="1"/>
  <c r="G24" i="28" s="1"/>
  <c r="C25" i="28" s="1"/>
  <c r="I25" i="28" s="1"/>
  <c r="F25" i="28" s="1"/>
  <c r="G25" i="28" s="1"/>
  <c r="C26" i="28" s="1"/>
  <c r="I26" i="28" s="1"/>
  <c r="F26" i="28" s="1"/>
  <c r="G26" i="28" s="1"/>
  <c r="F12" i="24"/>
  <c r="H13" i="3"/>
  <c r="D35" i="14" l="1"/>
  <c r="K11" i="15" s="1"/>
  <c r="F27" i="28"/>
  <c r="H10" i="3"/>
  <c r="C11" i="15" l="1"/>
  <c r="K14" i="15"/>
  <c r="D15" i="11"/>
  <c r="D17" i="11" s="1"/>
  <c r="F31" i="28"/>
  <c r="E18" i="13"/>
  <c r="D12" i="24"/>
  <c r="A3" i="30"/>
  <c r="A3" i="15"/>
  <c r="A3" i="14"/>
  <c r="A3" i="28"/>
  <c r="A3" i="26"/>
  <c r="A3" i="27"/>
  <c r="A3" i="12"/>
  <c r="A3" i="11"/>
  <c r="A3" i="10"/>
  <c r="A3" i="8"/>
  <c r="A3" i="7"/>
  <c r="A3" i="23"/>
  <c r="A3" i="24"/>
  <c r="A3" i="6"/>
  <c r="A3" i="5"/>
  <c r="A3" i="3"/>
  <c r="A3" i="2"/>
  <c r="E10" i="30"/>
  <c r="G10" i="30" s="1"/>
  <c r="K10" i="30" s="1"/>
  <c r="D14" i="15" l="1"/>
  <c r="E15" i="15"/>
  <c r="E17" i="15"/>
  <c r="D17" i="15"/>
  <c r="E11" i="15"/>
  <c r="E14" i="15"/>
  <c r="D15" i="15"/>
  <c r="D18" i="15"/>
  <c r="D19" i="15"/>
  <c r="D12" i="15"/>
  <c r="E19" i="15"/>
  <c r="E18" i="15"/>
  <c r="E16" i="15"/>
  <c r="E13" i="15"/>
  <c r="E12" i="15"/>
  <c r="D13" i="15"/>
  <c r="D16" i="15"/>
  <c r="D18" i="13" l="1"/>
  <c r="C18" i="13"/>
  <c r="C14" i="10"/>
  <c r="D16" i="2" s="1"/>
  <c r="C15" i="7" l="1"/>
  <c r="C22" i="7"/>
  <c r="C24" i="7" l="1"/>
  <c r="D14" i="2" s="1"/>
  <c r="D14" i="14" s="1"/>
  <c r="K11" i="3"/>
  <c r="K13" i="3" l="1"/>
  <c r="G13" i="3"/>
  <c r="G10" i="3"/>
  <c r="K10" i="3"/>
  <c r="K12" i="3" l="1"/>
  <c r="K14" i="3" l="1"/>
  <c r="I18" i="3" l="1"/>
  <c r="J17" i="23" l="1"/>
  <c r="D9" i="2" s="1"/>
  <c r="K9" i="3" l="1"/>
  <c r="F18" i="3"/>
  <c r="K18" i="3" l="1"/>
  <c r="D18" i="2" l="1"/>
  <c r="D20" i="2" s="1"/>
  <c r="D11" i="2"/>
  <c r="D13" i="2" s="1"/>
  <c r="D34" i="14" l="1"/>
  <c r="D11" i="15" l="1"/>
  <c r="G17" i="23"/>
  <c r="G9" i="3"/>
  <c r="C18" i="3"/>
  <c r="E18" i="3"/>
  <c r="C13" i="15" l="1"/>
  <c r="C19" i="15"/>
  <c r="F11" i="15"/>
  <c r="F12" i="15" s="1"/>
  <c r="C14" i="15"/>
  <c r="C16" i="15"/>
  <c r="C18" i="15"/>
  <c r="C15" i="15"/>
  <c r="C12" i="15"/>
  <c r="C17" i="15"/>
  <c r="G18" i="3"/>
  <c r="H18" i="3"/>
  <c r="F13" i="15" l="1"/>
  <c r="F14" i="15" s="1"/>
  <c r="F15" i="15" s="1"/>
  <c r="F16" i="15" s="1"/>
  <c r="F17" i="15" s="1"/>
  <c r="F18" i="15" s="1"/>
  <c r="F19" i="15" s="1"/>
  <c r="G11" i="15"/>
  <c r="G12" i="15" s="1"/>
  <c r="H12" i="15" s="1"/>
  <c r="F13" i="24"/>
  <c r="F14" i="24"/>
  <c r="G13" i="15" l="1"/>
  <c r="H11" i="15"/>
  <c r="D15" i="24"/>
  <c r="F15" i="24"/>
  <c r="G14" i="15" l="1"/>
  <c r="H13" i="15"/>
  <c r="G15" i="15" l="1"/>
  <c r="H14" i="15"/>
  <c r="H15" i="15" l="1"/>
  <c r="G16" i="15"/>
  <c r="H16" i="15" l="1"/>
  <c r="G17" i="15"/>
  <c r="G18" i="15" l="1"/>
  <c r="H17" i="15"/>
  <c r="H18" i="15" l="1"/>
  <c r="G19" i="15"/>
  <c r="H19" i="15" s="1"/>
  <c r="D36" i="14" s="1"/>
  <c r="D37" i="14" l="1"/>
  <c r="D18" i="14" s="1"/>
  <c r="D22" i="14" s="1"/>
  <c r="D28" i="14" s="1"/>
  <c r="H23" i="32" l="1"/>
  <c r="I23" i="32" s="1"/>
  <c r="J23" i="32" s="1"/>
  <c r="L23" i="32" s="1"/>
  <c r="H25" i="33"/>
  <c r="I25" i="33" s="1"/>
  <c r="J25" i="33" s="1"/>
  <c r="L25" i="33" s="1"/>
  <c r="H25" i="32"/>
  <c r="I25" i="32" s="1"/>
  <c r="J25" i="32" s="1"/>
  <c r="L25" i="32" s="1"/>
  <c r="H22" i="33"/>
  <c r="I22" i="33" s="1"/>
  <c r="J22" i="33" s="1"/>
  <c r="L22" i="33" s="1"/>
  <c r="H24" i="34"/>
  <c r="I24" i="34" s="1"/>
  <c r="J24" i="34" s="1"/>
  <c r="L24" i="34" s="1"/>
  <c r="H26" i="35"/>
  <c r="I26" i="35" s="1"/>
  <c r="J26" i="35" s="1"/>
  <c r="L26" i="35" s="1"/>
  <c r="H23" i="31"/>
  <c r="I23" i="31" s="1"/>
  <c r="J23" i="31" s="1"/>
  <c r="L23" i="31" s="1"/>
  <c r="H23" i="35"/>
  <c r="I23" i="35" s="1"/>
  <c r="J23" i="35" s="1"/>
  <c r="L23" i="35" s="1"/>
  <c r="H22" i="30"/>
  <c r="I22" i="30" s="1"/>
  <c r="J22" i="30" s="1"/>
  <c r="L22" i="30" s="1"/>
  <c r="H24" i="30"/>
  <c r="I24" i="30" s="1"/>
  <c r="J24" i="30" s="1"/>
  <c r="L24" i="30" s="1"/>
  <c r="H24" i="32"/>
  <c r="I24" i="32" s="1"/>
  <c r="J24" i="32" s="1"/>
  <c r="L24" i="32" s="1"/>
  <c r="H24" i="33"/>
  <c r="I24" i="33" s="1"/>
  <c r="J24" i="33" s="1"/>
  <c r="L24" i="33" s="1"/>
  <c r="H26" i="34"/>
  <c r="I26" i="34" s="1"/>
  <c r="J26" i="34" s="1"/>
  <c r="L26" i="34" s="1"/>
  <c r="H25" i="35"/>
  <c r="I25" i="35" s="1"/>
  <c r="J25" i="35" s="1"/>
  <c r="L25" i="35" s="1"/>
  <c r="H24" i="35"/>
  <c r="I24" i="35" s="1"/>
  <c r="J24" i="35" s="1"/>
  <c r="L24" i="35" s="1"/>
  <c r="H26" i="31"/>
  <c r="I26" i="31" s="1"/>
  <c r="J26" i="31" s="1"/>
  <c r="L26" i="31" s="1"/>
  <c r="H26" i="30"/>
  <c r="I26" i="30" s="1"/>
  <c r="J26" i="30" s="1"/>
  <c r="L26" i="30" s="1"/>
  <c r="H25" i="34"/>
  <c r="I25" i="34" s="1"/>
  <c r="J25" i="34" s="1"/>
  <c r="L25" i="34" s="1"/>
  <c r="H22" i="34"/>
  <c r="I22" i="34" s="1"/>
  <c r="J22" i="34" s="1"/>
  <c r="L22" i="34" s="1"/>
  <c r="H25" i="30"/>
  <c r="I25" i="30" s="1"/>
  <c r="J25" i="30" s="1"/>
  <c r="L25" i="30" s="1"/>
  <c r="H25" i="31"/>
  <c r="I25" i="31" s="1"/>
  <c r="J25" i="31" s="1"/>
  <c r="L25" i="31" s="1"/>
  <c r="H22" i="32"/>
  <c r="I22" i="32" s="1"/>
  <c r="J22" i="32" s="1"/>
  <c r="L22" i="32" s="1"/>
  <c r="H26" i="33"/>
  <c r="I26" i="33" s="1"/>
  <c r="J26" i="33" s="1"/>
  <c r="L26" i="33" s="1"/>
  <c r="H23" i="34"/>
  <c r="I23" i="34" s="1"/>
  <c r="J23" i="34" s="1"/>
  <c r="L23" i="34" s="1"/>
  <c r="H22" i="31"/>
  <c r="I22" i="31" s="1"/>
  <c r="J22" i="31" s="1"/>
  <c r="L22" i="31" s="1"/>
  <c r="H22" i="35"/>
  <c r="I22" i="35" s="1"/>
  <c r="J22" i="35" s="1"/>
  <c r="L22" i="35" s="1"/>
  <c r="H24" i="31"/>
  <c r="I24" i="31" s="1"/>
  <c r="J24" i="31" s="1"/>
  <c r="L24" i="31" s="1"/>
  <c r="H23" i="33"/>
  <c r="I23" i="33" s="1"/>
  <c r="J23" i="33" s="1"/>
  <c r="L23" i="33" s="1"/>
  <c r="H23" i="30"/>
  <c r="I23" i="30" s="1"/>
  <c r="J23" i="30" s="1"/>
  <c r="L23" i="30" s="1"/>
  <c r="H26" i="32"/>
  <c r="I26" i="32" s="1"/>
  <c r="J26" i="32" s="1"/>
  <c r="L26" i="32" s="1"/>
  <c r="H14" i="30"/>
  <c r="I14" i="30" s="1"/>
  <c r="J14" i="30" s="1"/>
  <c r="L14" i="30" s="1"/>
  <c r="M14" i="30" s="1"/>
  <c r="H10" i="35"/>
  <c r="I10" i="35" s="1"/>
  <c r="J10" i="35" s="1"/>
  <c r="L10" i="35" s="1"/>
  <c r="H14" i="34"/>
  <c r="I14" i="34" s="1"/>
  <c r="J14" i="34" s="1"/>
  <c r="L14" i="34" s="1"/>
  <c r="H12" i="33"/>
  <c r="I12" i="33" s="1"/>
  <c r="J12" i="33" s="1"/>
  <c r="L12" i="33" s="1"/>
  <c r="H11" i="34"/>
  <c r="I11" i="34" s="1"/>
  <c r="J11" i="34" s="1"/>
  <c r="L11" i="34" s="1"/>
  <c r="H14" i="32"/>
  <c r="I14" i="32" s="1"/>
  <c r="J14" i="32" s="1"/>
  <c r="L14" i="32" s="1"/>
  <c r="H11" i="32"/>
  <c r="I11" i="32" s="1"/>
  <c r="J11" i="32" s="1"/>
  <c r="L11" i="32" s="1"/>
  <c r="H12" i="35"/>
  <c r="I12" i="35" s="1"/>
  <c r="J12" i="35" s="1"/>
  <c r="L12" i="35" s="1"/>
  <c r="H14" i="31"/>
  <c r="I14" i="31" s="1"/>
  <c r="J14" i="31" s="1"/>
  <c r="L14" i="31" s="1"/>
  <c r="H11" i="31"/>
  <c r="I11" i="31" s="1"/>
  <c r="J11" i="31" s="1"/>
  <c r="L11" i="31" s="1"/>
  <c r="H13" i="34"/>
  <c r="I13" i="34" s="1"/>
  <c r="J13" i="34" s="1"/>
  <c r="L13" i="34" s="1"/>
  <c r="H10" i="34"/>
  <c r="I10" i="34" s="1"/>
  <c r="J10" i="34" s="1"/>
  <c r="L10" i="34" s="1"/>
  <c r="H14" i="33"/>
  <c r="I14" i="33" s="1"/>
  <c r="J14" i="33" s="1"/>
  <c r="L14" i="33" s="1"/>
  <c r="H11" i="33"/>
  <c r="I11" i="33" s="1"/>
  <c r="J11" i="33" s="1"/>
  <c r="L11" i="33" s="1"/>
  <c r="H12" i="32"/>
  <c r="I12" i="32" s="1"/>
  <c r="J12" i="32" s="1"/>
  <c r="L12" i="32" s="1"/>
  <c r="H11" i="35"/>
  <c r="I11" i="35" s="1"/>
  <c r="J11" i="35" s="1"/>
  <c r="L11" i="35" s="1"/>
  <c r="H13" i="31"/>
  <c r="I13" i="31" s="1"/>
  <c r="J13" i="31" s="1"/>
  <c r="L13" i="31" s="1"/>
  <c r="H14" i="35"/>
  <c r="I14" i="35" s="1"/>
  <c r="J14" i="35" s="1"/>
  <c r="L14" i="35" s="1"/>
  <c r="H13" i="33"/>
  <c r="I13" i="33" s="1"/>
  <c r="J13" i="33" s="1"/>
  <c r="L13" i="33" s="1"/>
  <c r="H13" i="32"/>
  <c r="I13" i="32" s="1"/>
  <c r="J13" i="32" s="1"/>
  <c r="L13" i="32" s="1"/>
  <c r="H10" i="31"/>
  <c r="I10" i="31" s="1"/>
  <c r="J10" i="31" s="1"/>
  <c r="L10" i="31" s="1"/>
  <c r="H12" i="34"/>
  <c r="I12" i="34" s="1"/>
  <c r="J12" i="34" s="1"/>
  <c r="L12" i="34" s="1"/>
  <c r="H10" i="32"/>
  <c r="I10" i="32" s="1"/>
  <c r="J10" i="32" s="1"/>
  <c r="L10" i="32" s="1"/>
  <c r="H13" i="35"/>
  <c r="I13" i="35" s="1"/>
  <c r="J13" i="35" s="1"/>
  <c r="L13" i="35" s="1"/>
  <c r="H10" i="33"/>
  <c r="I10" i="33" s="1"/>
  <c r="J10" i="33" s="1"/>
  <c r="L10" i="33" s="1"/>
  <c r="H12" i="31"/>
  <c r="I12" i="31" s="1"/>
  <c r="J12" i="31" s="1"/>
  <c r="L12" i="31" s="1"/>
  <c r="H13" i="30"/>
  <c r="I13" i="30" s="1"/>
  <c r="J13" i="30" s="1"/>
  <c r="L13" i="30" s="1"/>
  <c r="H12" i="30"/>
  <c r="I12" i="30" s="1"/>
  <c r="J12" i="30" s="1"/>
  <c r="L12" i="30" s="1"/>
  <c r="H10" i="30"/>
  <c r="I10" i="30" s="1"/>
  <c r="H11" i="30"/>
  <c r="I11" i="30" s="1"/>
  <c r="J11" i="30" s="1"/>
  <c r="L11" i="30" s="1"/>
  <c r="N14" i="30" l="1"/>
  <c r="N23" i="34"/>
  <c r="M23" i="34"/>
  <c r="N26" i="31"/>
  <c r="M26" i="31"/>
  <c r="M23" i="35"/>
  <c r="N23" i="35"/>
  <c r="N26" i="33"/>
  <c r="M26" i="33"/>
  <c r="N24" i="35"/>
  <c r="M24" i="35"/>
  <c r="M23" i="31"/>
  <c r="N23" i="31"/>
  <c r="N24" i="34"/>
  <c r="M24" i="34"/>
  <c r="M26" i="35"/>
  <c r="N26" i="35"/>
  <c r="M23" i="33"/>
  <c r="N23" i="33"/>
  <c r="M25" i="30"/>
  <c r="N25" i="30"/>
  <c r="N24" i="33"/>
  <c r="M24" i="33"/>
  <c r="M22" i="33"/>
  <c r="N22" i="33"/>
  <c r="N22" i="32"/>
  <c r="M22" i="32"/>
  <c r="N25" i="31"/>
  <c r="M25" i="31"/>
  <c r="N24" i="31"/>
  <c r="M24" i="31"/>
  <c r="N22" i="34"/>
  <c r="M22" i="34"/>
  <c r="M24" i="32"/>
  <c r="N24" i="32"/>
  <c r="N25" i="32"/>
  <c r="M25" i="32"/>
  <c r="M26" i="32"/>
  <c r="N26" i="32"/>
  <c r="N26" i="34"/>
  <c r="M26" i="34"/>
  <c r="M22" i="35"/>
  <c r="N22" i="35"/>
  <c r="N25" i="34"/>
  <c r="M25" i="34"/>
  <c r="M24" i="30"/>
  <c r="N24" i="30"/>
  <c r="N25" i="33"/>
  <c r="M25" i="33"/>
  <c r="M25" i="35"/>
  <c r="N25" i="35"/>
  <c r="M23" i="30"/>
  <c r="N23" i="30"/>
  <c r="M22" i="31"/>
  <c r="N22" i="31"/>
  <c r="M26" i="30"/>
  <c r="N26" i="30"/>
  <c r="M22" i="30"/>
  <c r="N22" i="30"/>
  <c r="M23" i="32"/>
  <c r="N23" i="32"/>
  <c r="N13" i="35"/>
  <c r="M13" i="35"/>
  <c r="M11" i="35"/>
  <c r="N11" i="35"/>
  <c r="M12" i="35"/>
  <c r="N12" i="35"/>
  <c r="N12" i="32"/>
  <c r="M12" i="32"/>
  <c r="N11" i="32"/>
  <c r="M11" i="32"/>
  <c r="M12" i="34"/>
  <c r="N12" i="34"/>
  <c r="M11" i="33"/>
  <c r="N11" i="33"/>
  <c r="M14" i="32"/>
  <c r="N14" i="32"/>
  <c r="N10" i="31"/>
  <c r="M10" i="31"/>
  <c r="M14" i="33"/>
  <c r="N14" i="33"/>
  <c r="N11" i="34"/>
  <c r="M11" i="34"/>
  <c r="N10" i="32"/>
  <c r="M10" i="32"/>
  <c r="M13" i="32"/>
  <c r="N13" i="32"/>
  <c r="N10" i="34"/>
  <c r="M10" i="34"/>
  <c r="N12" i="33"/>
  <c r="M12" i="33"/>
  <c r="N13" i="33"/>
  <c r="M13" i="33"/>
  <c r="N13" i="34"/>
  <c r="M13" i="34"/>
  <c r="M14" i="34"/>
  <c r="N14" i="34"/>
  <c r="M12" i="31"/>
  <c r="N12" i="31"/>
  <c r="M14" i="35"/>
  <c r="N14" i="35"/>
  <c r="M11" i="31"/>
  <c r="N11" i="31"/>
  <c r="N10" i="35"/>
  <c r="M10" i="35"/>
  <c r="N10" i="33"/>
  <c r="M10" i="33"/>
  <c r="N13" i="31"/>
  <c r="M13" i="31"/>
  <c r="M14" i="31"/>
  <c r="N14" i="31"/>
  <c r="J10" i="30"/>
  <c r="L10" i="30" s="1"/>
  <c r="M11" i="30"/>
  <c r="N11" i="30"/>
  <c r="M13" i="30"/>
  <c r="N13" i="30"/>
  <c r="M12" i="30"/>
  <c r="N12" i="30"/>
  <c r="N10" i="30" l="1"/>
  <c r="M10" i="30"/>
</calcChain>
</file>

<file path=xl/sharedStrings.xml><?xml version="1.0" encoding="utf-8"?>
<sst xmlns="http://schemas.openxmlformats.org/spreadsheetml/2006/main" count="1406" uniqueCount="502">
  <si>
    <t>Texas Gas Service Company, a Division of ONE Gas, Inc.</t>
  </si>
  <si>
    <t>Table of Contents</t>
  </si>
  <si>
    <t>at July 30, 2021</t>
  </si>
  <si>
    <t>Line No.</t>
  </si>
  <si>
    <t>Schedule Number</t>
  </si>
  <si>
    <t>Schedule Description</t>
  </si>
  <si>
    <t>Witness</t>
  </si>
  <si>
    <t>(a)</t>
  </si>
  <si>
    <t>(b)</t>
  </si>
  <si>
    <t>(c)</t>
  </si>
  <si>
    <t>A.</t>
  </si>
  <si>
    <t>Summary of Regulatory Asset Costs</t>
  </si>
  <si>
    <t>McTaggart</t>
  </si>
  <si>
    <t>B.</t>
  </si>
  <si>
    <t>Gas Costs Recovered (5 a.1) Method 1</t>
  </si>
  <si>
    <t>McTaggart/Simmons</t>
  </si>
  <si>
    <t>C.</t>
  </si>
  <si>
    <t>Extraordinary Gas Costs, including Penalties and Adjustments (5 a.2) Method 2</t>
  </si>
  <si>
    <t>C-1.</t>
  </si>
  <si>
    <t>Gas Contracts</t>
  </si>
  <si>
    <t>C-2.</t>
  </si>
  <si>
    <t>Summary of Gas Cost Invoices</t>
  </si>
  <si>
    <t>C-3.</t>
  </si>
  <si>
    <t>Average Normal Cost</t>
  </si>
  <si>
    <t>D.</t>
  </si>
  <si>
    <t>Summary of Legal and Consulting Expenses and Professional Fees</t>
  </si>
  <si>
    <t>D-1.</t>
  </si>
  <si>
    <t>Summary of Legal, Consulting and Professional Expenses</t>
  </si>
  <si>
    <t>E</t>
  </si>
  <si>
    <t>Taxes</t>
  </si>
  <si>
    <t>F.</t>
  </si>
  <si>
    <t>Interim Financing Costs (March 2021 through March 2022)</t>
  </si>
  <si>
    <t>McTaggart/Smith</t>
  </si>
  <si>
    <t>F-1.</t>
  </si>
  <si>
    <t>Interim Financing Supporting Documentation - Interest on Debt</t>
  </si>
  <si>
    <t>F-2.</t>
  </si>
  <si>
    <t>Commitment and Underwriting Fees Support</t>
  </si>
  <si>
    <t>F-3.</t>
  </si>
  <si>
    <t>Professional Fees Support</t>
  </si>
  <si>
    <t>F-4.</t>
  </si>
  <si>
    <t>Other Capital Carrying Costs Support</t>
  </si>
  <si>
    <t>G.</t>
  </si>
  <si>
    <t>Customer Information - Calendar Year 2020</t>
  </si>
  <si>
    <t>H</t>
  </si>
  <si>
    <t>Summary Conventional Extraordinary Gas Cost Recovery Support</t>
  </si>
  <si>
    <t>H-1.</t>
  </si>
  <si>
    <t>Conventional Extraordinary Gas Cost Recovery Support</t>
  </si>
  <si>
    <t>H-2.</t>
  </si>
  <si>
    <t>Average Bill Impact</t>
  </si>
  <si>
    <t>H-2.A.</t>
  </si>
  <si>
    <t>Central-Gulf Average Bill Impact</t>
  </si>
  <si>
    <t>H-2.B.</t>
  </si>
  <si>
    <t>West Texas Average Bill Impact</t>
  </si>
  <si>
    <t>H-2.C.</t>
  </si>
  <si>
    <t>Rio Grande Valley Average Bill Impact</t>
  </si>
  <si>
    <t>H-2.D.</t>
  </si>
  <si>
    <t>North Texas Average Bill Impact</t>
  </si>
  <si>
    <t>H-2.E.</t>
  </si>
  <si>
    <t>Borger/Skellytown Average Bill Impact</t>
  </si>
  <si>
    <t>Description</t>
  </si>
  <si>
    <t>Reference</t>
  </si>
  <si>
    <t xml:space="preserve">Total </t>
  </si>
  <si>
    <t xml:space="preserve">(c) </t>
  </si>
  <si>
    <t>Gas Costs Recovered Method 1</t>
  </si>
  <si>
    <t>Schedule B</t>
  </si>
  <si>
    <t>Extraordinary Gas Costs Method 2</t>
  </si>
  <si>
    <t>Schedule C</t>
  </si>
  <si>
    <t>Lesser of Method 1 or Method 2</t>
  </si>
  <si>
    <t>Legal, Consulting and Professional Expenses</t>
  </si>
  <si>
    <t>Schedule D</t>
  </si>
  <si>
    <t>Schedule E</t>
  </si>
  <si>
    <t xml:space="preserve">Interim Financing </t>
  </si>
  <si>
    <t>Schedule F</t>
  </si>
  <si>
    <t>Regulatory Asset Balance</t>
  </si>
  <si>
    <t>Total Actual February Gas Costs (1)</t>
  </si>
  <si>
    <t>February Volumes (Mcf)</t>
  </si>
  <si>
    <t>Recovery Rate</t>
  </si>
  <si>
    <t>Total February Gas Cost Recovered</t>
  </si>
  <si>
    <t>Extraordinary Procurement Costs (5 a.1)</t>
  </si>
  <si>
    <t>(d)</t>
  </si>
  <si>
    <t>(e) = (c*d)</t>
  </si>
  <si>
    <t>(f) = (b - e)</t>
  </si>
  <si>
    <t>Commodity (inc Cashouts)</t>
  </si>
  <si>
    <t>(2)</t>
  </si>
  <si>
    <t>(8)</t>
  </si>
  <si>
    <t>Storage w/d</t>
  </si>
  <si>
    <t>(3)</t>
  </si>
  <si>
    <t>(9)</t>
  </si>
  <si>
    <t>Fixed Storage</t>
  </si>
  <si>
    <t>(4)</t>
  </si>
  <si>
    <t>Transport and Reservation</t>
  </si>
  <si>
    <t>(5)</t>
  </si>
  <si>
    <t>Imbalances</t>
  </si>
  <si>
    <t>(6)</t>
  </si>
  <si>
    <t>(10)</t>
  </si>
  <si>
    <t>Disputed Amounts</t>
  </si>
  <si>
    <t>(7)</t>
  </si>
  <si>
    <t>Fuel</t>
  </si>
  <si>
    <t>(11)</t>
  </si>
  <si>
    <t>Total</t>
  </si>
  <si>
    <t>(12)</t>
  </si>
  <si>
    <t>Notes:</t>
  </si>
  <si>
    <t>(1)  The Total Cost for all gas purchased during February  2021, in agreement with the NTO.</t>
  </si>
  <si>
    <t>(2) File: "February Invoice Allocation (v5) - Total Month - Standard Index", Tab "Rates", Cell B151 and Cell E151</t>
  </si>
  <si>
    <t>(3) File: "February Invoice Allocation (v5) - Total Month - Standard Index", Tab "Rates", Cell G151</t>
  </si>
  <si>
    <t>(4) File: "February Invoice Allocation (v5) - Total Month - Standard Index", Tab "Rates", Cell H151</t>
  </si>
  <si>
    <t>(5) File: "February Invoice Allocation (v5) - Total Month - Standard Index", Tab "Rates", Cell C151 and D151</t>
  </si>
  <si>
    <t>(6) File: "February Invoice Allocation (v5) - Total Month - Standard Index", Tab "Rates", Cell F151</t>
  </si>
  <si>
    <t>(7) File: "February Invoice Allocation (v5) - Total Month - Standard Index", Tab "Rates", Cell I151</t>
  </si>
  <si>
    <t>(8) Tab "Schedule C_GasCosts_Method 2", Cell E9</t>
  </si>
  <si>
    <t>(9) Tab "Schedule C_GasCosts_Method 2", Cell E10</t>
  </si>
  <si>
    <t>(10) Tab "Schedule C_GasCosts_Method 2", Cell E13</t>
  </si>
  <si>
    <t>(11) Tab "Schedule C_GasCosts_Method 2", Cell E15</t>
  </si>
  <si>
    <t>(12) File: "Feb Sales Reconstruct", Tab "Summary Recoveries", Cell H63</t>
  </si>
  <si>
    <t>Total Purchase (MMBtu)</t>
  </si>
  <si>
    <t>Total Purchases (Mcf) (1)</t>
  </si>
  <si>
    <t>Total Actual February Gas Costs (2)</t>
  </si>
  <si>
    <t>Average Actual Cost/MMBtu</t>
  </si>
  <si>
    <t>Normalized Cost/Mcf</t>
  </si>
  <si>
    <t>Normalized Gas Costs</t>
  </si>
  <si>
    <t>Extraordinary Gas Costs</t>
  </si>
  <si>
    <t>(e) = (d/b)</t>
  </si>
  <si>
    <t>(f)</t>
  </si>
  <si>
    <t>(g) = (b x f)</t>
  </si>
  <si>
    <t>(h) = (d)-(g )</t>
  </si>
  <si>
    <t>(1)  Total Purchases were made in volumes of MMBtu and converted to Mcf using the following conversion method: MMBtu data is accumulated through a combination of sources including nominations and supplier invoices. Mcf data is calculated using MMBtu factors derived from volume statements. All Mcf data is presented at 14.65 psi.</t>
  </si>
  <si>
    <t>(2)  The Total Cost for all gas purchased during February  2021, in agreement with the NTO.</t>
  </si>
  <si>
    <t>(3)  Transportation Costs related to storage withdrawals are reflected in line 4.</t>
  </si>
  <si>
    <t>(4) File: "February Invoice Allocation (v5) - Total Month - Standard Index", Tab "Rates", Cell C64</t>
  </si>
  <si>
    <t>(5) File: "February Invoice Allocation (v5) - Total Month - Standard Index", Tab "Rates", Cell C68</t>
  </si>
  <si>
    <t>(6) File: "February Invoice Allocation (v5) - Total Month - Standard Index", Tab "Rates", Cell C70</t>
  </si>
  <si>
    <t>(7) File: "February Invoice Allocation (v5) - Total Month - Standard Index", Tab "Rates", Cell C66</t>
  </si>
  <si>
    <t>(8) File: "February Invoice Allocation (v5) - Total Month - Standard Index", Tab "Rates", Cell F72</t>
  </si>
  <si>
    <t>(9) File: "February Invoice Allocation (v5) - Total Month - Standard Index", Tab "Rates", Cell M72</t>
  </si>
  <si>
    <t>(10) File: "February Invoice Allocation (v5) - Total Month - Standard Index", Tab "Rates", Cell N72</t>
  </si>
  <si>
    <t>(11) File: "February Invoice Allocation (v5) - Total Month - Standard Index", Tab "Rates", Cell I72 and J72</t>
  </si>
  <si>
    <t>(12) File: "February Invoice Allocation (v5) - Total Month - Standard Index", Tab "Rates", Cell L72</t>
  </si>
  <si>
    <t>See Schedules C-1, C-2, and C-3 for supporting details and exhibits to the direct testimony of Nicole Simmons.</t>
  </si>
  <si>
    <t>Contracts filed confidentially as exhibit to Simmons Direct Testimony</t>
  </si>
  <si>
    <t>Vendor Name</t>
  </si>
  <si>
    <t>Contract Number</t>
  </si>
  <si>
    <t>Type</t>
  </si>
  <si>
    <t>BP Energy Company</t>
  </si>
  <si>
    <t xml:space="preserve"> Base NAESB &amp; Special Provisions</t>
  </si>
  <si>
    <t>Supplier</t>
  </si>
  <si>
    <t>TC Deal#16004610</t>
  </si>
  <si>
    <t>Cima Energy</t>
  </si>
  <si>
    <t>TC Trade #582695-03, 585261-03</t>
  </si>
  <si>
    <t>TC Trade #582696-03, 585267-03, 585268-03</t>
  </si>
  <si>
    <t>TC Trade #615745-0, 615794-03</t>
  </si>
  <si>
    <t>TC Trade#691632</t>
  </si>
  <si>
    <t>ConocoPhillips</t>
  </si>
  <si>
    <t>Base NAESB-2016S</t>
  </si>
  <si>
    <t>TC Trade #3230618</t>
  </si>
  <si>
    <t>TC Trade  #3240740</t>
  </si>
  <si>
    <t>TC Trade  #3240746</t>
  </si>
  <si>
    <t>TC Trade  #3260418, 3260457</t>
  </si>
  <si>
    <t>TC Trade  #3260425, 3260455</t>
  </si>
  <si>
    <t>TC Trade #3291920</t>
  </si>
  <si>
    <t>TC Trade #3291926, 3291927</t>
  </si>
  <si>
    <t>TC Trade  #3301935, 3301964, 3302001, 3302002, 3302381</t>
  </si>
  <si>
    <t>TC Trade #3370395, 3370432</t>
  </si>
  <si>
    <t>TC Trade #3392980</t>
  </si>
  <si>
    <t>TC Trade #3392982</t>
  </si>
  <si>
    <t>TC Trade #3392983</t>
  </si>
  <si>
    <t>Colt Midstream LLC</t>
  </si>
  <si>
    <t>Base NAESB &amp; Special Provisions</t>
  </si>
  <si>
    <t>TC dated 11/1/2020</t>
  </si>
  <si>
    <t>Eco Energy LLC</t>
  </si>
  <si>
    <t>Eco-Energy NAESB</t>
  </si>
  <si>
    <t>TC Trade #929162</t>
  </si>
  <si>
    <t>TC Trade #940047</t>
  </si>
  <si>
    <t>TC Trade #940201</t>
  </si>
  <si>
    <t>TC Trade#985483, 988409, 981694</t>
  </si>
  <si>
    <t>Energy Transfer Fuel</t>
  </si>
  <si>
    <t>TC Trade# 51370, 52698, 53619, 54143, 54351, 54985, 55276, 55637, 55962, 56801, 57028, 57265, 58223, 58534</t>
  </si>
  <si>
    <t>Enterprise Products</t>
  </si>
  <si>
    <t>Enterprise Product Base NAESB &amp; Special Provisions</t>
  </si>
  <si>
    <t>TC Trade #491091</t>
  </si>
  <si>
    <t>TC Trade #503426, 503396, 503745, 504236, 503970, 504091</t>
  </si>
  <si>
    <t>ETC Marketing Ltd</t>
  </si>
  <si>
    <t>ETC Marketing Base NAESB &amp; Special Provisions</t>
  </si>
  <si>
    <t>TC Trade #56195</t>
  </si>
  <si>
    <t>TC Trade #07012020-00299900</t>
  </si>
  <si>
    <t>TC Trade #12012020-30491</t>
  </si>
  <si>
    <t>TC Trade #12012020-30492</t>
  </si>
  <si>
    <t>TC Trade #110120120</t>
  </si>
  <si>
    <t>Hydrocarbon Exchange</t>
  </si>
  <si>
    <t>Kinder Morgan Texas Pipeline LLC</t>
  </si>
  <si>
    <t>TC Trade #36.576373</t>
  </si>
  <si>
    <t>Kinder Morgan Tejas Pipeline LLC</t>
  </si>
  <si>
    <t>TC Trade #425214</t>
  </si>
  <si>
    <t>TC Trade #423038, 425214</t>
  </si>
  <si>
    <t>TC Trade #425343</t>
  </si>
  <si>
    <t>TC Trade #425366</t>
  </si>
  <si>
    <t>TC Trade #425544</t>
  </si>
  <si>
    <t>Koch Energy</t>
  </si>
  <si>
    <t>TC Trade # 983107</t>
  </si>
  <si>
    <t>Tenaska Marketing Ventures</t>
  </si>
  <si>
    <t>Tenaska Base NAESB</t>
  </si>
  <si>
    <t>TC TMG-2012-S-2976314</t>
  </si>
  <si>
    <t>WTG Gas Marketing</t>
  </si>
  <si>
    <t>WTG Gas Sales Agreement</t>
  </si>
  <si>
    <t>XTO Energy Inc</t>
  </si>
  <si>
    <t>XTO Base NAESB &amp; Special Provisions</t>
  </si>
  <si>
    <t>TC Trade #54912, 54913</t>
  </si>
  <si>
    <t>Atmos Energy</t>
  </si>
  <si>
    <t>Transportation/Storage</t>
  </si>
  <si>
    <t>Transportation 149-11606-02-100</t>
  </si>
  <si>
    <t>Transportation</t>
  </si>
  <si>
    <t>Enterprise Texas Pipeline</t>
  </si>
  <si>
    <t>9798STFA</t>
  </si>
  <si>
    <t>Storage</t>
  </si>
  <si>
    <t>6198FTSA</t>
  </si>
  <si>
    <t>10104FTSA</t>
  </si>
  <si>
    <t>9960FTSA</t>
  </si>
  <si>
    <t>El Paso Natural Gas</t>
  </si>
  <si>
    <t>FT3CP000, H322B00 and H322A000</t>
  </si>
  <si>
    <t>Hill-Lake Storage LLC</t>
  </si>
  <si>
    <t>#S-50057</t>
  </si>
  <si>
    <t>Houston Pipeline Company LP</t>
  </si>
  <si>
    <t>Kinder Morgan Texas/Tejas Pipeline</t>
  </si>
  <si>
    <t>580844 &amp; 580847</t>
  </si>
  <si>
    <t>Kinder Morgan Texas Pipeline</t>
  </si>
  <si>
    <t>580848 &amp; 580849</t>
  </si>
  <si>
    <t>Northern Natural Gas</t>
  </si>
  <si>
    <t>Oktex Pipeline Company</t>
  </si>
  <si>
    <t>FTA009 &amp; FT009</t>
  </si>
  <si>
    <t>Oneok WesTex Transmission</t>
  </si>
  <si>
    <t>278822-FT</t>
  </si>
  <si>
    <t>Certaurs</t>
  </si>
  <si>
    <t>CERTA-2021-WO-04858</t>
  </si>
  <si>
    <t>CNG/LNG</t>
  </si>
  <si>
    <t>Sapphire</t>
  </si>
  <si>
    <t>091.081.7650.010050</t>
  </si>
  <si>
    <t>CenterPoint</t>
  </si>
  <si>
    <t>Third Party</t>
  </si>
  <si>
    <t>Targa (formerly Dynegy)</t>
  </si>
  <si>
    <t>GT18386</t>
  </si>
  <si>
    <t>Dewbre Petroleum</t>
  </si>
  <si>
    <t>Rio 60061</t>
  </si>
  <si>
    <t>Supplier/Wellhead</t>
  </si>
  <si>
    <t xml:space="preserve">Gulf Coast Gas </t>
  </si>
  <si>
    <t>Rio 60020</t>
  </si>
  <si>
    <t>Kaler Energy</t>
  </si>
  <si>
    <t>Rio 60075</t>
  </si>
  <si>
    <t>Remora</t>
  </si>
  <si>
    <t>Rio 60064</t>
  </si>
  <si>
    <t>Texas Independent Exploration</t>
  </si>
  <si>
    <t>Rio 60035</t>
  </si>
  <si>
    <t>Urban Oil and Gas</t>
  </si>
  <si>
    <t>Rio 60014U</t>
  </si>
  <si>
    <t>FERC Account</t>
  </si>
  <si>
    <t>Invoice Date</t>
  </si>
  <si>
    <t>Invoice Number</t>
  </si>
  <si>
    <t>Volumes (MMBtu)</t>
  </si>
  <si>
    <t>Volumes (McF) (1)</t>
  </si>
  <si>
    <t>Total Amount</t>
  </si>
  <si>
    <t>(e)</t>
  </si>
  <si>
    <t>(g)</t>
  </si>
  <si>
    <t>(h)</t>
  </si>
  <si>
    <t>Intentionally Left Blank*</t>
  </si>
  <si>
    <t>Vendor Name*</t>
  </si>
  <si>
    <t>Vendor 1</t>
  </si>
  <si>
    <t>Vendor 2</t>
  </si>
  <si>
    <t>Vendor 3</t>
  </si>
  <si>
    <t>Vendor 4</t>
  </si>
  <si>
    <t>Vendor 5</t>
  </si>
  <si>
    <t>Vendor 6</t>
  </si>
  <si>
    <t>Vendor 7</t>
  </si>
  <si>
    <t>Vendor 8</t>
  </si>
  <si>
    <t>Vendor 9</t>
  </si>
  <si>
    <t>Vendor 10</t>
  </si>
  <si>
    <t>Vendor 11</t>
  </si>
  <si>
    <t>Vendor 12</t>
  </si>
  <si>
    <t>Vendor 13</t>
  </si>
  <si>
    <t>Vendor 14</t>
  </si>
  <si>
    <t>Vendor 15</t>
  </si>
  <si>
    <t>Vendor 16</t>
  </si>
  <si>
    <t>Vendor 17</t>
  </si>
  <si>
    <t>Vendor 18</t>
  </si>
  <si>
    <t>3/25/202</t>
  </si>
  <si>
    <t>Vendor 19</t>
  </si>
  <si>
    <t>Vendor 20</t>
  </si>
  <si>
    <t>Vendor 21</t>
  </si>
  <si>
    <t>Vendor 22</t>
  </si>
  <si>
    <t>Vendor 23</t>
  </si>
  <si>
    <t>Vendor 24</t>
  </si>
  <si>
    <t>Vendor 25</t>
  </si>
  <si>
    <t>Vendor 26</t>
  </si>
  <si>
    <t>Vendor 27</t>
  </si>
  <si>
    <t>Vendor 28</t>
  </si>
  <si>
    <t>Vendor 29</t>
  </si>
  <si>
    <t>Vendor 30</t>
  </si>
  <si>
    <t>Vendor 31</t>
  </si>
  <si>
    <t>Vendor 32</t>
  </si>
  <si>
    <t>Vendor 33</t>
  </si>
  <si>
    <t>Vendor 34</t>
  </si>
  <si>
    <t>Total  (Sum of Lns 1  - 80)</t>
  </si>
  <si>
    <t>Adjustments:</t>
  </si>
  <si>
    <t>Storage withdrawals</t>
  </si>
  <si>
    <t>Total Adjustments (Sum of Lns 20 - 21)</t>
  </si>
  <si>
    <t>Total Adjusted (Ln 16 + Ln 22)</t>
  </si>
  <si>
    <t>* Refer to Confidential Workpaper for Schedule C-2 that contains Invoice Number, Vendor Name and Contract Number</t>
  </si>
  <si>
    <t>Month</t>
  </si>
  <si>
    <t>Price</t>
  </si>
  <si>
    <t>$ / Mcf @ 14.65 psi</t>
  </si>
  <si>
    <t>Henry Hub (MMBtu)</t>
  </si>
  <si>
    <t>Nov</t>
  </si>
  <si>
    <t>Dec</t>
  </si>
  <si>
    <t>Jan</t>
  </si>
  <si>
    <t>Average</t>
  </si>
  <si>
    <t>(1)</t>
  </si>
  <si>
    <t>Index Adder</t>
  </si>
  <si>
    <t>Other non-indexed gas procurement costs (div by net MMBtu)</t>
  </si>
  <si>
    <t>Note:  Statewide MMBtu factor:</t>
  </si>
  <si>
    <t>(1) File: "February Invoice Allocation (v5) - Total Month - Standard Index", Tab "Rates", Cell E72</t>
  </si>
  <si>
    <t>(2) File: "February Invoice Allocation (v5) - Total Month - Standard Index", Tab "Rates", Cell F77</t>
  </si>
  <si>
    <t>(3) File: "February Invoice Allocation (v5) - Total Month - Standard Index", Tab "Rates", Cell N79</t>
  </si>
  <si>
    <t>(4) File: "February Invoice Allocation (v5) - Total Month - Standard Index", Tab "Rates", Cell N78</t>
  </si>
  <si>
    <t>(5) File: "Volume Worksheet", Tab "volumes revised", Cell M82</t>
  </si>
  <si>
    <t>(6) (1) and (2) are calulated using Gross MMBtu. (3) is calcuated using Net MMBtu.</t>
  </si>
  <si>
    <t>Total Legal and Consulting Expenses</t>
  </si>
  <si>
    <t xml:space="preserve">Legal and Consulting Expenses </t>
  </si>
  <si>
    <t>Estimated Legal and Consulting Expenses</t>
  </si>
  <si>
    <t>Total Legal and Consulting Expenses (Sum of Lns 3 - 4)</t>
  </si>
  <si>
    <t>Total Professional Fees and Expenses</t>
  </si>
  <si>
    <t>Professional Fees and Expenses</t>
  </si>
  <si>
    <t>Estimated Professional Fees and Expenses</t>
  </si>
  <si>
    <t>Total Professional Fees (Expert Witness) Expenses (Sum of Lns 10 - 11)</t>
  </si>
  <si>
    <t>Total Legal, Consulting and Professional Expenses (Ln 6 + Ln 13)</t>
  </si>
  <si>
    <t>.</t>
  </si>
  <si>
    <t>See Schedule D-1 for supporting details.</t>
  </si>
  <si>
    <t>Amount</t>
  </si>
  <si>
    <t>Service Period / Description</t>
  </si>
  <si>
    <t>Distrigas Allocation Factor</t>
  </si>
  <si>
    <t>Unallocated Amount</t>
  </si>
  <si>
    <t>Note</t>
  </si>
  <si>
    <t>(i)</t>
  </si>
  <si>
    <t>Johnson DeLuca</t>
  </si>
  <si>
    <t>Legal</t>
  </si>
  <si>
    <t>Skadden Arps</t>
  </si>
  <si>
    <t>Total bill = $600.042.61; $421,294.61 associated with financing and shown on Sch. F</t>
  </si>
  <si>
    <t>Coffin Renner</t>
  </si>
  <si>
    <t>Total bill = $34,887.50; $5,886 associated with extraordinary O&amp;M and excluded</t>
  </si>
  <si>
    <t>Billed, not yet booked to reg asset</t>
  </si>
  <si>
    <t>Estimated</t>
  </si>
  <si>
    <t>Firm to be engaged for securitization advice</t>
  </si>
  <si>
    <t>Feb 2021</t>
  </si>
  <si>
    <t>The Johnco Group</t>
  </si>
  <si>
    <t>Professional Fee</t>
  </si>
  <si>
    <t>Mar 2021</t>
  </si>
  <si>
    <t>Apr 2021</t>
  </si>
  <si>
    <t>TBD</t>
  </si>
  <si>
    <t>Charles Atkins</t>
  </si>
  <si>
    <t>Enverus</t>
  </si>
  <si>
    <t>Fincap, Inc.</t>
  </si>
  <si>
    <t>Notice and Miscellaneous</t>
  </si>
  <si>
    <t>Expense</t>
  </si>
  <si>
    <t>Total Amounts</t>
  </si>
  <si>
    <t>Company expects no tax impacts</t>
  </si>
  <si>
    <t>Total Taxes</t>
  </si>
  <si>
    <t>Reference Schedule</t>
  </si>
  <si>
    <t>Financing Cost</t>
  </si>
  <si>
    <t>Commitment and Underwriting Fees</t>
  </si>
  <si>
    <t>F-2</t>
  </si>
  <si>
    <t>Professional Fees</t>
  </si>
  <si>
    <t>F-3</t>
  </si>
  <si>
    <t>Carrying cost at weight cost of Debt (see F-1) through August 31, 2022</t>
  </si>
  <si>
    <t>F-4</t>
  </si>
  <si>
    <t>Total Interim Financing Costs</t>
  </si>
  <si>
    <t>See Schedule F-1 through F-4 for supporting details</t>
  </si>
  <si>
    <t>Refinance 1 Yr 
Term Loan</t>
  </si>
  <si>
    <t>0.85% due 2023</t>
  </si>
  <si>
    <t>1.10% due 2024</t>
  </si>
  <si>
    <t>Floating rate due 2023</t>
  </si>
  <si>
    <t>Weighted
Average Rate</t>
  </si>
  <si>
    <t>Counterparty</t>
  </si>
  <si>
    <t>Term-Loan</t>
  </si>
  <si>
    <t>Notes offering</t>
  </si>
  <si>
    <t>TGS %*</t>
  </si>
  <si>
    <t>TGS allocation of expense</t>
  </si>
  <si>
    <t>Bank fees/underwriting fees/discounts</t>
  </si>
  <si>
    <t>022221-22528100</t>
  </si>
  <si>
    <t>Bank of America</t>
  </si>
  <si>
    <t>20210310-11666667</t>
  </si>
  <si>
    <t>see prospectus</t>
  </si>
  <si>
    <t>* Allocation based on TGS's share of total ONE Gas extraordinary gas cost.</t>
  </si>
  <si>
    <t>Professional services</t>
  </si>
  <si>
    <t>Donnelley Financial</t>
  </si>
  <si>
    <t>Attorneys/advisory fees</t>
  </si>
  <si>
    <t>Skadden</t>
  </si>
  <si>
    <t>0047023.01371</t>
  </si>
  <si>
    <t>Haynes and Boone</t>
  </si>
  <si>
    <t>CUS_INV-001471</t>
  </si>
  <si>
    <t>Perella Weinberg Partners LP</t>
  </si>
  <si>
    <t>US Bank</t>
  </si>
  <si>
    <t>20200311-1800000</t>
  </si>
  <si>
    <t>S&amp;P</t>
  </si>
  <si>
    <t>G2114436-000</t>
  </si>
  <si>
    <t>Moody's</t>
  </si>
  <si>
    <t>G2114439-000</t>
  </si>
  <si>
    <t>G2114438-000</t>
  </si>
  <si>
    <t>20210309-27262944</t>
  </si>
  <si>
    <t>SEC</t>
  </si>
  <si>
    <t>1034819108-0</t>
  </si>
  <si>
    <t>PWC</t>
  </si>
  <si>
    <t>20210322-2781440</t>
  </si>
  <si>
    <t>Bryan Cave</t>
  </si>
  <si>
    <t>741458A</t>
  </si>
  <si>
    <t>Gable &amp; Gotwals</t>
  </si>
  <si>
    <t>TGS regulatory asset beginning of Month balance</t>
  </si>
  <si>
    <t>Change in TGS regulatory asset balance</t>
  </si>
  <si>
    <t>TGS portion of OGS regulatory asset</t>
  </si>
  <si>
    <t>Carrying costs with Adjustments</t>
  </si>
  <si>
    <t>Total TGS regulatory asset balance at the end of the month</t>
  </si>
  <si>
    <t>Interest rate
(see MWS-5)</t>
  </si>
  <si>
    <t>TGS interest</t>
  </si>
  <si>
    <t>b + c + d = e</t>
  </si>
  <si>
    <t>(a + b + c)*(g / 12)</t>
  </si>
  <si>
    <t>Actual to Date through June</t>
  </si>
  <si>
    <t>Future Carrying Cost</t>
  </si>
  <si>
    <t>(1)March carrying cost calculation included 20 days of interest on gas costs.</t>
  </si>
  <si>
    <t>(2)June carrying cost calculation was adjusted to remove $15,539 of carrying cost accrued in March, April and May for expenses not included in this filing.</t>
  </si>
  <si>
    <t>at July 30, 2020</t>
  </si>
  <si>
    <t xml:space="preserve">Average Number of Customers </t>
  </si>
  <si>
    <t>Average Annual Normalized Volume (Mcf)</t>
  </si>
  <si>
    <t>Total Normalized Volume         (CY 2020)</t>
  </si>
  <si>
    <t>Residential Customers</t>
  </si>
  <si>
    <t>Commercial Customers</t>
  </si>
  <si>
    <t>Industrial Customers</t>
  </si>
  <si>
    <t>Public Authority</t>
  </si>
  <si>
    <t>Irrigation</t>
  </si>
  <si>
    <t>NOTE:  DETAIL BY SERVICE AREA SHOWN BELOW</t>
  </si>
  <si>
    <t>Central-Gulf Service Area</t>
  </si>
  <si>
    <t>West Texas Service Area</t>
  </si>
  <si>
    <t>Rio Grande Valley Service Area</t>
  </si>
  <si>
    <t>North Texas Service Area</t>
  </si>
  <si>
    <t>Borger Skellytown Service Area</t>
  </si>
  <si>
    <t>Grand Total</t>
  </si>
  <si>
    <t>Extraordinary Gas Costs - 'Lesser of' From Schedule A</t>
  </si>
  <si>
    <t>Interest Costs</t>
  </si>
  <si>
    <t>Legal and Consulting Expenses</t>
  </si>
  <si>
    <t>Financing (Adjusted for Conventional Recovery)</t>
  </si>
  <si>
    <t xml:space="preserve">Total Extraordinary Gas Costs  </t>
  </si>
  <si>
    <t>Total Extraordinary Gas Costs per Mcf</t>
  </si>
  <si>
    <t>See Schedule H-1 for supporting details.</t>
  </si>
  <si>
    <t>Adjustment to Financing costs for Conventional Recovery:</t>
  </si>
  <si>
    <t>Financing Costs Assuming Securitization</t>
  </si>
  <si>
    <t>Less Securitization Carrying Costs After December 2021</t>
  </si>
  <si>
    <t>Plus Carrying Cost Under Conventional Recovery After December 2021</t>
  </si>
  <si>
    <t>Adjusted Financing Costs</t>
  </si>
  <si>
    <t>Month #</t>
  </si>
  <si>
    <t>Beginning Balance</t>
  </si>
  <si>
    <t>Ending Balance</t>
  </si>
  <si>
    <t>Payment</t>
  </si>
  <si>
    <t>Total Paid</t>
  </si>
  <si>
    <t>Total Principal Paid</t>
  </si>
  <si>
    <t>Total Interest Paid</t>
  </si>
  <si>
    <t>PRINCIPAL</t>
  </si>
  <si>
    <t>INTEREST</t>
  </si>
  <si>
    <t>TERM</t>
  </si>
  <si>
    <t>PAYMENT</t>
  </si>
  <si>
    <t>Residential</t>
  </si>
  <si>
    <t>Commercial</t>
  </si>
  <si>
    <t>Industrial</t>
  </si>
  <si>
    <t>Customer Class</t>
  </si>
  <si>
    <t>Average Monthly Usage (Mcf)</t>
  </si>
  <si>
    <t>Normalized Gas Cost (Mcf)</t>
  </si>
  <si>
    <t>Total Normalized Gas Cost (Mcf)</t>
  </si>
  <si>
    <t>Total Normalized Average Bill</t>
  </si>
  <si>
    <t>Total Monthly Average Bill Customer Impact</t>
  </si>
  <si>
    <t>Total Annual Normalized Average Bill</t>
  </si>
  <si>
    <t>Total Annual Average Bill Customer Impact</t>
  </si>
  <si>
    <t>% Increase</t>
  </si>
  <si>
    <t>(d) = b*c</t>
  </si>
  <si>
    <t>(f) = (e*d)+d</t>
  </si>
  <si>
    <t>(h) = g*b</t>
  </si>
  <si>
    <t>(i)= f + (h*e)+h</t>
  </si>
  <si>
    <t>(j)=f*12</t>
  </si>
  <si>
    <t>(k)= i*12</t>
  </si>
  <si>
    <t>(l)=(k-j)/j</t>
  </si>
  <si>
    <t>(m)= (k-j)/12</t>
  </si>
  <si>
    <t>1 - Schedule only includes the monthly impact of gas cost by customer class.</t>
  </si>
  <si>
    <t>at July, 30, 2021</t>
  </si>
  <si>
    <t>NINE MONTH AMORTIZATION:</t>
  </si>
  <si>
    <t>Tax -      Incorporated Customers (2)</t>
  </si>
  <si>
    <t>2 - Source:  Tax Rate Weighted Average.xlsx</t>
  </si>
  <si>
    <t>Tax -             Environs     Customers (2)</t>
  </si>
  <si>
    <t>Source:  Tax Rate Weighted Average.xlsx</t>
  </si>
  <si>
    <t>Source:  Cost of Gas Clause Recovery.xlsx</t>
  </si>
  <si>
    <t>Cost of Gas Clause Reovery - 9 Months</t>
  </si>
  <si>
    <t>Intentionally Left Blank</t>
  </si>
  <si>
    <t>Column</t>
  </si>
  <si>
    <t>Customer Impact over 9-Month Period per MCF</t>
  </si>
  <si>
    <t>Total Monthly Customer Impact over 9-Month Period</t>
  </si>
  <si>
    <t>Additional Monthly Impact of Extraordinary Costs</t>
  </si>
  <si>
    <t xml:space="preserve">Volumes </t>
  </si>
  <si>
    <t>Case No. 00007069 (Uri Securitization Docket)</t>
  </si>
  <si>
    <t>Case No. 00007069  (Uri Securitization Docket)</t>
  </si>
  <si>
    <t>Case No.00007069 (Uri Securitization Docket)</t>
  </si>
  <si>
    <t>Case No.00007069(Uri Securitization Docket)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</si>
</sst>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_);_(* \(#,##0.000\);_(* &quot;-&quot;??_);_(@_)"/>
    <numFmt numFmtId="168" formatCode="&quot;$&quot;#,##0.000"/>
    <numFmt numFmtId="169" formatCode="&quot;$&quot;#,##0.00"/>
    <numFmt numFmtId="170" formatCode="[$-409]mmm\-yy;@"/>
    <numFmt numFmtId="171" formatCode="[$-409]mmmm\-yy;@"/>
    <numFmt numFmtId="172" formatCode="_(&quot;$&quot;* #,##0.00000_);_(&quot;$&quot;* \(#,##0.00000\);_(&quot;$&quot;* &quot;-&quot;??_);_(@_)"/>
    <numFmt numFmtId="173" formatCode="_(&quot;$&quot;* #,##0.0000_);_(&quot;$&quot;* \(#,##0.0000\);_(&quot;$&quot;* &quot;-&quot;??_);_(@_)"/>
    <numFmt numFmtId="174" formatCode="0.000"/>
    <numFmt numFmtId="175" formatCode="0.0000%"/>
    <numFmt numFmtId="176" formatCode="0.000%"/>
    <numFmt numFmtId="177" formatCode="_([$$-409]* #,##0_);_([$$-409]* \(#,##0\);_([$$-409]* &quot;-&quot;??_);_(@_)"/>
    <numFmt numFmtId="178" formatCode="&quot;$&quot;#,##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  <font>
      <b/>
      <i/>
      <sz val="10"/>
      <color theme="3" tint="0.3999755851924192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rgb="FF000000"/>
      <name val="Arial"/>
      <family val="2"/>
    </font>
    <font>
      <b/>
      <i/>
      <sz val="10"/>
      <color theme="3" tint="0.39997558519241921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i/>
      <sz val="10"/>
      <color theme="3" tint="0.3999755851924192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6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0">
    <xf numFmtId="0" fontId="0" fillId="0" borderId="0" xfId="0"/>
    <xf numFmtId="0" fontId="4" fillId="0" borderId="0" xfId="6" applyFont="1"/>
    <xf numFmtId="0" fontId="5" fillId="0" borderId="1" xfId="6" applyFont="1" applyBorder="1" applyAlignment="1">
      <alignment horizontal="center" wrapText="1"/>
    </xf>
    <xf numFmtId="0" fontId="5" fillId="0" borderId="1" xfId="6" applyFont="1" applyBorder="1" applyAlignment="1">
      <alignment horizontal="center"/>
    </xf>
    <xf numFmtId="0" fontId="4" fillId="0" borderId="0" xfId="6" applyFont="1" applyAlignment="1">
      <alignment wrapText="1"/>
    </xf>
    <xf numFmtId="0" fontId="6" fillId="0" borderId="0" xfId="6" applyFont="1" applyAlignment="1">
      <alignment horizontal="center"/>
    </xf>
    <xf numFmtId="0" fontId="6" fillId="0" borderId="0" xfId="6" applyFont="1" applyAlignment="1">
      <alignment horizontal="center" wrapText="1"/>
    </xf>
    <xf numFmtId="0" fontId="4" fillId="0" borderId="0" xfId="6" applyFont="1" applyAlignment="1">
      <alignment horizontal="center"/>
    </xf>
    <xf numFmtId="0" fontId="7" fillId="0" borderId="0" xfId="4" quotePrefix="1" applyAlignment="1">
      <alignment horizontal="center"/>
    </xf>
    <xf numFmtId="0" fontId="4" fillId="0" borderId="0" xfId="6" quotePrefix="1" applyFont="1" applyAlignment="1">
      <alignment horizontal="center"/>
    </xf>
    <xf numFmtId="0" fontId="2" fillId="0" borderId="0" xfId="5"/>
    <xf numFmtId="0" fontId="8" fillId="0" borderId="0" xfId="5" applyFont="1" applyAlignment="1">
      <alignment horizontal="center"/>
    </xf>
    <xf numFmtId="0" fontId="9" fillId="0" borderId="0" xfId="5" applyFont="1" applyAlignment="1">
      <alignment horizontal="right"/>
    </xf>
    <xf numFmtId="0" fontId="10" fillId="0" borderId="0" xfId="5" applyFont="1"/>
    <xf numFmtId="0" fontId="13" fillId="0" borderId="0" xfId="5" applyFont="1"/>
    <xf numFmtId="44" fontId="13" fillId="0" borderId="0" xfId="2" applyFont="1" applyFill="1"/>
    <xf numFmtId="0" fontId="2" fillId="0" borderId="1" xfId="5" applyBorder="1" applyAlignment="1">
      <alignment horizontal="center"/>
    </xf>
    <xf numFmtId="0" fontId="2" fillId="0" borderId="1" xfId="5" applyBorder="1" applyAlignment="1">
      <alignment horizontal="center" wrapText="1"/>
    </xf>
    <xf numFmtId="0" fontId="2" fillId="0" borderId="0" xfId="5" applyAlignment="1">
      <alignment horizontal="center"/>
    </xf>
    <xf numFmtId="0" fontId="2" fillId="0" borderId="0" xfId="5" applyAlignment="1">
      <alignment horizontal="center" wrapText="1"/>
    </xf>
    <xf numFmtId="49" fontId="2" fillId="0" borderId="0" xfId="5" quotePrefix="1" applyNumberFormat="1" applyAlignment="1">
      <alignment horizontal="center"/>
    </xf>
    <xf numFmtId="0" fontId="8" fillId="0" borderId="0" xfId="5" applyFont="1" applyAlignment="1">
      <alignment horizontal="center" wrapText="1"/>
    </xf>
    <xf numFmtId="0" fontId="2" fillId="0" borderId="0" xfId="5" applyAlignment="1">
      <alignment horizontal="left"/>
    </xf>
    <xf numFmtId="0" fontId="11" fillId="0" borderId="0" xfId="5" applyFont="1"/>
    <xf numFmtId="0" fontId="3" fillId="0" borderId="0" xfId="5" applyFont="1"/>
    <xf numFmtId="0" fontId="17" fillId="0" borderId="1" xfId="5" applyFont="1" applyBorder="1" applyAlignment="1">
      <alignment horizontal="center"/>
    </xf>
    <xf numFmtId="0" fontId="17" fillId="0" borderId="1" xfId="5" applyFont="1" applyBorder="1" applyAlignment="1">
      <alignment horizontal="center" wrapText="1"/>
    </xf>
    <xf numFmtId="0" fontId="17" fillId="0" borderId="0" xfId="5" applyFont="1" applyAlignment="1">
      <alignment horizontal="center"/>
    </xf>
    <xf numFmtId="0" fontId="2" fillId="0" borderId="0" xfId="5" quotePrefix="1"/>
    <xf numFmtId="164" fontId="18" fillId="0" borderId="3" xfId="2" applyNumberFormat="1" applyFont="1" applyFill="1" applyBorder="1"/>
    <xf numFmtId="14" fontId="2" fillId="0" borderId="0" xfId="5" quotePrefix="1" applyNumberFormat="1" applyAlignment="1">
      <alignment horizontal="center"/>
    </xf>
    <xf numFmtId="43" fontId="2" fillId="0" borderId="0" xfId="1" applyFont="1" applyFill="1"/>
    <xf numFmtId="0" fontId="2" fillId="0" borderId="0" xfId="5" quotePrefix="1" applyAlignment="1">
      <alignment horizontal="center"/>
    </xf>
    <xf numFmtId="14" fontId="2" fillId="0" borderId="0" xfId="5" applyNumberFormat="1"/>
    <xf numFmtId="0" fontId="2" fillId="0" borderId="0" xfId="5" applyAlignment="1">
      <alignment horizontal="right"/>
    </xf>
    <xf numFmtId="44" fontId="2" fillId="0" borderId="4" xfId="2" applyFont="1" applyFill="1" applyBorder="1"/>
    <xf numFmtId="44" fontId="2" fillId="0" borderId="0" xfId="2" applyFont="1" applyFill="1" applyBorder="1"/>
    <xf numFmtId="0" fontId="20" fillId="0" borderId="0" xfId="5" applyFont="1"/>
    <xf numFmtId="44" fontId="2" fillId="0" borderId="4" xfId="5" applyNumberFormat="1" applyBorder="1"/>
    <xf numFmtId="44" fontId="9" fillId="0" borderId="3" xfId="2" applyFont="1" applyFill="1" applyBorder="1"/>
    <xf numFmtId="44" fontId="2" fillId="0" borderId="0" xfId="5" applyNumberFormat="1"/>
    <xf numFmtId="0" fontId="9" fillId="0" borderId="0" xfId="5" applyFont="1"/>
    <xf numFmtId="169" fontId="9" fillId="0" borderId="0" xfId="2" applyNumberFormat="1" applyFont="1" applyFill="1"/>
    <xf numFmtId="164" fontId="2" fillId="0" borderId="0" xfId="2" applyNumberFormat="1" applyFont="1" applyFill="1" applyBorder="1"/>
    <xf numFmtId="165" fontId="2" fillId="0" borderId="1" xfId="1" applyNumberFormat="1" applyFont="1" applyFill="1" applyBorder="1"/>
    <xf numFmtId="169" fontId="2" fillId="0" borderId="0" xfId="2" applyNumberFormat="1" applyFont="1" applyFill="1" applyBorder="1"/>
    <xf numFmtId="164" fontId="9" fillId="0" borderId="1" xfId="2" applyNumberFormat="1" applyFont="1" applyFill="1" applyBorder="1" applyAlignment="1">
      <alignment horizontal="right"/>
    </xf>
    <xf numFmtId="7" fontId="9" fillId="0" borderId="0" xfId="7" applyNumberFormat="1" applyFont="1" applyFill="1" applyBorder="1"/>
    <xf numFmtId="164" fontId="9" fillId="0" borderId="1" xfId="7" applyNumberFormat="1" applyFont="1" applyFill="1" applyBorder="1" applyAlignment="1">
      <alignment horizontal="right"/>
    </xf>
    <xf numFmtId="164" fontId="9" fillId="0" borderId="3" xfId="7" applyNumberFormat="1" applyFont="1" applyFill="1" applyBorder="1" applyAlignment="1">
      <alignment horizontal="right"/>
    </xf>
    <xf numFmtId="0" fontId="21" fillId="0" borderId="0" xfId="5" applyFont="1"/>
    <xf numFmtId="165" fontId="2" fillId="0" borderId="0" xfId="1" applyNumberFormat="1"/>
    <xf numFmtId="164" fontId="2" fillId="0" borderId="4" xfId="2" applyNumberFormat="1" applyFont="1" applyFill="1" applyBorder="1"/>
    <xf numFmtId="0" fontId="22" fillId="0" borderId="0" xfId="9" quotePrefix="1" applyFont="1" applyAlignment="1">
      <alignment horizontal="center" wrapText="1"/>
    </xf>
    <xf numFmtId="44" fontId="0" fillId="0" borderId="0" xfId="2" applyFont="1" applyFill="1"/>
    <xf numFmtId="170" fontId="10" fillId="0" borderId="0" xfId="5" quotePrefix="1" applyNumberFormat="1" applyFont="1" applyAlignment="1">
      <alignment horizontal="center"/>
    </xf>
    <xf numFmtId="0" fontId="2" fillId="0" borderId="0" xfId="10"/>
    <xf numFmtId="0" fontId="2" fillId="0" borderId="0" xfId="10" applyAlignment="1">
      <alignment horizontal="center"/>
    </xf>
    <xf numFmtId="0" fontId="9" fillId="0" borderId="1" xfId="10" applyFont="1" applyBorder="1" applyAlignment="1">
      <alignment horizontal="center" wrapText="1"/>
    </xf>
    <xf numFmtId="0" fontId="9" fillId="0" borderId="1" xfId="10" applyFont="1" applyBorder="1" applyAlignment="1">
      <alignment horizontal="center"/>
    </xf>
    <xf numFmtId="0" fontId="9" fillId="0" borderId="1" xfId="1" applyNumberFormat="1" applyFont="1" applyFill="1" applyBorder="1" applyAlignment="1">
      <alignment horizontal="center" wrapText="1"/>
    </xf>
    <xf numFmtId="0" fontId="2" fillId="0" borderId="0" xfId="10" quotePrefix="1" applyAlignment="1">
      <alignment horizontal="center"/>
    </xf>
    <xf numFmtId="0" fontId="2" fillId="0" borderId="0" xfId="10" applyAlignment="1">
      <alignment horizontal="left"/>
    </xf>
    <xf numFmtId="165" fontId="2" fillId="0" borderId="0" xfId="1" applyNumberFormat="1" applyFont="1" applyFill="1" applyBorder="1"/>
    <xf numFmtId="165" fontId="2" fillId="0" borderId="0" xfId="10" applyNumberFormat="1"/>
    <xf numFmtId="165" fontId="2" fillId="0" borderId="1" xfId="10" applyNumberFormat="1" applyBorder="1"/>
    <xf numFmtId="0" fontId="9" fillId="0" borderId="0" xfId="10" applyFont="1" applyAlignment="1">
      <alignment horizontal="left"/>
    </xf>
    <xf numFmtId="165" fontId="2" fillId="0" borderId="3" xfId="10" applyNumberFormat="1" applyBorder="1"/>
    <xf numFmtId="0" fontId="12" fillId="0" borderId="0" xfId="10" applyFont="1" applyAlignment="1">
      <alignment horizontal="center"/>
    </xf>
    <xf numFmtId="0" fontId="12" fillId="0" borderId="0" xfId="10" applyFont="1"/>
    <xf numFmtId="0" fontId="2" fillId="0" borderId="0" xfId="5" applyAlignment="1">
      <alignment wrapText="1"/>
    </xf>
    <xf numFmtId="44" fontId="2" fillId="0" borderId="1" xfId="2" applyFont="1" applyBorder="1" applyAlignment="1">
      <alignment horizontal="center" wrapText="1"/>
    </xf>
    <xf numFmtId="44" fontId="2" fillId="0" borderId="0" xfId="2"/>
    <xf numFmtId="0" fontId="24" fillId="0" borderId="0" xfId="6" applyFont="1"/>
    <xf numFmtId="0" fontId="23" fillId="0" borderId="0" xfId="5" applyFont="1" applyAlignment="1">
      <alignment horizontal="center"/>
    </xf>
    <xf numFmtId="0" fontId="25" fillId="0" borderId="0" xfId="6" applyFont="1"/>
    <xf numFmtId="0" fontId="26" fillId="0" borderId="0" xfId="6" applyFont="1"/>
    <xf numFmtId="0" fontId="22" fillId="0" borderId="0" xfId="9" quotePrefix="1" applyFont="1" applyFill="1" applyAlignment="1">
      <alignment horizontal="center" wrapText="1"/>
    </xf>
    <xf numFmtId="0" fontId="0" fillId="0" borderId="0" xfId="0" applyAlignment="1"/>
    <xf numFmtId="0" fontId="2" fillId="0" borderId="0" xfId="5" applyAlignment="1"/>
    <xf numFmtId="0" fontId="1" fillId="0" borderId="0" xfId="13"/>
    <xf numFmtId="0" fontId="7" fillId="0" borderId="0" xfId="4" quotePrefix="1" applyFill="1" applyAlignment="1">
      <alignment horizontal="center"/>
    </xf>
    <xf numFmtId="0" fontId="4" fillId="0" borderId="0" xfId="6" applyFont="1" applyFill="1"/>
    <xf numFmtId="0" fontId="11" fillId="0" borderId="0" xfId="5" applyFont="1" applyAlignment="1">
      <alignment wrapText="1"/>
    </xf>
    <xf numFmtId="0" fontId="3" fillId="0" borderId="0" xfId="5" applyFont="1" applyAlignment="1"/>
    <xf numFmtId="0" fontId="17" fillId="0" borderId="0" xfId="5" applyFont="1" applyFill="1" applyAlignment="1">
      <alignment horizontal="center"/>
    </xf>
    <xf numFmtId="173" fontId="18" fillId="0" borderId="3" xfId="2" applyNumberFormat="1" applyFont="1" applyFill="1" applyBorder="1"/>
    <xf numFmtId="164" fontId="2" fillId="0" borderId="0" xfId="1" applyNumberFormat="1" applyFont="1" applyFill="1" applyAlignment="1">
      <alignment vertical="center"/>
    </xf>
    <xf numFmtId="164" fontId="17" fillId="0" borderId="0" xfId="2" applyNumberFormat="1" applyFont="1" applyFill="1" applyAlignment="1">
      <alignment vertical="center"/>
    </xf>
    <xf numFmtId="173" fontId="17" fillId="0" borderId="0" xfId="2" applyNumberFormat="1" applyFont="1" applyFill="1" applyAlignment="1">
      <alignment vertical="center"/>
    </xf>
    <xf numFmtId="167" fontId="17" fillId="0" borderId="0" xfId="1" applyNumberFormat="1" applyFont="1" applyFill="1" applyBorder="1" applyAlignment="1">
      <alignment vertical="center"/>
    </xf>
    <xf numFmtId="164" fontId="17" fillId="0" borderId="0" xfId="2" applyNumberFormat="1" applyFont="1" applyFill="1" applyBorder="1" applyAlignment="1">
      <alignment vertical="center"/>
    </xf>
    <xf numFmtId="174" fontId="17" fillId="0" borderId="0" xfId="2" applyNumberFormat="1" applyFont="1" applyFill="1" applyBorder="1" applyAlignment="1">
      <alignment vertical="center"/>
    </xf>
    <xf numFmtId="0" fontId="0" fillId="0" borderId="0" xfId="0" applyBorder="1"/>
    <xf numFmtId="173" fontId="0" fillId="0" borderId="0" xfId="0" applyNumberFormat="1"/>
    <xf numFmtId="165" fontId="17" fillId="0" borderId="0" xfId="1" quotePrefix="1" applyNumberFormat="1" applyFont="1" applyFill="1" applyAlignment="1">
      <alignment vertical="center"/>
    </xf>
    <xf numFmtId="0" fontId="2" fillId="0" borderId="0" xfId="5" applyFill="1" applyAlignment="1">
      <alignment horizontal="center"/>
    </xf>
    <xf numFmtId="43" fontId="2" fillId="0" borderId="0" xfId="1" applyFill="1"/>
    <xf numFmtId="165" fontId="2" fillId="0" borderId="4" xfId="1" applyNumberFormat="1" applyFont="1" applyFill="1" applyBorder="1"/>
    <xf numFmtId="165" fontId="2" fillId="0" borderId="0" xfId="1" applyNumberFormat="1" applyAlignment="1">
      <alignment horizontal="right"/>
    </xf>
    <xf numFmtId="0" fontId="10" fillId="0" borderId="0" xfId="5" applyFont="1" applyAlignment="1"/>
    <xf numFmtId="0" fontId="2" fillId="0" borderId="0" xfId="5" applyFill="1" applyAlignment="1">
      <alignment vertical="center"/>
    </xf>
    <xf numFmtId="0" fontId="8" fillId="0" borderId="0" xfId="5" applyFont="1" applyFill="1" applyAlignment="1">
      <alignment horizontal="center" vertical="center" wrapText="1"/>
    </xf>
    <xf numFmtId="164" fontId="2" fillId="0" borderId="0" xfId="5" applyNumberFormat="1" applyFont="1" applyFill="1" applyAlignment="1">
      <alignment horizontal="center" vertical="center"/>
    </xf>
    <xf numFmtId="0" fontId="11" fillId="0" borderId="0" xfId="5" applyFont="1" applyFill="1" applyAlignment="1">
      <alignment vertical="center" wrapText="1"/>
    </xf>
    <xf numFmtId="0" fontId="10" fillId="0" borderId="0" xfId="5" applyFont="1" applyFill="1"/>
    <xf numFmtId="0" fontId="8" fillId="0" borderId="0" xfId="5" applyFont="1" applyFill="1" applyAlignment="1">
      <alignment horizontal="center" vertical="center"/>
    </xf>
    <xf numFmtId="164" fontId="2" fillId="0" borderId="0" xfId="5" applyNumberFormat="1" applyFill="1" applyAlignment="1">
      <alignment vertical="center"/>
    </xf>
    <xf numFmtId="0" fontId="10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14" fillId="0" borderId="0" xfId="5" applyFont="1" applyFill="1" applyAlignment="1">
      <alignment horizontal="left" vertical="center" wrapText="1"/>
    </xf>
    <xf numFmtId="0" fontId="15" fillId="0" borderId="0" xfId="5" applyFont="1" applyFill="1" applyAlignment="1">
      <alignment horizontal="center" vertical="center" wrapText="1"/>
    </xf>
    <xf numFmtId="164" fontId="10" fillId="0" borderId="0" xfId="5" applyNumberFormat="1" applyFont="1" applyFill="1" applyAlignment="1">
      <alignment vertical="center"/>
    </xf>
    <xf numFmtId="0" fontId="2" fillId="0" borderId="0" xfId="5" applyFont="1" applyFill="1" applyAlignment="1">
      <alignment horizontal="left" vertical="center" wrapText="1"/>
    </xf>
    <xf numFmtId="164" fontId="2" fillId="0" borderId="0" xfId="2" applyNumberFormat="1" applyFont="1" applyFill="1" applyAlignment="1">
      <alignment vertical="center"/>
    </xf>
    <xf numFmtId="0" fontId="2" fillId="0" borderId="0" xfId="5" applyFill="1" applyAlignment="1">
      <alignment horizontal="left" vertical="center"/>
    </xf>
    <xf numFmtId="0" fontId="9" fillId="0" borderId="0" xfId="5" applyFont="1" applyFill="1" applyAlignment="1">
      <alignment horizontal="left" vertical="center"/>
    </xf>
    <xf numFmtId="0" fontId="16" fillId="0" borderId="0" xfId="5" applyFont="1" applyFill="1" applyAlignment="1">
      <alignment horizontal="center" vertical="center"/>
    </xf>
    <xf numFmtId="164" fontId="2" fillId="0" borderId="2" xfId="2" applyNumberFormat="1" applyFill="1" applyBorder="1" applyAlignment="1">
      <alignment vertical="center"/>
    </xf>
    <xf numFmtId="0" fontId="17" fillId="0" borderId="1" xfId="5" applyFont="1" applyFill="1" applyBorder="1" applyAlignment="1">
      <alignment horizontal="center"/>
    </xf>
    <xf numFmtId="0" fontId="17" fillId="0" borderId="1" xfId="5" applyFont="1" applyFill="1" applyBorder="1" applyAlignment="1">
      <alignment horizontal="center" wrapText="1"/>
    </xf>
    <xf numFmtId="44" fontId="17" fillId="0" borderId="1" xfId="2" applyFont="1" applyFill="1" applyBorder="1" applyAlignment="1">
      <alignment horizontal="center" wrapText="1"/>
    </xf>
    <xf numFmtId="0" fontId="2" fillId="0" borderId="0" xfId="5" applyFill="1" applyAlignment="1">
      <alignment horizontal="center" wrapText="1"/>
    </xf>
    <xf numFmtId="0" fontId="2" fillId="0" borderId="0" xfId="5" applyFill="1"/>
    <xf numFmtId="44" fontId="17" fillId="0" borderId="0" xfId="2" applyFont="1" applyFill="1" applyBorder="1" applyAlignment="1">
      <alignment horizontal="center"/>
    </xf>
    <xf numFmtId="3" fontId="17" fillId="0" borderId="0" xfId="5" applyNumberFormat="1" applyFont="1" applyFill="1"/>
    <xf numFmtId="3" fontId="17" fillId="0" borderId="0" xfId="5" quotePrefix="1" applyNumberFormat="1" applyFont="1" applyFill="1" applyAlignment="1">
      <alignment horizontal="center"/>
    </xf>
    <xf numFmtId="165" fontId="17" fillId="0" borderId="0" xfId="1" applyNumberFormat="1" applyFont="1" applyFill="1"/>
    <xf numFmtId="173" fontId="17" fillId="0" borderId="0" xfId="2" applyNumberFormat="1" applyFont="1" applyFill="1"/>
    <xf numFmtId="164" fontId="17" fillId="0" borderId="0" xfId="2" applyNumberFormat="1" applyFont="1" applyFill="1"/>
    <xf numFmtId="0" fontId="17" fillId="0" borderId="0" xfId="2" applyNumberFormat="1" applyFont="1" applyFill="1" applyBorder="1"/>
    <xf numFmtId="166" fontId="17" fillId="0" borderId="0" xfId="2" applyNumberFormat="1" applyFont="1" applyFill="1" applyBorder="1"/>
    <xf numFmtId="3" fontId="22" fillId="0" borderId="0" xfId="5" applyNumberFormat="1" applyFont="1" applyFill="1"/>
    <xf numFmtId="0" fontId="2" fillId="0" borderId="0" xfId="5" applyFill="1" applyBorder="1"/>
    <xf numFmtId="5" fontId="2" fillId="0" borderId="0" xfId="5" applyNumberFormat="1" applyFill="1" applyBorder="1"/>
    <xf numFmtId="44" fontId="2" fillId="0" borderId="0" xfId="5" applyNumberFormat="1" applyFill="1" applyBorder="1"/>
    <xf numFmtId="164" fontId="17" fillId="0" borderId="0" xfId="2" applyNumberFormat="1" applyFont="1" applyFill="1" applyBorder="1"/>
    <xf numFmtId="0" fontId="2" fillId="0" borderId="1" xfId="5" applyFill="1" applyBorder="1"/>
    <xf numFmtId="3" fontId="17" fillId="0" borderId="1" xfId="5" applyNumberFormat="1" applyFont="1" applyFill="1" applyBorder="1"/>
    <xf numFmtId="165" fontId="17" fillId="0" borderId="1" xfId="1" applyNumberFormat="1" applyFont="1" applyFill="1" applyBorder="1"/>
    <xf numFmtId="3" fontId="17" fillId="0" borderId="1" xfId="5" quotePrefix="1" applyNumberFormat="1" applyFont="1" applyFill="1" applyBorder="1" applyAlignment="1">
      <alignment horizontal="center"/>
    </xf>
    <xf numFmtId="5" fontId="2" fillId="0" borderId="1" xfId="5" applyNumberFormat="1" applyFill="1" applyBorder="1"/>
    <xf numFmtId="44" fontId="2" fillId="0" borderId="1" xfId="5" applyNumberFormat="1" applyFill="1" applyBorder="1"/>
    <xf numFmtId="164" fontId="17" fillId="0" borderId="1" xfId="2" applyNumberFormat="1" applyFont="1" applyFill="1" applyBorder="1"/>
    <xf numFmtId="0" fontId="19" fillId="0" borderId="3" xfId="5" applyFont="1" applyFill="1" applyBorder="1" applyAlignment="1">
      <alignment horizontal="left"/>
    </xf>
    <xf numFmtId="3" fontId="18" fillId="0" borderId="3" xfId="5" applyNumberFormat="1" applyFont="1" applyFill="1" applyBorder="1"/>
    <xf numFmtId="3" fontId="19" fillId="0" borderId="3" xfId="5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/>
    <xf numFmtId="165" fontId="0" fillId="0" borderId="0" xfId="0" applyNumberFormat="1" applyFill="1"/>
    <xf numFmtId="0" fontId="0" fillId="0" borderId="0" xfId="0" applyFill="1" applyBorder="1"/>
    <xf numFmtId="3" fontId="17" fillId="0" borderId="0" xfId="5" applyNumberFormat="1" applyFont="1" applyFill="1" applyAlignment="1">
      <alignment vertical="center"/>
    </xf>
    <xf numFmtId="165" fontId="17" fillId="0" borderId="0" xfId="1" applyNumberFormat="1" applyFont="1" applyFill="1" applyAlignment="1">
      <alignment vertical="center"/>
    </xf>
    <xf numFmtId="168" fontId="17" fillId="0" borderId="0" xfId="5" applyNumberFormat="1" applyFont="1" applyFill="1" applyAlignment="1">
      <alignment vertical="center"/>
    </xf>
    <xf numFmtId="3" fontId="22" fillId="0" borderId="0" xfId="5" applyNumberFormat="1" applyFont="1" applyFill="1" applyAlignment="1">
      <alignment vertical="center"/>
    </xf>
    <xf numFmtId="0" fontId="2" fillId="0" borderId="0" xfId="5" applyFill="1" applyBorder="1" applyAlignment="1">
      <alignment vertical="center"/>
    </xf>
    <xf numFmtId="165" fontId="17" fillId="0" borderId="0" xfId="1" applyNumberFormat="1" applyFont="1" applyFill="1" applyBorder="1" applyAlignment="1">
      <alignment vertical="center"/>
    </xf>
    <xf numFmtId="165" fontId="17" fillId="0" borderId="0" xfId="1" quotePrefix="1" applyNumberFormat="1" applyFont="1" applyFill="1" applyBorder="1" applyAlignment="1">
      <alignment vertical="center"/>
    </xf>
    <xf numFmtId="0" fontId="19" fillId="0" borderId="0" xfId="5" applyFont="1" applyFill="1" applyAlignment="1">
      <alignment horizontal="left"/>
    </xf>
    <xf numFmtId="0" fontId="2" fillId="0" borderId="0" xfId="5" applyFill="1" applyAlignment="1">
      <alignment wrapText="1"/>
    </xf>
    <xf numFmtId="164" fontId="2" fillId="0" borderId="0" xfId="5" applyNumberFormat="1" applyFill="1" applyAlignment="1">
      <alignment wrapText="1"/>
    </xf>
    <xf numFmtId="165" fontId="2" fillId="0" borderId="0" xfId="5" applyNumberFormat="1" applyFill="1" applyAlignment="1">
      <alignment wrapText="1"/>
    </xf>
    <xf numFmtId="43" fontId="2" fillId="0" borderId="0" xfId="5" applyNumberFormat="1" applyFill="1" applyAlignment="1">
      <alignment wrapText="1"/>
    </xf>
    <xf numFmtId="3" fontId="2" fillId="0" borderId="0" xfId="5" applyNumberFormat="1" applyFill="1"/>
    <xf numFmtId="164" fontId="2" fillId="0" borderId="0" xfId="5" applyNumberFormat="1" applyFill="1"/>
    <xf numFmtId="0" fontId="26" fillId="0" borderId="0" xfId="6" applyFont="1" applyFill="1"/>
    <xf numFmtId="0" fontId="11" fillId="0" borderId="0" xfId="5" applyFont="1" applyFill="1" applyAlignment="1">
      <alignment vertical="top" wrapText="1"/>
    </xf>
    <xf numFmtId="0" fontId="11" fillId="0" borderId="0" xfId="5" applyFont="1" applyFill="1" applyAlignment="1">
      <alignment wrapText="1"/>
    </xf>
    <xf numFmtId="0" fontId="2" fillId="0" borderId="1" xfId="5" applyFill="1" applyBorder="1" applyAlignment="1">
      <alignment horizontal="center" wrapText="1"/>
    </xf>
    <xf numFmtId="0" fontId="2" fillId="0" borderId="1" xfId="5" applyFill="1" applyBorder="1" applyAlignment="1">
      <alignment horizontal="center"/>
    </xf>
    <xf numFmtId="0" fontId="3" fillId="0" borderId="0" xfId="5" applyFont="1" applyFill="1" applyAlignment="1"/>
    <xf numFmtId="0" fontId="11" fillId="0" borderId="0" xfId="5" applyFont="1" applyFill="1"/>
    <xf numFmtId="0" fontId="17" fillId="0" borderId="0" xfId="5" applyFont="1" applyFill="1" applyBorder="1" applyAlignment="1">
      <alignment horizontal="center"/>
    </xf>
    <xf numFmtId="0" fontId="10" fillId="0" borderId="0" xfId="5" applyFont="1" applyAlignment="1">
      <alignment horizontal="center"/>
    </xf>
    <xf numFmtId="0" fontId="2" fillId="0" borderId="1" xfId="5" applyFont="1" applyFill="1" applyBorder="1" applyAlignment="1">
      <alignment horizontal="center" wrapText="1"/>
    </xf>
    <xf numFmtId="0" fontId="2" fillId="0" borderId="0" xfId="5" applyFont="1" applyFill="1" applyAlignment="1">
      <alignment horizontal="center"/>
    </xf>
    <xf numFmtId="0" fontId="2" fillId="0" borderId="0" xfId="5" applyFont="1" applyFill="1" applyAlignment="1">
      <alignment horizontal="center" wrapText="1"/>
    </xf>
    <xf numFmtId="0" fontId="2" fillId="0" borderId="0" xfId="10" applyFont="1" applyFill="1" applyBorder="1"/>
    <xf numFmtId="0" fontId="2" fillId="0" borderId="0" xfId="10" applyFont="1" applyFill="1" applyBorder="1" applyAlignment="1">
      <alignment horizontal="center"/>
    </xf>
    <xf numFmtId="173" fontId="2" fillId="0" borderId="0" xfId="7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" xfId="10" applyFont="1" applyFill="1" applyBorder="1" applyAlignment="1">
      <alignment horizontal="center"/>
    </xf>
    <xf numFmtId="173" fontId="2" fillId="0" borderId="4" xfId="7" applyNumberFormat="1" applyFont="1" applyFill="1" applyBorder="1" applyAlignment="1">
      <alignment horizontal="center"/>
    </xf>
    <xf numFmtId="173" fontId="2" fillId="0" borderId="4" xfId="7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3" fontId="2" fillId="0" borderId="0" xfId="2" applyNumberFormat="1" applyFont="1" applyFill="1" applyBorder="1" applyAlignment="1">
      <alignment horizontal="center"/>
    </xf>
    <xf numFmtId="173" fontId="2" fillId="0" borderId="0" xfId="2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3" fontId="2" fillId="0" borderId="1" xfId="7" applyNumberFormat="1" applyFont="1" applyFill="1" applyBorder="1" applyAlignment="1">
      <alignment horizontal="center"/>
    </xf>
    <xf numFmtId="173" fontId="2" fillId="0" borderId="1" xfId="7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173" fontId="0" fillId="0" borderId="0" xfId="0" applyNumberFormat="1" applyFont="1" applyFill="1" applyBorder="1" applyAlignment="1"/>
    <xf numFmtId="173" fontId="0" fillId="0" borderId="0" xfId="0" quotePrefix="1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5" xfId="0" applyFill="1" applyBorder="1"/>
    <xf numFmtId="0" fontId="0" fillId="0" borderId="0" xfId="0" quotePrefix="1" applyFill="1" applyAlignment="1"/>
    <xf numFmtId="0" fontId="9" fillId="0" borderId="0" xfId="5" applyFont="1" applyFill="1"/>
    <xf numFmtId="0" fontId="2" fillId="0" borderId="0" xfId="5" applyFill="1" applyAlignment="1">
      <alignment horizontal="left" indent="1"/>
    </xf>
    <xf numFmtId="0" fontId="9" fillId="0" borderId="0" xfId="5" applyFont="1" applyFill="1" applyAlignment="1">
      <alignment horizontal="right"/>
    </xf>
    <xf numFmtId="164" fontId="0" fillId="0" borderId="0" xfId="7" applyNumberFormat="1" applyFont="1" applyFill="1" applyBorder="1" applyAlignment="1">
      <alignment horizontal="left"/>
    </xf>
    <xf numFmtId="165" fontId="0" fillId="0" borderId="1" xfId="1" applyNumberFormat="1" applyFont="1" applyFill="1" applyBorder="1" applyAlignment="1">
      <alignment horizontal="left"/>
    </xf>
    <xf numFmtId="44" fontId="2" fillId="0" borderId="0" xfId="5" applyNumberFormat="1" applyFill="1" applyAlignment="1">
      <alignment horizontal="left"/>
    </xf>
    <xf numFmtId="164" fontId="2" fillId="0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ill="1"/>
    <xf numFmtId="14" fontId="2" fillId="0" borderId="0" xfId="5" applyNumberFormat="1" applyFill="1"/>
    <xf numFmtId="0" fontId="2" fillId="0" borderId="0" xfId="5" applyFill="1" applyAlignment="1">
      <alignment horizontal="right"/>
    </xf>
    <xf numFmtId="171" fontId="2" fillId="0" borderId="0" xfId="5" applyNumberFormat="1" applyFill="1" applyAlignment="1">
      <alignment horizontal="right"/>
    </xf>
    <xf numFmtId="44" fontId="2" fillId="0" borderId="0" xfId="5" applyNumberFormat="1" applyFill="1"/>
    <xf numFmtId="0" fontId="3" fillId="0" borderId="0" xfId="5" applyFont="1" applyFill="1"/>
    <xf numFmtId="164" fontId="0" fillId="0" borderId="2" xfId="2" applyNumberFormat="1" applyFont="1" applyFill="1" applyBorder="1"/>
    <xf numFmtId="0" fontId="2" fillId="0" borderId="0" xfId="10" applyFill="1"/>
    <xf numFmtId="0" fontId="11" fillId="0" borderId="0" xfId="10" applyFont="1" applyFill="1" applyAlignment="1">
      <alignment horizontal="left"/>
    </xf>
    <xf numFmtId="0" fontId="2" fillId="0" borderId="0" xfId="10" applyFill="1" applyAlignment="1">
      <alignment horizontal="center"/>
    </xf>
    <xf numFmtId="0" fontId="11" fillId="0" borderId="0" xfId="10" applyFont="1" applyFill="1"/>
    <xf numFmtId="165" fontId="17" fillId="0" borderId="1" xfId="11" applyNumberFormat="1" applyFont="1" applyFill="1" applyBorder="1"/>
    <xf numFmtId="165" fontId="17" fillId="0" borderId="0" xfId="11" applyNumberFormat="1" applyFont="1" applyFill="1"/>
    <xf numFmtId="0" fontId="17" fillId="0" borderId="0" xfId="5" applyFont="1" applyFill="1"/>
    <xf numFmtId="0" fontId="29" fillId="0" borderId="0" xfId="5" applyFont="1" applyFill="1" applyAlignment="1">
      <alignment horizontal="center"/>
    </xf>
    <xf numFmtId="164" fontId="17" fillId="0" borderId="0" xfId="5" applyNumberFormat="1" applyFont="1" applyFill="1"/>
    <xf numFmtId="0" fontId="17" fillId="0" borderId="0" xfId="5" applyFont="1" applyFill="1" applyAlignment="1">
      <alignment horizontal="left"/>
    </xf>
    <xf numFmtId="164" fontId="17" fillId="0" borderId="1" xfId="5" applyNumberFormat="1" applyFont="1" applyFill="1" applyBorder="1"/>
    <xf numFmtId="0" fontId="30" fillId="0" borderId="0" xfId="5" applyFont="1" applyFill="1" applyAlignment="1">
      <alignment horizontal="center"/>
    </xf>
    <xf numFmtId="164" fontId="19" fillId="0" borderId="0" xfId="5" applyNumberFormat="1" applyFont="1" applyFill="1"/>
    <xf numFmtId="44" fontId="17" fillId="0" borderId="0" xfId="2" applyFont="1" applyFill="1"/>
    <xf numFmtId="44" fontId="19" fillId="0" borderId="3" xfId="5" applyNumberFormat="1" applyFont="1" applyFill="1" applyBorder="1"/>
    <xf numFmtId="0" fontId="1" fillId="0" borderId="0" xfId="13" applyFill="1"/>
    <xf numFmtId="44" fontId="2" fillId="0" borderId="1" xfId="2" applyFont="1" applyFill="1" applyBorder="1" applyAlignment="1">
      <alignment horizontal="center" wrapText="1"/>
    </xf>
    <xf numFmtId="0" fontId="1" fillId="0" borderId="1" xfId="13" applyFill="1" applyBorder="1" applyAlignment="1">
      <alignment horizontal="center" wrapText="1"/>
    </xf>
    <xf numFmtId="172" fontId="0" fillId="0" borderId="0" xfId="2" applyNumberFormat="1" applyFont="1" applyFill="1"/>
    <xf numFmtId="44" fontId="2" fillId="0" borderId="0" xfId="5" quotePrefix="1" applyNumberFormat="1" applyFill="1" applyAlignment="1">
      <alignment horizontal="center"/>
    </xf>
    <xf numFmtId="44" fontId="1" fillId="0" borderId="0" xfId="13" applyNumberFormat="1" applyFill="1"/>
    <xf numFmtId="9" fontId="1" fillId="0" borderId="0" xfId="3" applyNumberFormat="1" applyFont="1" applyFill="1"/>
    <xf numFmtId="165" fontId="2" fillId="0" borderId="8" xfId="10" applyNumberFormat="1" applyBorder="1"/>
    <xf numFmtId="0" fontId="9" fillId="0" borderId="0" xfId="10" applyFont="1"/>
    <xf numFmtId="9" fontId="2" fillId="0" borderId="0" xfId="3" applyFill="1" applyAlignment="1">
      <alignment wrapText="1"/>
    </xf>
    <xf numFmtId="0" fontId="0" fillId="0" borderId="0" xfId="0" applyAlignment="1">
      <alignment horizontal="center"/>
    </xf>
    <xf numFmtId="0" fontId="2" fillId="0" borderId="1" xfId="5" applyFont="1" applyBorder="1" applyAlignment="1">
      <alignment horizontal="center" wrapText="1"/>
    </xf>
    <xf numFmtId="0" fontId="2" fillId="0" borderId="1" xfId="6" applyFont="1" applyBorder="1" applyAlignment="1">
      <alignment horizontal="center" wrapText="1"/>
    </xf>
    <xf numFmtId="0" fontId="22" fillId="0" borderId="0" xfId="0" applyFont="1" applyBorder="1"/>
    <xf numFmtId="8" fontId="22" fillId="0" borderId="0" xfId="0" applyNumberFormat="1" applyFont="1" applyBorder="1"/>
    <xf numFmtId="0" fontId="2" fillId="0" borderId="0" xfId="5" applyBorder="1"/>
    <xf numFmtId="0" fontId="22" fillId="0" borderId="0" xfId="0" applyFont="1" applyBorder="1" applyAlignment="1">
      <alignment horizontal="center"/>
    </xf>
    <xf numFmtId="7" fontId="22" fillId="0" borderId="0" xfId="0" applyNumberFormat="1" applyFont="1" applyBorder="1"/>
    <xf numFmtId="176" fontId="22" fillId="0" borderId="0" xfId="15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22" fillId="0" borderId="0" xfId="14" applyNumberFormat="1" applyFont="1" applyBorder="1"/>
    <xf numFmtId="164" fontId="2" fillId="0" borderId="2" xfId="5" applyNumberFormat="1" applyBorder="1"/>
    <xf numFmtId="0" fontId="2" fillId="0" borderId="0" xfId="5" applyFont="1" applyAlignment="1">
      <alignment horizontal="center"/>
    </xf>
    <xf numFmtId="0" fontId="31" fillId="0" borderId="1" xfId="5" applyFont="1" applyBorder="1" applyAlignment="1">
      <alignment horizontal="center" wrapText="1"/>
    </xf>
    <xf numFmtId="17" fontId="31" fillId="0" borderId="0" xfId="5" applyNumberFormat="1" applyFont="1" applyAlignment="1">
      <alignment horizontal="center"/>
    </xf>
    <xf numFmtId="0" fontId="31" fillId="0" borderId="0" xfId="5" applyFont="1" applyAlignment="1">
      <alignment horizontal="center"/>
    </xf>
    <xf numFmtId="170" fontId="32" fillId="0" borderId="0" xfId="5" quotePrefix="1" applyNumberFormat="1" applyFont="1" applyAlignment="1">
      <alignment horizontal="center"/>
    </xf>
    <xf numFmtId="170" fontId="32" fillId="0" borderId="0" xfId="5" applyNumberFormat="1" applyFont="1" applyAlignment="1">
      <alignment horizontal="center"/>
    </xf>
    <xf numFmtId="0" fontId="31" fillId="0" borderId="0" xfId="5" applyFont="1"/>
    <xf numFmtId="0" fontId="31" fillId="0" borderId="0" xfId="5" quotePrefix="1" applyFont="1"/>
    <xf numFmtId="175" fontId="31" fillId="0" borderId="0" xfId="5" applyNumberFormat="1" applyFont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0" xfId="5" applyFont="1"/>
    <xf numFmtId="0" fontId="31" fillId="0" borderId="0" xfId="5" applyFont="1" applyAlignment="1">
      <alignment horizontal="center" wrapText="1"/>
    </xf>
    <xf numFmtId="0" fontId="31" fillId="0" borderId="0" xfId="5" applyFont="1" applyAlignment="1">
      <alignment horizontal="center" vertical="center" wrapText="1"/>
    </xf>
    <xf numFmtId="0" fontId="33" fillId="0" borderId="0" xfId="5" applyFont="1"/>
    <xf numFmtId="0" fontId="31" fillId="0" borderId="0" xfId="5" applyFont="1" applyAlignment="1">
      <alignment horizontal="center" vertical="center"/>
    </xf>
    <xf numFmtId="0" fontId="35" fillId="0" borderId="0" xfId="5" applyFont="1"/>
    <xf numFmtId="0" fontId="36" fillId="0" borderId="0" xfId="5" applyFont="1" applyAlignment="1">
      <alignment horizontal="right" vertical="center"/>
    </xf>
    <xf numFmtId="44" fontId="36" fillId="0" borderId="0" xfId="2" applyFont="1" applyFill="1" applyBorder="1"/>
    <xf numFmtId="177" fontId="31" fillId="0" borderId="1" xfId="5" applyNumberFormat="1" applyFont="1" applyBorder="1" applyAlignment="1">
      <alignment horizontal="center" wrapText="1"/>
    </xf>
    <xf numFmtId="177" fontId="31" fillId="0" borderId="0" xfId="5" applyNumberFormat="1" applyFont="1" applyAlignment="1">
      <alignment horizontal="center" wrapText="1"/>
    </xf>
    <xf numFmtId="0" fontId="36" fillId="0" borderId="1" xfId="5" applyFont="1" applyBorder="1" applyAlignment="1">
      <alignment horizontal="center" wrapText="1"/>
    </xf>
    <xf numFmtId="0" fontId="39" fillId="0" borderId="1" xfId="9" applyFont="1" applyBorder="1" applyAlignment="1">
      <alignment horizontal="center" wrapText="1"/>
    </xf>
    <xf numFmtId="0" fontId="40" fillId="0" borderId="0" xfId="9" applyFont="1"/>
    <xf numFmtId="0" fontId="37" fillId="0" borderId="0" xfId="9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left"/>
    </xf>
    <xf numFmtId="178" fontId="37" fillId="0" borderId="0" xfId="14" applyNumberFormat="1" applyFont="1" applyFill="1"/>
    <xf numFmtId="178" fontId="37" fillId="0" borderId="0" xfId="9" applyNumberFormat="1" applyFont="1"/>
    <xf numFmtId="178" fontId="37" fillId="0" borderId="0" xfId="1" applyNumberFormat="1" applyFont="1" applyFill="1"/>
    <xf numFmtId="164" fontId="40" fillId="0" borderId="0" xfId="2" applyNumberFormat="1" applyFont="1" applyBorder="1"/>
    <xf numFmtId="0" fontId="40" fillId="0" borderId="0" xfId="9" applyFont="1" applyAlignment="1">
      <alignment horizontal="center"/>
    </xf>
    <xf numFmtId="0" fontId="36" fillId="0" borderId="0" xfId="5" applyFont="1" applyAlignment="1"/>
    <xf numFmtId="0" fontId="39" fillId="0" borderId="0" xfId="9" applyFont="1"/>
    <xf numFmtId="0" fontId="41" fillId="0" borderId="0" xfId="6" applyFont="1"/>
    <xf numFmtId="0" fontId="40" fillId="0" borderId="0" xfId="0" applyFont="1"/>
    <xf numFmtId="178" fontId="40" fillId="0" borderId="0" xfId="2" applyNumberFormat="1" applyFont="1" applyFill="1" applyBorder="1"/>
    <xf numFmtId="175" fontId="40" fillId="0" borderId="0" xfId="15" applyNumberFormat="1" applyFont="1" applyAlignment="1">
      <alignment horizontal="center"/>
    </xf>
    <xf numFmtId="178" fontId="40" fillId="0" borderId="2" xfId="2" applyNumberFormat="1" applyFont="1" applyBorder="1"/>
    <xf numFmtId="164" fontId="40" fillId="0" borderId="2" xfId="2" applyNumberFormat="1" applyFont="1" applyBorder="1"/>
    <xf numFmtId="175" fontId="42" fillId="0" borderId="0" xfId="0" applyNumberFormat="1" applyFont="1"/>
    <xf numFmtId="0" fontId="39" fillId="0" borderId="1" xfId="9" applyFont="1" applyBorder="1"/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0" fontId="39" fillId="0" borderId="1" xfId="0" applyFont="1" applyBorder="1" applyAlignment="1">
      <alignment horizontal="center" wrapText="1"/>
    </xf>
    <xf numFmtId="164" fontId="40" fillId="0" borderId="0" xfId="2" applyNumberFormat="1" applyFont="1" applyFill="1" applyBorder="1" applyAlignment="1">
      <alignment horizontal="right"/>
    </xf>
    <xf numFmtId="44" fontId="40" fillId="0" borderId="0" xfId="14" applyNumberFormat="1" applyFont="1" applyFill="1" applyAlignment="1">
      <alignment horizontal="right"/>
    </xf>
    <xf numFmtId="164" fontId="40" fillId="0" borderId="0" xfId="14" applyNumberFormat="1" applyFont="1" applyFill="1" applyAlignment="1">
      <alignment horizontal="right"/>
    </xf>
    <xf numFmtId="38" fontId="40" fillId="0" borderId="0" xfId="9" applyNumberFormat="1" applyFont="1" applyAlignment="1">
      <alignment horizontal="right"/>
    </xf>
    <xf numFmtId="43" fontId="40" fillId="0" borderId="0" xfId="1" applyNumberFormat="1" applyFont="1" applyFill="1" applyAlignment="1">
      <alignment horizontal="right"/>
    </xf>
    <xf numFmtId="0" fontId="40" fillId="0" borderId="0" xfId="0" applyFont="1" applyFill="1" applyAlignment="1">
      <alignment horizontal="left"/>
    </xf>
    <xf numFmtId="164" fontId="40" fillId="0" borderId="2" xfId="2" applyNumberFormat="1" applyFont="1" applyBorder="1" applyAlignment="1">
      <alignment horizontal="right"/>
    </xf>
    <xf numFmtId="10" fontId="37" fillId="0" borderId="0" xfId="3" applyNumberFormat="1" applyFont="1"/>
    <xf numFmtId="10" fontId="38" fillId="0" borderId="1" xfId="3" applyNumberFormat="1" applyFont="1" applyBorder="1" applyAlignment="1">
      <alignment horizontal="center" wrapText="1"/>
    </xf>
    <xf numFmtId="10" fontId="37" fillId="0" borderId="0" xfId="3" applyNumberFormat="1" applyFont="1" applyAlignment="1">
      <alignment horizontal="center"/>
    </xf>
    <xf numFmtId="10" fontId="40" fillId="0" borderId="0" xfId="3" applyNumberFormat="1" applyFont="1" applyBorder="1"/>
    <xf numFmtId="0" fontId="40" fillId="0" borderId="0" xfId="0" applyFont="1" applyFill="1"/>
    <xf numFmtId="0" fontId="36" fillId="0" borderId="6" xfId="5" applyFont="1" applyBorder="1" applyAlignment="1">
      <alignment horizontal="center" wrapText="1"/>
    </xf>
    <xf numFmtId="0" fontId="31" fillId="0" borderId="0" xfId="5" applyFont="1" applyBorder="1" applyAlignment="1">
      <alignment horizontal="center" wrapText="1"/>
    </xf>
    <xf numFmtId="0" fontId="31" fillId="0" borderId="0" xfId="5" quotePrefix="1" applyFont="1" applyAlignment="1">
      <alignment horizontal="center" wrapText="1"/>
    </xf>
    <xf numFmtId="170" fontId="31" fillId="0" borderId="0" xfId="5" quotePrefix="1" applyNumberFormat="1" applyFont="1" applyAlignment="1">
      <alignment horizontal="center"/>
    </xf>
    <xf numFmtId="0" fontId="31" fillId="0" borderId="0" xfId="5" quotePrefix="1" applyFont="1" applyAlignment="1">
      <alignment horizontal="center"/>
    </xf>
    <xf numFmtId="0" fontId="43" fillId="0" borderId="0" xfId="5" applyFont="1"/>
    <xf numFmtId="16" fontId="31" fillId="0" borderId="0" xfId="5" quotePrefix="1" applyNumberFormat="1" applyFont="1" applyAlignment="1">
      <alignment horizontal="center"/>
    </xf>
    <xf numFmtId="164" fontId="31" fillId="0" borderId="0" xfId="2" applyNumberFormat="1" applyFont="1" applyAlignment="1">
      <alignment horizontal="center"/>
    </xf>
    <xf numFmtId="164" fontId="31" fillId="0" borderId="0" xfId="2" applyNumberFormat="1" applyFont="1"/>
    <xf numFmtId="164" fontId="36" fillId="0" borderId="0" xfId="2" applyNumberFormat="1" applyFont="1" applyAlignment="1">
      <alignment horizontal="right"/>
    </xf>
    <xf numFmtId="164" fontId="42" fillId="0" borderId="0" xfId="2" applyNumberFormat="1" applyFont="1" applyFill="1" applyBorder="1" applyAlignment="1">
      <alignment wrapText="1"/>
    </xf>
    <xf numFmtId="164" fontId="42" fillId="0" borderId="2" xfId="2" applyNumberFormat="1" applyFont="1" applyFill="1" applyBorder="1" applyAlignment="1">
      <alignment wrapText="1"/>
    </xf>
    <xf numFmtId="164" fontId="40" fillId="0" borderId="0" xfId="2" applyNumberFormat="1" applyFont="1"/>
    <xf numFmtId="0" fontId="39" fillId="0" borderId="6" xfId="0" applyFont="1" applyBorder="1" applyAlignment="1">
      <alignment horizontal="center"/>
    </xf>
    <xf numFmtId="0" fontId="44" fillId="0" borderId="6" xfId="0" applyFont="1" applyFill="1" applyBorder="1" applyAlignment="1">
      <alignment horizontal="center" wrapText="1"/>
    </xf>
    <xf numFmtId="170" fontId="42" fillId="0" borderId="0" xfId="0" applyNumberFormat="1" applyFont="1" applyFill="1" applyBorder="1" applyAlignment="1">
      <alignment horizontal="center" vertical="center" wrapText="1"/>
    </xf>
    <xf numFmtId="178" fontId="42" fillId="0" borderId="0" xfId="2" applyNumberFormat="1" applyFont="1" applyFill="1" applyBorder="1" applyAlignment="1">
      <alignment wrapText="1"/>
    </xf>
    <xf numFmtId="178" fontId="42" fillId="0" borderId="0" xfId="2" applyNumberFormat="1" applyFont="1" applyFill="1" applyBorder="1" applyAlignment="1">
      <alignment horizontal="right" wrapText="1"/>
    </xf>
    <xf numFmtId="175" fontId="40" fillId="0" borderId="0" xfId="0" applyNumberFormat="1" applyFont="1" applyFill="1" applyAlignment="1">
      <alignment horizontal="center"/>
    </xf>
    <xf numFmtId="178" fontId="42" fillId="0" borderId="0" xfId="1" applyNumberFormat="1" applyFont="1" applyFill="1" applyBorder="1" applyAlignment="1">
      <alignment wrapText="1"/>
    </xf>
    <xf numFmtId="178" fontId="40" fillId="0" borderId="0" xfId="1" applyNumberFormat="1" applyFont="1" applyFill="1" applyAlignment="1">
      <alignment horizontal="right"/>
    </xf>
    <xf numFmtId="178" fontId="42" fillId="0" borderId="0" xfId="1" applyNumberFormat="1" applyFont="1" applyFill="1" applyBorder="1" applyAlignment="1">
      <alignment horizontal="right" wrapText="1"/>
    </xf>
    <xf numFmtId="175" fontId="40" fillId="0" borderId="7" xfId="15" applyNumberFormat="1" applyFont="1" applyBorder="1" applyAlignment="1">
      <alignment horizontal="center"/>
    </xf>
    <xf numFmtId="0" fontId="42" fillId="0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8" fontId="2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170" fontId="32" fillId="0" borderId="0" xfId="5" quotePrefix="1" applyNumberFormat="1" applyFont="1" applyFill="1" applyAlignment="1">
      <alignment horizontal="center"/>
    </xf>
    <xf numFmtId="175" fontId="40" fillId="0" borderId="7" xfId="15" applyNumberFormat="1" applyFont="1" applyFill="1" applyBorder="1" applyAlignment="1">
      <alignment horizontal="center"/>
    </xf>
    <xf numFmtId="170" fontId="31" fillId="0" borderId="0" xfId="5" quotePrefix="1" applyNumberFormat="1" applyFont="1" applyFill="1" applyAlignment="1">
      <alignment horizontal="center"/>
    </xf>
    <xf numFmtId="170" fontId="2" fillId="0" borderId="0" xfId="5" quotePrefix="1" applyNumberFormat="1" applyFont="1" applyFill="1" applyAlignment="1">
      <alignment horizontal="center"/>
    </xf>
    <xf numFmtId="14" fontId="2" fillId="0" borderId="0" xfId="5" quotePrefix="1" applyNumberFormat="1" applyFont="1" applyFill="1" applyAlignment="1">
      <alignment horizontal="center"/>
    </xf>
    <xf numFmtId="0" fontId="2" fillId="0" borderId="0" xfId="5" applyFont="1"/>
    <xf numFmtId="0" fontId="2" fillId="0" borderId="0" xfId="5" quotePrefix="1" applyFont="1" applyFill="1" applyAlignment="1">
      <alignment horizontal="center"/>
    </xf>
    <xf numFmtId="16" fontId="22" fillId="0" borderId="0" xfId="0" quotePrefix="1" applyNumberFormat="1" applyFont="1" applyAlignment="1">
      <alignment horizontal="center"/>
    </xf>
    <xf numFmtId="3" fontId="22" fillId="0" borderId="0" xfId="0" quotePrefix="1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0" borderId="0" xfId="0" applyFont="1" applyAlignment="1">
      <alignment horizontal="center"/>
    </xf>
    <xf numFmtId="10" fontId="22" fillId="0" borderId="0" xfId="15" applyNumberFormat="1" applyFont="1" applyAlignment="1">
      <alignment horizontal="center"/>
    </xf>
    <xf numFmtId="165" fontId="22" fillId="0" borderId="0" xfId="1" applyNumberFormat="1" applyFont="1" applyFill="1"/>
    <xf numFmtId="10" fontId="22" fillId="0" borderId="0" xfId="0" applyNumberFormat="1" applyFont="1" applyAlignment="1">
      <alignment horizontal="center"/>
    </xf>
    <xf numFmtId="0" fontId="45" fillId="0" borderId="0" xfId="5" applyFont="1" applyFill="1"/>
    <xf numFmtId="0" fontId="46" fillId="0" borderId="0" xfId="5" applyFont="1"/>
    <xf numFmtId="14" fontId="2" fillId="0" borderId="0" xfId="5" applyNumberFormat="1" applyFont="1" applyFill="1" applyAlignment="1">
      <alignment horizontal="center"/>
    </xf>
    <xf numFmtId="0" fontId="2" fillId="0" borderId="0" xfId="5" applyFill="1" applyBorder="1" applyAlignment="1">
      <alignment horizontal="center" wrapText="1"/>
    </xf>
    <xf numFmtId="0" fontId="11" fillId="0" borderId="0" xfId="5" quotePrefix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43" fontId="2" fillId="0" borderId="0" xfId="5" applyNumberFormat="1"/>
    <xf numFmtId="0" fontId="40" fillId="0" borderId="0" xfId="9" quotePrefix="1" applyFont="1" applyFill="1" applyAlignment="1">
      <alignment horizontal="center" wrapText="1"/>
    </xf>
    <xf numFmtId="0" fontId="40" fillId="0" borderId="0" xfId="9" applyFont="1" applyFill="1"/>
    <xf numFmtId="0" fontId="40" fillId="0" borderId="0" xfId="9" applyFont="1" applyFill="1" applyAlignment="1">
      <alignment horizontal="center"/>
    </xf>
    <xf numFmtId="0" fontId="39" fillId="0" borderId="0" xfId="9" applyFont="1" applyFill="1"/>
    <xf numFmtId="0" fontId="40" fillId="0" borderId="0" xfId="9" applyFont="1" applyFill="1" applyAlignment="1">
      <alignment horizontal="center" wrapText="1"/>
    </xf>
    <xf numFmtId="178" fontId="40" fillId="0" borderId="0" xfId="9" applyNumberFormat="1" applyFont="1" applyFill="1"/>
    <xf numFmtId="178" fontId="40" fillId="0" borderId="2" xfId="2" applyNumberFormat="1" applyFont="1" applyFill="1" applyBorder="1"/>
    <xf numFmtId="0" fontId="31" fillId="0" borderId="0" xfId="5" applyFont="1" applyFill="1"/>
    <xf numFmtId="0" fontId="31" fillId="0" borderId="0" xfId="5" applyFont="1" applyFill="1" applyAlignment="1">
      <alignment horizontal="center"/>
    </xf>
    <xf numFmtId="44" fontId="1" fillId="0" borderId="0" xfId="13" applyNumberFormat="1"/>
    <xf numFmtId="44" fontId="2" fillId="0" borderId="0" xfId="14" applyNumberFormat="1" applyFont="1" applyFill="1" applyBorder="1" applyProtection="1">
      <protection locked="0"/>
    </xf>
    <xf numFmtId="164" fontId="17" fillId="0" borderId="0" xfId="1" applyNumberFormat="1" applyFont="1" applyFill="1"/>
    <xf numFmtId="0" fontId="2" fillId="2" borderId="0" xfId="5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1" fontId="2" fillId="2" borderId="0" xfId="0" applyNumberFormat="1" applyFont="1" applyFill="1" applyAlignment="1">
      <alignment horizontal="center" wrapText="1"/>
    </xf>
    <xf numFmtId="0" fontId="31" fillId="2" borderId="0" xfId="5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47" fillId="0" borderId="0" xfId="5" applyFont="1" applyAlignment="1">
      <alignment horizontal="center"/>
    </xf>
    <xf numFmtId="0" fontId="3" fillId="0" borderId="0" xfId="5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36" fillId="0" borderId="0" xfId="5" applyFont="1" applyAlignment="1">
      <alignment horizontal="center"/>
    </xf>
    <xf numFmtId="0" fontId="40" fillId="0" borderId="0" xfId="0" applyFont="1" applyAlignment="1">
      <alignment horizontal="left"/>
    </xf>
    <xf numFmtId="0" fontId="9" fillId="0" borderId="0" xfId="10" applyFont="1" applyAlignment="1">
      <alignment horizontal="center"/>
    </xf>
    <xf numFmtId="10" fontId="0" fillId="0" borderId="0" xfId="3" applyNumberFormat="1" applyFont="1" applyFill="1" applyAlignment="1">
      <alignment horizontal="center"/>
    </xf>
    <xf numFmtId="2" fontId="2" fillId="0" borderId="0" xfId="5" applyNumberFormat="1" applyFill="1" applyAlignment="1">
      <alignment horizontal="center"/>
    </xf>
    <xf numFmtId="2" fontId="1" fillId="0" borderId="0" xfId="13" applyNumberFormat="1" applyFill="1"/>
    <xf numFmtId="2" fontId="2" fillId="0" borderId="1" xfId="5" applyNumberFormat="1" applyFill="1" applyBorder="1" applyAlignment="1">
      <alignment horizontal="center" wrapText="1"/>
    </xf>
    <xf numFmtId="2" fontId="2" fillId="0" borderId="0" xfId="5" applyNumberFormat="1" applyFill="1" applyAlignment="1">
      <alignment horizontal="center" wrapText="1"/>
    </xf>
    <xf numFmtId="0" fontId="2" fillId="0" borderId="0" xfId="5" quotePrefix="1" applyFont="1" applyAlignment="1">
      <alignment horizontal="left"/>
    </xf>
    <xf numFmtId="44" fontId="22" fillId="0" borderId="0" xfId="0" applyNumberFormat="1" applyFont="1" applyBorder="1"/>
    <xf numFmtId="0" fontId="1" fillId="0" borderId="0" xfId="13" applyFill="1" applyAlignment="1">
      <alignment horizontal="center"/>
    </xf>
    <xf numFmtId="0" fontId="29" fillId="0" borderId="0" xfId="5" quotePrefix="1" applyFont="1" applyFill="1" applyAlignment="1">
      <alignment horizontal="center"/>
    </xf>
    <xf numFmtId="0" fontId="17" fillId="0" borderId="0" xfId="5" quotePrefix="1" applyFont="1" applyFill="1" applyAlignment="1">
      <alignment horizontal="center"/>
    </xf>
    <xf numFmtId="170" fontId="2" fillId="3" borderId="0" xfId="5" quotePrefix="1" applyNumberFormat="1" applyFont="1" applyFill="1" applyAlignment="1">
      <alignment horizontal="center"/>
    </xf>
    <xf numFmtId="0" fontId="2" fillId="3" borderId="0" xfId="5" applyFont="1" applyFill="1" applyAlignment="1">
      <alignment horizontal="center"/>
    </xf>
    <xf numFmtId="0" fontId="2" fillId="3" borderId="0" xfId="5" applyFont="1" applyFill="1"/>
    <xf numFmtId="170" fontId="2" fillId="3" borderId="0" xfId="5" quotePrefix="1" applyNumberFormat="1" applyFont="1" applyFill="1" applyAlignment="1">
      <alignment horizontal="center" wrapText="1"/>
    </xf>
    <xf numFmtId="0" fontId="3" fillId="0" borderId="0" xfId="5" applyFont="1" applyAlignment="1">
      <alignment horizontal="center"/>
    </xf>
    <xf numFmtId="0" fontId="36" fillId="0" borderId="0" xfId="5" applyFont="1" applyAlignment="1">
      <alignment horizontal="center"/>
    </xf>
    <xf numFmtId="0" fontId="3" fillId="0" borderId="0" xfId="5" applyFont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0" fillId="0" borderId="0" xfId="5" applyFont="1" applyAlignment="1">
      <alignment horizontal="left" wrapText="1"/>
    </xf>
    <xf numFmtId="0" fontId="36" fillId="0" borderId="0" xfId="5" applyFont="1" applyAlignment="1">
      <alignment horizontal="center"/>
    </xf>
    <xf numFmtId="0" fontId="34" fillId="0" borderId="0" xfId="5" applyFont="1" applyAlignment="1">
      <alignment horizontal="center"/>
    </xf>
    <xf numFmtId="0" fontId="40" fillId="0" borderId="0" xfId="0" applyFont="1" applyAlignment="1">
      <alignment horizontal="left"/>
    </xf>
    <xf numFmtId="0" fontId="9" fillId="0" borderId="0" xfId="10" applyFont="1" applyAlignment="1">
      <alignment horizontal="center"/>
    </xf>
    <xf numFmtId="0" fontId="33" fillId="0" borderId="0" xfId="5" applyFont="1" applyFill="1"/>
  </cellXfs>
  <cellStyles count="16">
    <cellStyle name="Comma" xfId="1" builtinId="3"/>
    <cellStyle name="Comma 10" xfId="11" xr:uid="{5DC83F1B-86F9-4F1B-93E8-A51608C1103C}"/>
    <cellStyle name="Comma 2" xfId="8" xr:uid="{624519AC-889D-4CF6-96A7-EC1A366BD417}"/>
    <cellStyle name="Currency" xfId="2" builtinId="4"/>
    <cellStyle name="Currency 2" xfId="7" xr:uid="{9BB30C41-7E3A-4798-983C-ACA62DD5B09B}"/>
    <cellStyle name="Currency 3" xfId="14" xr:uid="{86766784-1ACE-4B5F-B126-B1799B830947}"/>
    <cellStyle name="Hyperlink" xfId="4" builtinId="8"/>
    <cellStyle name="Normal" xfId="0" builtinId="0"/>
    <cellStyle name="Normal 10" xfId="5" xr:uid="{03A6D21A-05B9-4754-A81B-379C2F853559}"/>
    <cellStyle name="Normal 2" xfId="10" xr:uid="{A15AF341-C479-417D-9438-DC6E7107BEF6}"/>
    <cellStyle name="Normal 23" xfId="9" xr:uid="{95B500E9-8773-4EA7-967C-2E5BEF6DB3F7}"/>
    <cellStyle name="Normal 24" xfId="12" xr:uid="{78DBF915-FEFC-4374-86A1-C33E73A5F616}"/>
    <cellStyle name="Normal 24 2" xfId="6" xr:uid="{1BE05D82-B5E0-4B7C-A626-3DBF801230E3}"/>
    <cellStyle name="Normal 26" xfId="13" xr:uid="{312F5004-A866-4819-A41E-35EF9F34755B}"/>
    <cellStyle name="Percent" xfId="3" builtinId="5"/>
    <cellStyle name="Percent 2" xfId="15" xr:uid="{DC64315E-7BBC-4D81-AF56-F57E02BA0DD2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63" Type="http://schemas.openxmlformats.org/officeDocument/2006/relationships/externalLink" Target="externalLinks/externalLink39.xml"/><Relationship Id="rId68" Type="http://schemas.openxmlformats.org/officeDocument/2006/relationships/externalLink" Target="externalLinks/externalLink44.xml"/><Relationship Id="rId84" Type="http://schemas.openxmlformats.org/officeDocument/2006/relationships/externalLink" Target="externalLinks/externalLink60.xml"/><Relationship Id="rId89" Type="http://schemas.openxmlformats.org/officeDocument/2006/relationships/externalLink" Target="externalLinks/externalLink6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7.xml"/><Relationship Id="rId92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3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34.xml"/><Relationship Id="rId66" Type="http://schemas.openxmlformats.org/officeDocument/2006/relationships/externalLink" Target="externalLinks/externalLink42.xml"/><Relationship Id="rId74" Type="http://schemas.openxmlformats.org/officeDocument/2006/relationships/externalLink" Target="externalLinks/externalLink50.xml"/><Relationship Id="rId79" Type="http://schemas.openxmlformats.org/officeDocument/2006/relationships/externalLink" Target="externalLinks/externalLink55.xml"/><Relationship Id="rId87" Type="http://schemas.openxmlformats.org/officeDocument/2006/relationships/externalLink" Target="externalLinks/externalLink63.xml"/><Relationship Id="rId10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7.xml"/><Relationship Id="rId82" Type="http://schemas.openxmlformats.org/officeDocument/2006/relationships/externalLink" Target="externalLinks/externalLink58.xml"/><Relationship Id="rId90" Type="http://schemas.openxmlformats.org/officeDocument/2006/relationships/externalLink" Target="externalLinks/externalLink66.xml"/><Relationship Id="rId95" Type="http://schemas.openxmlformats.org/officeDocument/2006/relationships/externalLink" Target="externalLinks/externalLink7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32.xml"/><Relationship Id="rId64" Type="http://schemas.openxmlformats.org/officeDocument/2006/relationships/externalLink" Target="externalLinks/externalLink40.xml"/><Relationship Id="rId69" Type="http://schemas.openxmlformats.org/officeDocument/2006/relationships/externalLink" Target="externalLinks/externalLink45.xml"/><Relationship Id="rId77" Type="http://schemas.openxmlformats.org/officeDocument/2006/relationships/externalLink" Target="externalLinks/externalLink53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72" Type="http://schemas.openxmlformats.org/officeDocument/2006/relationships/externalLink" Target="externalLinks/externalLink48.xml"/><Relationship Id="rId80" Type="http://schemas.openxmlformats.org/officeDocument/2006/relationships/externalLink" Target="externalLinks/externalLink56.xml"/><Relationship Id="rId85" Type="http://schemas.openxmlformats.org/officeDocument/2006/relationships/externalLink" Target="externalLinks/externalLink61.xml"/><Relationship Id="rId93" Type="http://schemas.openxmlformats.org/officeDocument/2006/relationships/externalLink" Target="externalLinks/externalLink69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59" Type="http://schemas.openxmlformats.org/officeDocument/2006/relationships/externalLink" Target="externalLinks/externalLink35.xml"/><Relationship Id="rId67" Type="http://schemas.openxmlformats.org/officeDocument/2006/relationships/externalLink" Target="externalLinks/externalLink43.xml"/><Relationship Id="rId103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7.xml"/><Relationship Id="rId54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38.xml"/><Relationship Id="rId70" Type="http://schemas.openxmlformats.org/officeDocument/2006/relationships/externalLink" Target="externalLinks/externalLink46.xml"/><Relationship Id="rId75" Type="http://schemas.openxmlformats.org/officeDocument/2006/relationships/externalLink" Target="externalLinks/externalLink51.xml"/><Relationship Id="rId83" Type="http://schemas.openxmlformats.org/officeDocument/2006/relationships/externalLink" Target="externalLinks/externalLink59.xml"/><Relationship Id="rId88" Type="http://schemas.openxmlformats.org/officeDocument/2006/relationships/externalLink" Target="externalLinks/externalLink64.xml"/><Relationship Id="rId91" Type="http://schemas.openxmlformats.org/officeDocument/2006/relationships/externalLink" Target="externalLinks/externalLink67.xml"/><Relationship Id="rId96" Type="http://schemas.openxmlformats.org/officeDocument/2006/relationships/externalLink" Target="externalLinks/externalLink7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57" Type="http://schemas.openxmlformats.org/officeDocument/2006/relationships/externalLink" Target="externalLinks/externalLink3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28.xml"/><Relationship Id="rId60" Type="http://schemas.openxmlformats.org/officeDocument/2006/relationships/externalLink" Target="externalLinks/externalLink36.xml"/><Relationship Id="rId65" Type="http://schemas.openxmlformats.org/officeDocument/2006/relationships/externalLink" Target="externalLinks/externalLink41.xml"/><Relationship Id="rId73" Type="http://schemas.openxmlformats.org/officeDocument/2006/relationships/externalLink" Target="externalLinks/externalLink49.xml"/><Relationship Id="rId78" Type="http://schemas.openxmlformats.org/officeDocument/2006/relationships/externalLink" Target="externalLinks/externalLink54.xml"/><Relationship Id="rId81" Type="http://schemas.openxmlformats.org/officeDocument/2006/relationships/externalLink" Target="externalLinks/externalLink57.xml"/><Relationship Id="rId86" Type="http://schemas.openxmlformats.org/officeDocument/2006/relationships/externalLink" Target="externalLinks/externalLink62.xml"/><Relationship Id="rId94" Type="http://schemas.openxmlformats.org/officeDocument/2006/relationships/externalLink" Target="externalLinks/externalLink70.xml"/><Relationship Id="rId99" Type="http://schemas.openxmlformats.org/officeDocument/2006/relationships/sharedStrings" Target="sharedStrings.xml"/><Relationship Id="rId10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31.xml"/><Relationship Id="rId76" Type="http://schemas.openxmlformats.org/officeDocument/2006/relationships/externalLink" Target="externalLinks/externalLink52.xml"/><Relationship Id="rId9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DOCUME~1\gg8j\LOCALS~1\Temp\c.notes.Data\TXU_01-27-03_800M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Berard\Budget\Present%20Estimate\No.%20of%20hours%20charged%20to%20labor%20in%202001%20and%20forecast%20of%20no.%20of%20hours%20needed%20to%20be%20charged%20to%20standing%20work%20orders%20by%20office%20employees%20in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n05\Atmos%20Consolidated\EPS%20Projection_Jun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cshrnasp03\u_atmos\2006%20Atmos%20Planning\2006%20Waller%20with%20data%20entr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DOCUME~1\sa5v\LOCALS~1\Temp\c.notes.data\EBITDA%20Model%2005.03.2004%20formated%20(corrected%20and%20final%20order%20-%20v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3\rateflng\Lead%20Lag%202002\Distribution\Tax%20Support\2002%20Local%20Gross%20Receipts%20Drill%20C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Plant%20Accounting\Monthly%20Reports\Depr_Cap_Exp\Current_Depreciation_Exp_Ca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DOCUME~1\gg8j\LOCALS~1\Temp\c.notes.Data\Optimal%20Trancing\Oncor_07-07-03_500MM_Option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SIG%20%20%20%20%20%20Selective%20%20%20%20%20%20%20%20%20%20%20%20%20%20%202111\Financial%20Services\Fin%20Stmts%20-%20Commentaries\2002\fs_01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geiger\Local%20Settings\Temporary%20Internet%20Files\Content.Outlook\3LUVE67P\COSA_West%20Texas_1_29_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DOCUME~1\sdw3\LOCALS~1\Temp\c.notes.Data\Securitization%20Principal%20and%20Interest%20(5-20-0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SIG%20%20%20%20%20%20Selective%20%20%20%20%20%20%20%20%20%20%20%20%20%20%202111\Financial%20Services\Fin%20Stmts%20-%20Commentaries\2002\fs_01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Atmos%20Consolidated\May05\Utility%20Financial%20Package_May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Plant%20Accounting\Monthly%20Reports\CWIP\Open%20CWIP\FY2004\Open%20CWIP%20Sep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XUTIL\FINREP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ansas\Greeley%20Kansas\PGA\2004\2005-01%20Kansas%20PGA%20(Filing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Data%20Input%20for%20Tracker&amp;EPS%20Projection\ColKan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on%20Utility%20Business%20Services\FY%202001\Jun%2001\Energy%20Services%20Companies-Retail\Check%20Request%20Jun%2001%20Pm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MSO\2002%20Plan\ESD\Alcar%20Planning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Rate%20Administration\Texas\Bill%20Frequency\Energas%20Bill%20Frequency%20Repor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u_atmos\2006%20Atmos%20Planning\Mid%20Tex%20margin%202006%20Planning\Customer%20Data\customer%20graph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APT%20Rates\2017%20APT%20Rate%20Case%20(TYE%2009-30-16)\2016%20APT%20Cost%20of%20Service%20(linke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Atmos%20Consolidated\EPS%20Projection_Jun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Plant%20Accounting\Monthly%20Reports\CWIP\Open%20CWIP\FY2005\Mar-05%20Open%20CWIP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DPearson\Local%20Settings\Temporary%20Internet%20Files\OLK4\Benefits%20Fee%20Summar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0208646\Local%20Settings\Temporary%20Internet%20Files\Content.Outlook\60TSXSNB\SGO%20Vehicle%20Counts%2006-200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DOCUME~1\gg8j\LOCALS~1\Temp\c.notes.Data\TXU_05-16-03_800M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EssD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KE%20Planning\1PLANNING\Plan\2011\Allocations\Budget%20DISTRIGAS%202010_Q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notes5\data\ArcLight\Joint%20Venture%20Model%20-%202002%20Business%20Plan%20(2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DOCUME~1\sdw3\LOCALS~1\Temp\c.notes.Data\Oncor_06-11-03_800MM_v1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tems%20for%20q%20drive\user\nvision\instance\ESD%20Corporate%20Balance%20Sheet%20Mar%20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PT%20Rates\Model\APT%20Model%20-%20Apr09-Mar10\Schedules%20and%20Workpapers\Class%20Cost%20of%20Serv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KOD%20%20%20%20%20Kodiak%20%20%20%20%20%20%20%20%20%20%20%20%20%20%20%20%209846\Financial%20Services\Fin%20Stmts%20-%20Commentaries\FS%20Q1%20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Documents%20and%20Settings\GM\Application%20Data\Microsoft\Excel\Class%20Cost%20of%20Service%20(Unlinked)GM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_SHARED\Rate%20Administration\Energas\August,%202002\Fritch-Sanford%20PGA%20fil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Administration\Texas\PGA\FY'06\October\Amarillo%20PGA%20100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Utility\UTILITY%20FINANCIAL%20PACKAGES_Jun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AIMDATA\CLIENTS\OVA\ACCT\FS9706.XLW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gas_accting\JThib\Journal%20Entries\2005\Nov%2005\T&amp;E%20ESTIMATE%20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agle\Local%20Settings\Temporary%20Internet%20Files\OLKF\Blueflame%20Prop%20Ins%20CY05%20Mid-Tex-Cagle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Atmos%20Consolidated\May05\Nonutility_May0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ning\Allocation%20Factors\2003%20Alloc%20Factors\Arkla%20YTD%202001%20Customer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Data%20Input%20for%20Tracker&amp;EPS%20Projection\Kentuck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\GO\SUPPLY\SUPPLY\Rates\Accounting\Revacct\2001bud\linked%20files\working%20copies\GMP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Data%20Input%20for%20Tracker&amp;EPS%20Projection\Louisi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Data%20Input%20for%20Tracker&amp;EPS%20Projection\MidStat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nance\2004%20Analysis\Summary%20Reports%20-%20Essbase\Essbase%20Financial%20Desktop%20-%20Jun%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Data%20Input%20for%20Tracker&amp;EPS%20Projection\Mississippi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Data%20Input%20for%20Tracker&amp;EPS%20Projection\MidTex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SO\TXU%20GAS%202005%20PLAN\Margin\Monthly%20model%20supporting%202005%20Pla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tility\Distribution\2002\Dec\Trial%20Balance\LSGD%20Trial%20Balance%20Dec%2020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AIMDATA\CLIENTS\MRP\ACCT\MRPFS97.XLW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Plant%20Accounting\Monthly%20Reports\Capital%20Expenditure%20reports\Capital%20Expenditures%20-%20200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Accounting\Gas%20Accounting\Distribution%20Gross%20Margin%20Accounting\Distribution%20Revenue%20Accounting\Journal%20Entries\2018%20JE\09%202018\wfl%20090-602%20To%20correct%20TBS%20Processing%20Error%20%20%20Sept%2018%2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AIMDATA\CLIENTS\PAL\ACCT\FINSTMTS\FSDEC97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Extra%20files%20for%20calculating%20allocation%20basis%20for%209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03%20Results\June\MIR\TXU%20Gas%20MIR%20(Jun03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PSFS\PSPROD\JRNLDOC\PROD\JE%202001-10-31%20000000440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_GRA\Gas\2007%20Systemwide%20Case\Model\Errata\Errata%20-%20Cost%20of%20Service%20&amp;%20Workpaper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0n06\Tx_Workgroups\Finance\2004%20Analysis\Summary%20Reports%20-%20Essbase\Essbase%20Financial%20Desktop%20-%20Apr%200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Data%20Input%20for%20Tracker&amp;EPS%20Projection\Shared%20Servic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USUMANO\UCG%20RENT%20TEMPLATE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ES%20and%20Rate%20Administration\Mississippi\PGA%20Support%20(Development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mid-tex_workgroups\u_atmos\2010%20Financial%20Reports\April%202010\Mid-Tex\Margin\MSO\2001%20Plan\June\Gas_Capex_Presentati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Revenue%20Requirements\Texas\AMARILLO%20SERVICE%20AREA\2002%20Deficiency%20Study\2002%2012%20AMARILLO%20ENVIRONS%20FILING\2002%2012%20AMA%20ENVIRONS%20STUDY.07.24.03.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TRA%20%20%20%20%20TRAC%20%20%20%20%20%20%20%20%20%20%20%20%20%20%20%20%20%20%207199\Financial%20Services\Fin%20Stmts%20-%20Commentaries\Fy2003\fs_110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Administration\Texas\PGA\FY'06\October\Fritch-Sanford%20PGA%2010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Atmos%20Financial%20Packages\Jun05\Data%20Input%20for%20Tracker&amp;EPS%20Projection\WestTexa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69\mid-tex_workgroups\u_atmos\2006%20Financial%20Reports\O&amp;M%20Forecast%20Package\Mid-Tex\Finance%20Su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Administration\West%20Texas\PGA\FY'05\September\Amarillo%20PGA%2009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RAIL\CEH\QTR_END\INVT_5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Report"/>
      <sheetName val="Collection Curve Scenario"/>
      <sheetName val="Consumption Scenario"/>
      <sheetName val="Forecast Scenario"/>
      <sheetName val="Default Scenario"/>
      <sheetName val="Rate Caps"/>
      <sheetName val="Original Consumption"/>
      <sheetName val="WF"/>
      <sheetName val="General"/>
      <sheetName val="1"/>
      <sheetName val="2"/>
      <sheetName val="3"/>
      <sheetName val="4"/>
      <sheetName val="5"/>
      <sheetName val="6"/>
      <sheetName val="7"/>
    </sheetNames>
    <sheetDataSet>
      <sheetData sheetId="0" refreshError="1">
        <row r="25">
          <cell r="D25">
            <v>3999999.9999999991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 Overall No. of Hours"/>
      <sheetName val="2001 Breakdown by Dept."/>
      <sheetName val="2001 Breakdown by Dept. (2)"/>
      <sheetName val="2002 Projected  by dept."/>
      <sheetName val="January 2002 Std Labor Rates"/>
      <sheetName val="January 2002 Std Labor Rate (2)"/>
      <sheetName val="Const. OH Allo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nsolidated"/>
      <sheetName val="Nonutility"/>
      <sheetName val="Tax Rate"/>
    </sheetNames>
    <sheetDataSet>
      <sheetData sheetId="0" refreshError="1"/>
      <sheetData sheetId="1" refreshError="1">
        <row r="1">
          <cell r="A1" t="str">
            <v>Atmos Energy Corporation</v>
          </cell>
        </row>
        <row r="2">
          <cell r="A2" t="str">
            <v>Summary of Known Adjustments - Fiscal Year 2005</v>
          </cell>
        </row>
        <row r="3">
          <cell r="A3" t="str">
            <v>For Period Ended June 30, 2005</v>
          </cell>
        </row>
        <row r="4">
          <cell r="A4">
            <v>38555.41703877315</v>
          </cell>
        </row>
        <row r="5">
          <cell r="A5" t="str">
            <v>(in thousands of USD)</v>
          </cell>
        </row>
        <row r="9">
          <cell r="D9" t="str">
            <v>Total</v>
          </cell>
        </row>
        <row r="10">
          <cell r="B10" t="str">
            <v>APT</v>
          </cell>
          <cell r="C10" t="str">
            <v>Other</v>
          </cell>
          <cell r="D10" t="str">
            <v>Nonutility</v>
          </cell>
          <cell r="E10" t="str">
            <v>Remarks</v>
          </cell>
        </row>
        <row r="11">
          <cell r="A11" t="str">
            <v>GROSS PROFIT</v>
          </cell>
          <cell r="D11">
            <v>200353</v>
          </cell>
          <cell r="E11" t="str">
            <v>Budget FY2005</v>
          </cell>
        </row>
        <row r="12">
          <cell r="D12">
            <v>0</v>
          </cell>
        </row>
        <row r="14">
          <cell r="A14" t="str">
            <v>OPERATION &amp; MAINTENANCE EXPENSE</v>
          </cell>
        </row>
        <row r="15">
          <cell r="A15" t="str">
            <v>Labor</v>
          </cell>
          <cell r="D15">
            <v>0</v>
          </cell>
        </row>
        <row r="16">
          <cell r="A16" t="str">
            <v>Benefits</v>
          </cell>
          <cell r="D16">
            <v>0</v>
          </cell>
        </row>
        <row r="17">
          <cell r="A17" t="str">
            <v>Materials &amp; Supplies</v>
          </cell>
          <cell r="D17">
            <v>0</v>
          </cell>
        </row>
        <row r="18">
          <cell r="A18" t="str">
            <v>Vehicles &amp; Equip</v>
          </cell>
          <cell r="D18">
            <v>0</v>
          </cell>
        </row>
        <row r="19">
          <cell r="A19" t="str">
            <v>Print &amp; Postages</v>
          </cell>
          <cell r="D19">
            <v>0</v>
          </cell>
        </row>
        <row r="20">
          <cell r="A20" t="str">
            <v>Insurance</v>
          </cell>
          <cell r="D20">
            <v>0</v>
          </cell>
        </row>
        <row r="21">
          <cell r="A21" t="str">
            <v>Marketing</v>
          </cell>
          <cell r="D21">
            <v>0</v>
          </cell>
        </row>
        <row r="22">
          <cell r="A22" t="str">
            <v>Employee Welfare</v>
          </cell>
          <cell r="D22">
            <v>0</v>
          </cell>
        </row>
        <row r="23">
          <cell r="A23" t="str">
            <v>Information Technologies</v>
          </cell>
          <cell r="D23">
            <v>0</v>
          </cell>
        </row>
        <row r="24">
          <cell r="A24" t="str">
            <v>Rent, Maint., &amp; Utilities</v>
          </cell>
          <cell r="D24">
            <v>0</v>
          </cell>
        </row>
        <row r="25">
          <cell r="A25" t="str">
            <v>Directors &amp; Shareholders &amp;PR</v>
          </cell>
          <cell r="D25">
            <v>0</v>
          </cell>
        </row>
        <row r="26">
          <cell r="A26" t="str">
            <v>Telecom</v>
          </cell>
          <cell r="D26">
            <v>0</v>
          </cell>
        </row>
        <row r="27">
          <cell r="A27" t="str">
            <v>Travel &amp; Entertainment</v>
          </cell>
          <cell r="D27">
            <v>0</v>
          </cell>
        </row>
        <row r="28">
          <cell r="A28" t="str">
            <v>Dues &amp; Donations</v>
          </cell>
          <cell r="D28">
            <v>0</v>
          </cell>
        </row>
        <row r="29">
          <cell r="A29" t="str">
            <v>Training</v>
          </cell>
          <cell r="D29">
            <v>0</v>
          </cell>
        </row>
        <row r="30">
          <cell r="A30" t="str">
            <v>Outside Services</v>
          </cell>
          <cell r="D30">
            <v>0</v>
          </cell>
        </row>
        <row r="31">
          <cell r="A31" t="str">
            <v>Provision for Bad Debt</v>
          </cell>
          <cell r="D31">
            <v>0</v>
          </cell>
        </row>
        <row r="32">
          <cell r="A32" t="str">
            <v>Miscellaneous</v>
          </cell>
          <cell r="D32">
            <v>0</v>
          </cell>
        </row>
        <row r="33">
          <cell r="A33" t="str">
            <v>Expense Billings</v>
          </cell>
          <cell r="D33">
            <v>0</v>
          </cell>
        </row>
        <row r="34">
          <cell r="A34" t="str">
            <v xml:space="preserve">                 Total O&amp;M Expense adjustments</v>
          </cell>
          <cell r="D34">
            <v>82955</v>
          </cell>
          <cell r="E34" t="str">
            <v>Budget FY2005</v>
          </cell>
        </row>
        <row r="36">
          <cell r="A36" t="str">
            <v>Depreciation &amp; Amortization</v>
          </cell>
          <cell r="D36">
            <v>18019</v>
          </cell>
          <cell r="E36" t="str">
            <v>Budget FY2005</v>
          </cell>
        </row>
        <row r="37">
          <cell r="A37" t="str">
            <v>Tax - Other Than Income Taxes</v>
          </cell>
          <cell r="D37">
            <v>9583</v>
          </cell>
          <cell r="E37" t="str">
            <v>Budget FY2005</v>
          </cell>
        </row>
        <row r="38">
          <cell r="A38" t="str">
            <v>Other Income (Expense)</v>
          </cell>
        </row>
        <row r="39">
          <cell r="A39" t="str">
            <v xml:space="preserve">    Interest, Net</v>
          </cell>
          <cell r="D39">
            <v>-29006</v>
          </cell>
          <cell r="E39" t="str">
            <v>Budget FY2005</v>
          </cell>
        </row>
        <row r="40">
          <cell r="A40" t="str">
            <v xml:space="preserve">   Other Misc. Income (Expense)</v>
          </cell>
          <cell r="D40">
            <v>2579</v>
          </cell>
          <cell r="E40" t="str">
            <v>Budget FY2005</v>
          </cell>
        </row>
        <row r="42">
          <cell r="A42" t="str">
            <v>Total adjustments before income taxes</v>
          </cell>
          <cell r="B42">
            <v>-2382.9799599999897</v>
          </cell>
          <cell r="C42">
            <v>-2233.180669999907</v>
          </cell>
          <cell r="D42">
            <v>-4616.1606299998966</v>
          </cell>
        </row>
        <row r="43">
          <cell r="A43" t="str">
            <v>Pretax income - period to date</v>
          </cell>
          <cell r="B43">
            <v>37066.57572999999</v>
          </cell>
          <cell r="C43">
            <v>41266.301239999906</v>
          </cell>
          <cell r="D43">
            <v>78332.876969999896</v>
          </cell>
        </row>
        <row r="44">
          <cell r="A44" t="str">
            <v>Budgeted pretax income - remainder of year</v>
          </cell>
          <cell r="B44">
            <v>3644.4042299999969</v>
          </cell>
          <cell r="C44">
            <v>6638.8794300000009</v>
          </cell>
          <cell r="D44">
            <v>10283.283659999997</v>
          </cell>
        </row>
        <row r="46">
          <cell r="A46" t="str">
            <v>Projected pretax income</v>
          </cell>
          <cell r="B46">
            <v>38328</v>
          </cell>
          <cell r="C46">
            <v>45672</v>
          </cell>
          <cell r="D46">
            <v>84000</v>
          </cell>
        </row>
        <row r="47">
          <cell r="A47" t="str">
            <v>Taxes</v>
          </cell>
          <cell r="B47">
            <v>13460.793600000001</v>
          </cell>
          <cell r="C47">
            <v>18488.025600000001</v>
          </cell>
          <cell r="D47">
            <v>31948.819200000002</v>
          </cell>
        </row>
        <row r="48">
          <cell r="A48" t="str">
            <v>Projected net income</v>
          </cell>
          <cell r="B48">
            <v>24867.206399999999</v>
          </cell>
          <cell r="C48">
            <v>27183.974399999999</v>
          </cell>
          <cell r="D48">
            <v>52051.180800000002</v>
          </cell>
        </row>
        <row r="50">
          <cell r="A50" t="str">
            <v>Tax rate</v>
          </cell>
          <cell r="B50">
            <v>0.35120000000000001</v>
          </cell>
          <cell r="C50">
            <v>0.40479999999999999</v>
          </cell>
          <cell r="D50">
            <v>0.38034308571428571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addition of jurisdctns"/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PLANIT Summary"/>
      <sheetName val="PLANIT Input"/>
      <sheetName val="Franchise Fees"/>
      <sheetName val="Triangle"/>
      <sheetName val="Model Billed"/>
      <sheetName val="Model Calendar"/>
      <sheetName val="Model Growth"/>
      <sheetName val="Other Revenue"/>
      <sheetName val="PA IND IRR TRA"/>
      <sheetName val="Margin Rates"/>
      <sheetName val="WNA Billed"/>
      <sheetName val="WNA Calendar"/>
      <sheetName val="bload hload factors"/>
      <sheetName val="Jurisdiction 1"/>
      <sheetName val="Jurisdiction 2"/>
      <sheetName val="Jurisdiction 3"/>
      <sheetName val="Jurisdiction 4"/>
      <sheetName val="Jurisdiction 5"/>
      <sheetName val="Jurisdiction 6"/>
      <sheetName val="Jurisdiction 7"/>
      <sheetName val="Chart Data"/>
      <sheetName val="Monthly BL HL"/>
      <sheetName val="degree day info"/>
      <sheetName val="Growth Customers"/>
      <sheetName val="Declining Usage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/>
      <sheetData sheetId="1"/>
      <sheetData sheetId="2"/>
      <sheetData sheetId="3"/>
      <sheetData sheetId="4" refreshError="1">
        <row r="5">
          <cell r="B5" t="str">
            <v>Mid-Tex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Totals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 refreshError="1">
        <row r="2">
          <cell r="A2">
            <v>1</v>
          </cell>
          <cell r="G2">
            <v>166.68</v>
          </cell>
        </row>
        <row r="3">
          <cell r="A3">
            <v>1</v>
          </cell>
          <cell r="G3">
            <v>0</v>
          </cell>
        </row>
        <row r="4">
          <cell r="A4">
            <v>1</v>
          </cell>
          <cell r="G4">
            <v>2.2737367544323201E-13</v>
          </cell>
        </row>
        <row r="5">
          <cell r="A5">
            <v>1</v>
          </cell>
          <cell r="G5">
            <v>7.2759576141834308E-12</v>
          </cell>
        </row>
        <row r="6">
          <cell r="A6">
            <v>1</v>
          </cell>
          <cell r="G6">
            <v>6742.97</v>
          </cell>
        </row>
        <row r="7">
          <cell r="A7">
            <v>1</v>
          </cell>
          <cell r="G7">
            <v>-4.1836756281554699E-11</v>
          </cell>
        </row>
        <row r="8">
          <cell r="A8">
            <v>1</v>
          </cell>
          <cell r="G8">
            <v>-5.6843418860808002E-14</v>
          </cell>
        </row>
        <row r="9">
          <cell r="A9">
            <v>1</v>
          </cell>
          <cell r="G9">
            <v>1.7053025658242399E-13</v>
          </cell>
        </row>
        <row r="10">
          <cell r="A10">
            <v>1</v>
          </cell>
          <cell r="G10">
            <v>-4.6611603465862596E-12</v>
          </cell>
        </row>
        <row r="11">
          <cell r="A11">
            <v>2</v>
          </cell>
          <cell r="G11">
            <v>-2.18278728425503E-11</v>
          </cell>
        </row>
        <row r="12">
          <cell r="A12">
            <v>2</v>
          </cell>
          <cell r="G12">
            <v>0</v>
          </cell>
        </row>
        <row r="13">
          <cell r="A13">
            <v>2</v>
          </cell>
          <cell r="G13">
            <v>7.2759576141834308E-12</v>
          </cell>
        </row>
        <row r="14">
          <cell r="A14">
            <v>2</v>
          </cell>
          <cell r="G14">
            <v>1.06581410364015E-14</v>
          </cell>
        </row>
        <row r="15">
          <cell r="A15">
            <v>2</v>
          </cell>
          <cell r="G15">
            <v>3.6379788070917097E-11</v>
          </cell>
        </row>
        <row r="16">
          <cell r="A16">
            <v>2</v>
          </cell>
          <cell r="G16">
            <v>-4.2632564145605999E-14</v>
          </cell>
        </row>
        <row r="17">
          <cell r="A17">
            <v>2</v>
          </cell>
          <cell r="G17">
            <v>1.0800249583553501E-12</v>
          </cell>
        </row>
        <row r="18">
          <cell r="A18">
            <v>2</v>
          </cell>
          <cell r="G18">
            <v>0</v>
          </cell>
        </row>
        <row r="19">
          <cell r="A19">
            <v>1</v>
          </cell>
          <cell r="G19">
            <v>3651.35</v>
          </cell>
        </row>
        <row r="20">
          <cell r="A20">
            <v>2</v>
          </cell>
          <cell r="G20">
            <v>3651.35</v>
          </cell>
        </row>
        <row r="21">
          <cell r="A21">
            <v>1</v>
          </cell>
          <cell r="G21">
            <v>633.86</v>
          </cell>
        </row>
        <row r="22">
          <cell r="A22">
            <v>1</v>
          </cell>
          <cell r="G22">
            <v>7663.37</v>
          </cell>
        </row>
        <row r="23">
          <cell r="A23">
            <v>1</v>
          </cell>
          <cell r="G23">
            <v>192142.89</v>
          </cell>
        </row>
        <row r="24">
          <cell r="A24">
            <v>2</v>
          </cell>
          <cell r="G24">
            <v>633.86</v>
          </cell>
        </row>
        <row r="25">
          <cell r="A25">
            <v>2</v>
          </cell>
          <cell r="G25">
            <v>7663.37</v>
          </cell>
        </row>
        <row r="26">
          <cell r="A26">
            <v>1</v>
          </cell>
          <cell r="G26">
            <v>9094.9500000000007</v>
          </cell>
        </row>
        <row r="27">
          <cell r="A27">
            <v>1</v>
          </cell>
          <cell r="G27">
            <v>11967.42</v>
          </cell>
        </row>
        <row r="28">
          <cell r="A28">
            <v>1</v>
          </cell>
          <cell r="G28">
            <v>13458.65</v>
          </cell>
        </row>
        <row r="29">
          <cell r="A29">
            <v>1</v>
          </cell>
          <cell r="G29">
            <v>17838.400000000001</v>
          </cell>
        </row>
        <row r="30">
          <cell r="A30">
            <v>1</v>
          </cell>
          <cell r="G30">
            <v>150088.01999999999</v>
          </cell>
        </row>
        <row r="31">
          <cell r="A31">
            <v>1</v>
          </cell>
          <cell r="G31">
            <v>12735.7</v>
          </cell>
        </row>
        <row r="32">
          <cell r="A32">
            <v>1</v>
          </cell>
          <cell r="G32">
            <v>22212.41</v>
          </cell>
        </row>
        <row r="33">
          <cell r="A33">
            <v>1</v>
          </cell>
          <cell r="G33">
            <v>17248.28</v>
          </cell>
        </row>
        <row r="34">
          <cell r="A34">
            <v>2</v>
          </cell>
          <cell r="G34">
            <v>9094.9500000000007</v>
          </cell>
        </row>
        <row r="35">
          <cell r="A35">
            <v>2</v>
          </cell>
          <cell r="G35">
            <v>11967.42</v>
          </cell>
        </row>
        <row r="36">
          <cell r="A36">
            <v>2</v>
          </cell>
          <cell r="G36">
            <v>13458.65</v>
          </cell>
        </row>
        <row r="37">
          <cell r="A37">
            <v>2</v>
          </cell>
          <cell r="G37">
            <v>17838.400000000001</v>
          </cell>
        </row>
        <row r="38">
          <cell r="A38">
            <v>2</v>
          </cell>
          <cell r="G38">
            <v>12755.89</v>
          </cell>
        </row>
        <row r="39">
          <cell r="A39">
            <v>2</v>
          </cell>
          <cell r="G39">
            <v>22212.41</v>
          </cell>
        </row>
        <row r="40">
          <cell r="A40">
            <v>2</v>
          </cell>
          <cell r="G40">
            <v>17248.28</v>
          </cell>
        </row>
        <row r="41">
          <cell r="A41">
            <v>1</v>
          </cell>
          <cell r="G41">
            <v>16441.22</v>
          </cell>
        </row>
        <row r="42">
          <cell r="A42">
            <v>1</v>
          </cell>
          <cell r="G42">
            <v>18527.669999999998</v>
          </cell>
        </row>
        <row r="43">
          <cell r="A43">
            <v>1</v>
          </cell>
          <cell r="G43">
            <v>29660.82</v>
          </cell>
        </row>
        <row r="44">
          <cell r="A44">
            <v>1</v>
          </cell>
          <cell r="G44">
            <v>60448.23</v>
          </cell>
        </row>
        <row r="45">
          <cell r="A45">
            <v>1</v>
          </cell>
          <cell r="G45">
            <v>18114</v>
          </cell>
        </row>
        <row r="46">
          <cell r="A46">
            <v>1</v>
          </cell>
          <cell r="G46">
            <v>58806.6</v>
          </cell>
        </row>
        <row r="47">
          <cell r="A47">
            <v>1</v>
          </cell>
          <cell r="G47">
            <v>898805.72</v>
          </cell>
        </row>
        <row r="48">
          <cell r="A48">
            <v>1</v>
          </cell>
          <cell r="G48">
            <v>49808.480000000003</v>
          </cell>
        </row>
        <row r="49">
          <cell r="A49">
            <v>2</v>
          </cell>
          <cell r="G49">
            <v>16717.16</v>
          </cell>
        </row>
        <row r="50">
          <cell r="A50">
            <v>2</v>
          </cell>
          <cell r="G50">
            <v>18514.52</v>
          </cell>
        </row>
        <row r="51">
          <cell r="A51">
            <v>2</v>
          </cell>
          <cell r="G51">
            <v>29669.58</v>
          </cell>
        </row>
        <row r="52">
          <cell r="A52">
            <v>2</v>
          </cell>
          <cell r="G52">
            <v>60448.23</v>
          </cell>
        </row>
        <row r="53">
          <cell r="A53">
            <v>2</v>
          </cell>
          <cell r="G53">
            <v>18114</v>
          </cell>
        </row>
        <row r="54">
          <cell r="A54">
            <v>2</v>
          </cell>
          <cell r="G54">
            <v>59259.26</v>
          </cell>
        </row>
        <row r="55">
          <cell r="A55">
            <v>2</v>
          </cell>
          <cell r="G55">
            <v>49808.480000000003</v>
          </cell>
        </row>
        <row r="56">
          <cell r="A56">
            <v>1</v>
          </cell>
          <cell r="G56">
            <v>1328879.06</v>
          </cell>
        </row>
        <row r="57">
          <cell r="A57">
            <v>1</v>
          </cell>
          <cell r="G57">
            <v>760292.42</v>
          </cell>
        </row>
        <row r="58">
          <cell r="A58">
            <v>1</v>
          </cell>
          <cell r="G58">
            <v>733457.48</v>
          </cell>
        </row>
        <row r="59">
          <cell r="A59">
            <v>1</v>
          </cell>
          <cell r="G59">
            <v>1476490.75</v>
          </cell>
        </row>
        <row r="60">
          <cell r="A60">
            <v>1</v>
          </cell>
          <cell r="G60">
            <v>818049.8</v>
          </cell>
        </row>
        <row r="61">
          <cell r="A61">
            <v>1</v>
          </cell>
          <cell r="G61">
            <v>369202.87</v>
          </cell>
        </row>
        <row r="62">
          <cell r="A62">
            <v>1</v>
          </cell>
          <cell r="G62">
            <v>31840.09</v>
          </cell>
        </row>
        <row r="63">
          <cell r="A63">
            <v>1</v>
          </cell>
          <cell r="G63">
            <v>11958.43</v>
          </cell>
        </row>
        <row r="64">
          <cell r="A64">
            <v>1</v>
          </cell>
          <cell r="G64">
            <v>6462.72</v>
          </cell>
        </row>
        <row r="65">
          <cell r="A65">
            <v>2</v>
          </cell>
          <cell r="G65">
            <v>1315587.95</v>
          </cell>
        </row>
        <row r="66">
          <cell r="A66">
            <v>2</v>
          </cell>
          <cell r="G66">
            <v>752005.98</v>
          </cell>
        </row>
        <row r="67">
          <cell r="A67">
            <v>2</v>
          </cell>
          <cell r="G67">
            <v>704344.2</v>
          </cell>
        </row>
        <row r="68">
          <cell r="A68">
            <v>2</v>
          </cell>
          <cell r="G68">
            <v>1464133.81</v>
          </cell>
        </row>
        <row r="69">
          <cell r="A69">
            <v>2</v>
          </cell>
          <cell r="G69">
            <v>818935.74</v>
          </cell>
        </row>
        <row r="70">
          <cell r="A70">
            <v>2</v>
          </cell>
          <cell r="G70">
            <v>535143.73</v>
          </cell>
        </row>
        <row r="71">
          <cell r="A71">
            <v>2</v>
          </cell>
          <cell r="G71">
            <v>11991.98</v>
          </cell>
        </row>
        <row r="72">
          <cell r="A72">
            <v>2</v>
          </cell>
          <cell r="G72">
            <v>6462.72</v>
          </cell>
        </row>
        <row r="73">
          <cell r="A73">
            <v>1</v>
          </cell>
          <cell r="G73">
            <v>1009214.23</v>
          </cell>
        </row>
        <row r="74">
          <cell r="A74">
            <v>1</v>
          </cell>
          <cell r="G74">
            <v>128461.51</v>
          </cell>
        </row>
        <row r="75">
          <cell r="A75">
            <v>1</v>
          </cell>
          <cell r="G75">
            <v>91271.73</v>
          </cell>
        </row>
        <row r="76">
          <cell r="A76">
            <v>1</v>
          </cell>
          <cell r="G76">
            <v>70475.399999999994</v>
          </cell>
        </row>
        <row r="77">
          <cell r="A77">
            <v>1</v>
          </cell>
          <cell r="G77">
            <v>74877.899999999994</v>
          </cell>
        </row>
        <row r="78">
          <cell r="A78">
            <v>1</v>
          </cell>
          <cell r="G78">
            <v>101847.09</v>
          </cell>
        </row>
        <row r="79">
          <cell r="A79">
            <v>1</v>
          </cell>
          <cell r="G79">
            <v>44540.22</v>
          </cell>
        </row>
        <row r="80">
          <cell r="A80">
            <v>1</v>
          </cell>
          <cell r="G80">
            <v>23.01</v>
          </cell>
        </row>
        <row r="81">
          <cell r="A81">
            <v>1</v>
          </cell>
          <cell r="G81">
            <v>23.92</v>
          </cell>
        </row>
        <row r="82">
          <cell r="A82">
            <v>2</v>
          </cell>
          <cell r="G82">
            <v>1022767.54</v>
          </cell>
        </row>
        <row r="83">
          <cell r="A83">
            <v>2</v>
          </cell>
          <cell r="G83">
            <v>129203.5</v>
          </cell>
        </row>
        <row r="84">
          <cell r="A84">
            <v>2</v>
          </cell>
          <cell r="G84">
            <v>89083.4</v>
          </cell>
        </row>
        <row r="85">
          <cell r="A85">
            <v>2</v>
          </cell>
          <cell r="G85">
            <v>72001.64</v>
          </cell>
        </row>
        <row r="86">
          <cell r="A86">
            <v>2</v>
          </cell>
          <cell r="G86">
            <v>73445.23</v>
          </cell>
        </row>
        <row r="87">
          <cell r="A87">
            <v>2</v>
          </cell>
          <cell r="G87">
            <v>103090.68</v>
          </cell>
        </row>
        <row r="88">
          <cell r="A88">
            <v>2</v>
          </cell>
          <cell r="G88">
            <v>44677.72</v>
          </cell>
        </row>
        <row r="89">
          <cell r="A89">
            <v>2</v>
          </cell>
          <cell r="G89">
            <v>23.01</v>
          </cell>
        </row>
        <row r="90">
          <cell r="A90">
            <v>2</v>
          </cell>
          <cell r="G90">
            <v>23.92</v>
          </cell>
        </row>
        <row r="91">
          <cell r="A91">
            <v>1</v>
          </cell>
          <cell r="G91">
            <v>66.95</v>
          </cell>
        </row>
        <row r="92">
          <cell r="A92">
            <v>2</v>
          </cell>
          <cell r="G92">
            <v>66.95</v>
          </cell>
        </row>
        <row r="93">
          <cell r="A93">
            <v>1</v>
          </cell>
          <cell r="G93">
            <v>3.59</v>
          </cell>
        </row>
        <row r="94">
          <cell r="A94">
            <v>2</v>
          </cell>
          <cell r="G94">
            <v>3.59</v>
          </cell>
        </row>
        <row r="95">
          <cell r="A95">
            <v>1</v>
          </cell>
          <cell r="G95">
            <v>163477.16</v>
          </cell>
        </row>
        <row r="96">
          <cell r="A96">
            <v>1</v>
          </cell>
          <cell r="G96">
            <v>57147.56</v>
          </cell>
        </row>
        <row r="97">
          <cell r="A97">
            <v>1</v>
          </cell>
          <cell r="G97">
            <v>191.52</v>
          </cell>
        </row>
        <row r="98">
          <cell r="A98">
            <v>1</v>
          </cell>
          <cell r="G98">
            <v>104747.45</v>
          </cell>
        </row>
        <row r="99">
          <cell r="A99">
            <v>1</v>
          </cell>
          <cell r="G99">
            <v>2078.36</v>
          </cell>
        </row>
        <row r="100">
          <cell r="A100">
            <v>1</v>
          </cell>
          <cell r="G100">
            <v>9103.9</v>
          </cell>
        </row>
        <row r="101">
          <cell r="A101">
            <v>1</v>
          </cell>
          <cell r="G101">
            <v>958.32</v>
          </cell>
        </row>
        <row r="102">
          <cell r="A102">
            <v>1</v>
          </cell>
          <cell r="G102">
            <v>5679.37</v>
          </cell>
        </row>
        <row r="103">
          <cell r="A103">
            <v>1</v>
          </cell>
          <cell r="G103">
            <v>32444.46</v>
          </cell>
        </row>
        <row r="104">
          <cell r="A104">
            <v>1</v>
          </cell>
          <cell r="G104">
            <v>66.81</v>
          </cell>
        </row>
        <row r="105">
          <cell r="A105">
            <v>1</v>
          </cell>
          <cell r="G105">
            <v>3637.48</v>
          </cell>
        </row>
        <row r="106">
          <cell r="A106">
            <v>1</v>
          </cell>
          <cell r="G106">
            <v>45444.81</v>
          </cell>
        </row>
        <row r="107">
          <cell r="A107">
            <v>1</v>
          </cell>
          <cell r="G107">
            <v>9199.1</v>
          </cell>
        </row>
        <row r="108">
          <cell r="A108">
            <v>2</v>
          </cell>
          <cell r="G108">
            <v>163477.16</v>
          </cell>
        </row>
        <row r="109">
          <cell r="A109">
            <v>2</v>
          </cell>
          <cell r="G109">
            <v>57514.7</v>
          </cell>
        </row>
        <row r="110">
          <cell r="A110">
            <v>2</v>
          </cell>
          <cell r="G110">
            <v>191.52</v>
          </cell>
        </row>
        <row r="111">
          <cell r="A111">
            <v>2</v>
          </cell>
          <cell r="G111">
            <v>104779.2</v>
          </cell>
        </row>
        <row r="112">
          <cell r="A112">
            <v>2</v>
          </cell>
          <cell r="G112">
            <v>2078.36</v>
          </cell>
        </row>
        <row r="113">
          <cell r="A113">
            <v>2</v>
          </cell>
          <cell r="G113">
            <v>9102.4500000000007</v>
          </cell>
        </row>
        <row r="114">
          <cell r="A114">
            <v>2</v>
          </cell>
          <cell r="G114">
            <v>958.32</v>
          </cell>
        </row>
        <row r="115">
          <cell r="A115">
            <v>2</v>
          </cell>
          <cell r="G115">
            <v>5679.37</v>
          </cell>
        </row>
        <row r="116">
          <cell r="A116">
            <v>2</v>
          </cell>
          <cell r="G116">
            <v>20277.27</v>
          </cell>
        </row>
        <row r="117">
          <cell r="A117">
            <v>2</v>
          </cell>
          <cell r="G117">
            <v>22.2</v>
          </cell>
        </row>
        <row r="118">
          <cell r="A118">
            <v>2</v>
          </cell>
          <cell r="G118">
            <v>3690.99</v>
          </cell>
        </row>
        <row r="119">
          <cell r="A119">
            <v>2</v>
          </cell>
          <cell r="G119">
            <v>45450.86</v>
          </cell>
        </row>
        <row r="120">
          <cell r="A120">
            <v>2</v>
          </cell>
          <cell r="G120">
            <v>9199.11</v>
          </cell>
        </row>
        <row r="121">
          <cell r="A121">
            <v>1</v>
          </cell>
          <cell r="G121">
            <v>-4732.8599999999997</v>
          </cell>
        </row>
        <row r="122">
          <cell r="A122">
            <v>1</v>
          </cell>
          <cell r="G122">
            <v>47207.23</v>
          </cell>
        </row>
        <row r="123">
          <cell r="A123">
            <v>1</v>
          </cell>
          <cell r="G123">
            <v>31438.55</v>
          </cell>
        </row>
        <row r="124">
          <cell r="A124">
            <v>1</v>
          </cell>
          <cell r="G124">
            <v>152768.95000000001</v>
          </cell>
        </row>
        <row r="125">
          <cell r="A125">
            <v>1</v>
          </cell>
          <cell r="G125">
            <v>-68641.850000000006</v>
          </cell>
        </row>
        <row r="126">
          <cell r="A126">
            <v>2</v>
          </cell>
          <cell r="G126">
            <v>-4732.8599999999997</v>
          </cell>
        </row>
        <row r="127">
          <cell r="A127">
            <v>2</v>
          </cell>
          <cell r="G127">
            <v>47207.23</v>
          </cell>
        </row>
        <row r="128">
          <cell r="A128">
            <v>2</v>
          </cell>
          <cell r="G128">
            <v>31438.55</v>
          </cell>
        </row>
        <row r="129">
          <cell r="A129">
            <v>1</v>
          </cell>
          <cell r="G129">
            <v>8394</v>
          </cell>
        </row>
        <row r="130">
          <cell r="A130">
            <v>1</v>
          </cell>
          <cell r="G130">
            <v>7755</v>
          </cell>
        </row>
        <row r="131">
          <cell r="A131">
            <v>2</v>
          </cell>
          <cell r="G131">
            <v>8394</v>
          </cell>
        </row>
        <row r="132">
          <cell r="A132">
            <v>2</v>
          </cell>
          <cell r="G132">
            <v>7755</v>
          </cell>
        </row>
        <row r="133">
          <cell r="A133">
            <v>1</v>
          </cell>
          <cell r="G133">
            <v>13755.75</v>
          </cell>
        </row>
        <row r="134">
          <cell r="A134">
            <v>1</v>
          </cell>
          <cell r="G134">
            <v>71983.679999999993</v>
          </cell>
        </row>
        <row r="135">
          <cell r="A135">
            <v>2</v>
          </cell>
          <cell r="G135">
            <v>72969.84</v>
          </cell>
        </row>
        <row r="136">
          <cell r="A136">
            <v>1</v>
          </cell>
          <cell r="G136">
            <v>1133.5</v>
          </cell>
        </row>
        <row r="137">
          <cell r="A137">
            <v>2</v>
          </cell>
          <cell r="G137">
            <v>81</v>
          </cell>
        </row>
        <row r="138">
          <cell r="A138">
            <v>1</v>
          </cell>
          <cell r="G138">
            <v>16875</v>
          </cell>
        </row>
        <row r="139">
          <cell r="A139">
            <v>2</v>
          </cell>
          <cell r="G139">
            <v>16875</v>
          </cell>
        </row>
        <row r="140">
          <cell r="A140">
            <v>1</v>
          </cell>
          <cell r="G140">
            <v>48711.5</v>
          </cell>
        </row>
        <row r="141">
          <cell r="A141">
            <v>2</v>
          </cell>
          <cell r="G141">
            <v>48711.5</v>
          </cell>
        </row>
        <row r="142">
          <cell r="A142">
            <v>1</v>
          </cell>
          <cell r="G142">
            <v>1578.13</v>
          </cell>
        </row>
        <row r="143">
          <cell r="A143">
            <v>2</v>
          </cell>
          <cell r="G143">
            <v>1578.13</v>
          </cell>
        </row>
        <row r="144">
          <cell r="A144">
            <v>2</v>
          </cell>
          <cell r="G144">
            <v>166.68</v>
          </cell>
        </row>
        <row r="145">
          <cell r="A145">
            <v>1</v>
          </cell>
          <cell r="G145">
            <v>14816.16</v>
          </cell>
        </row>
        <row r="146">
          <cell r="A146">
            <v>1</v>
          </cell>
          <cell r="G146">
            <v>2010.59</v>
          </cell>
        </row>
        <row r="147">
          <cell r="A147">
            <v>1</v>
          </cell>
          <cell r="G147">
            <v>3483.88</v>
          </cell>
        </row>
        <row r="148">
          <cell r="A148">
            <v>1</v>
          </cell>
          <cell r="G148">
            <v>5110.24</v>
          </cell>
        </row>
        <row r="149">
          <cell r="A149">
            <v>1</v>
          </cell>
          <cell r="G149">
            <v>3011.91</v>
          </cell>
        </row>
        <row r="150">
          <cell r="A150">
            <v>1</v>
          </cell>
          <cell r="G150">
            <v>17527.84</v>
          </cell>
        </row>
        <row r="151">
          <cell r="A151">
            <v>2</v>
          </cell>
          <cell r="G151">
            <v>14516.12</v>
          </cell>
        </row>
        <row r="152">
          <cell r="A152">
            <v>2</v>
          </cell>
          <cell r="G152">
            <v>1357.44</v>
          </cell>
        </row>
        <row r="153">
          <cell r="A153">
            <v>2</v>
          </cell>
          <cell r="G153">
            <v>3320.32</v>
          </cell>
        </row>
        <row r="154">
          <cell r="A154">
            <v>2</v>
          </cell>
          <cell r="G154">
            <v>3625.29</v>
          </cell>
        </row>
        <row r="155">
          <cell r="A155">
            <v>2</v>
          </cell>
          <cell r="G155">
            <v>2799.73</v>
          </cell>
        </row>
        <row r="156">
          <cell r="A156">
            <v>2</v>
          </cell>
          <cell r="G156">
            <v>16695.68</v>
          </cell>
        </row>
        <row r="157">
          <cell r="A157">
            <v>1</v>
          </cell>
          <cell r="G157">
            <v>-8343.3799999999992</v>
          </cell>
        </row>
        <row r="158">
          <cell r="A158">
            <v>1</v>
          </cell>
          <cell r="G158">
            <v>-1736.68</v>
          </cell>
        </row>
        <row r="159">
          <cell r="A159">
            <v>1</v>
          </cell>
          <cell r="G159">
            <v>-3483.88</v>
          </cell>
        </row>
        <row r="160">
          <cell r="A160">
            <v>1</v>
          </cell>
          <cell r="G160">
            <v>-5110.24</v>
          </cell>
        </row>
        <row r="161">
          <cell r="A161">
            <v>1</v>
          </cell>
          <cell r="G161">
            <v>-2955.12</v>
          </cell>
        </row>
        <row r="162">
          <cell r="A162">
            <v>1</v>
          </cell>
          <cell r="G162">
            <v>-17527.84</v>
          </cell>
        </row>
        <row r="163">
          <cell r="A163">
            <v>2</v>
          </cell>
          <cell r="G163">
            <v>-7973</v>
          </cell>
        </row>
        <row r="164">
          <cell r="A164">
            <v>2</v>
          </cell>
          <cell r="G164">
            <v>-1054.8800000000001</v>
          </cell>
        </row>
        <row r="165">
          <cell r="A165">
            <v>2</v>
          </cell>
          <cell r="G165">
            <v>-3320.32</v>
          </cell>
        </row>
        <row r="166">
          <cell r="A166">
            <v>2</v>
          </cell>
          <cell r="G166">
            <v>-3625.29</v>
          </cell>
        </row>
        <row r="167">
          <cell r="A167">
            <v>2</v>
          </cell>
          <cell r="G167">
            <v>-2706.7</v>
          </cell>
        </row>
        <row r="168">
          <cell r="A168">
            <v>2</v>
          </cell>
          <cell r="G168">
            <v>-16695.68</v>
          </cell>
        </row>
        <row r="169">
          <cell r="A169">
            <v>1</v>
          </cell>
          <cell r="G169">
            <v>20297.93</v>
          </cell>
        </row>
        <row r="170">
          <cell r="A170">
            <v>1</v>
          </cell>
          <cell r="G170">
            <v>4144.99</v>
          </cell>
        </row>
        <row r="171">
          <cell r="A171">
            <v>1</v>
          </cell>
          <cell r="G171">
            <v>2080.63</v>
          </cell>
        </row>
        <row r="172">
          <cell r="A172">
            <v>1</v>
          </cell>
          <cell r="G172">
            <v>16579.77</v>
          </cell>
        </row>
        <row r="173">
          <cell r="A173">
            <v>1</v>
          </cell>
          <cell r="G173">
            <v>7705.52</v>
          </cell>
        </row>
        <row r="174">
          <cell r="A174">
            <v>1</v>
          </cell>
          <cell r="G174">
            <v>7805.63</v>
          </cell>
        </row>
        <row r="175">
          <cell r="A175">
            <v>2</v>
          </cell>
          <cell r="G175">
            <v>20518.09</v>
          </cell>
        </row>
        <row r="176">
          <cell r="A176">
            <v>2</v>
          </cell>
          <cell r="G176">
            <v>4126.1000000000004</v>
          </cell>
        </row>
        <row r="177">
          <cell r="A177">
            <v>2</v>
          </cell>
          <cell r="G177">
            <v>2075.4</v>
          </cell>
        </row>
        <row r="178">
          <cell r="A178">
            <v>2</v>
          </cell>
          <cell r="G178">
            <v>16701.580000000002</v>
          </cell>
        </row>
        <row r="179">
          <cell r="A179">
            <v>2</v>
          </cell>
          <cell r="G179">
            <v>7828.88</v>
          </cell>
        </row>
        <row r="180">
          <cell r="A180">
            <v>2</v>
          </cell>
          <cell r="G180">
            <v>7512.24</v>
          </cell>
        </row>
        <row r="181">
          <cell r="A181">
            <v>1</v>
          </cell>
          <cell r="G181">
            <v>-20297.93</v>
          </cell>
        </row>
        <row r="182">
          <cell r="A182">
            <v>1</v>
          </cell>
          <cell r="G182">
            <v>-4092.86</v>
          </cell>
        </row>
        <row r="183">
          <cell r="A183">
            <v>1</v>
          </cell>
          <cell r="G183">
            <v>-2080.63</v>
          </cell>
        </row>
        <row r="184">
          <cell r="A184">
            <v>1</v>
          </cell>
          <cell r="G184">
            <v>-16570.54</v>
          </cell>
        </row>
        <row r="185">
          <cell r="A185">
            <v>1</v>
          </cell>
          <cell r="G185">
            <v>-7678.26</v>
          </cell>
        </row>
        <row r="186">
          <cell r="A186">
            <v>1</v>
          </cell>
          <cell r="G186">
            <v>-7799.3</v>
          </cell>
        </row>
        <row r="187">
          <cell r="A187">
            <v>2</v>
          </cell>
          <cell r="G187">
            <v>-20518.09</v>
          </cell>
        </row>
        <row r="188">
          <cell r="A188">
            <v>2</v>
          </cell>
          <cell r="G188">
            <v>-4073.97</v>
          </cell>
        </row>
        <row r="189">
          <cell r="A189">
            <v>2</v>
          </cell>
          <cell r="G189">
            <v>-2075.4</v>
          </cell>
        </row>
        <row r="190">
          <cell r="A190">
            <v>2</v>
          </cell>
          <cell r="G190">
            <v>-16692.349999999999</v>
          </cell>
        </row>
        <row r="191">
          <cell r="A191">
            <v>2</v>
          </cell>
          <cell r="G191">
            <v>-7790.71</v>
          </cell>
        </row>
        <row r="192">
          <cell r="A192">
            <v>2</v>
          </cell>
          <cell r="G192">
            <v>-7505.99</v>
          </cell>
        </row>
        <row r="193">
          <cell r="A193">
            <v>1</v>
          </cell>
          <cell r="G193">
            <v>325.39999999999998</v>
          </cell>
        </row>
        <row r="194">
          <cell r="A194">
            <v>2</v>
          </cell>
          <cell r="G194">
            <v>365.38</v>
          </cell>
        </row>
        <row r="195">
          <cell r="A195">
            <v>1</v>
          </cell>
          <cell r="G195">
            <v>-112.06</v>
          </cell>
        </row>
        <row r="196">
          <cell r="A196">
            <v>2</v>
          </cell>
          <cell r="G196">
            <v>-122.55</v>
          </cell>
        </row>
        <row r="197">
          <cell r="A197">
            <v>1</v>
          </cell>
          <cell r="G197">
            <v>29.76</v>
          </cell>
        </row>
        <row r="198">
          <cell r="A198">
            <v>2</v>
          </cell>
          <cell r="G198">
            <v>29.68</v>
          </cell>
        </row>
        <row r="199">
          <cell r="A199">
            <v>2</v>
          </cell>
          <cell r="G199">
            <v>-229722.36</v>
          </cell>
        </row>
        <row r="200">
          <cell r="A200">
            <v>2</v>
          </cell>
          <cell r="G200">
            <v>72635</v>
          </cell>
        </row>
        <row r="201">
          <cell r="A201">
            <v>1</v>
          </cell>
          <cell r="G201">
            <v>4751759.75</v>
          </cell>
        </row>
        <row r="202">
          <cell r="A202">
            <v>1</v>
          </cell>
          <cell r="G202">
            <v>62127.74</v>
          </cell>
        </row>
        <row r="203">
          <cell r="A203">
            <v>1</v>
          </cell>
          <cell r="G203">
            <v>532736.51</v>
          </cell>
        </row>
        <row r="204">
          <cell r="A204">
            <v>1</v>
          </cell>
          <cell r="G204">
            <v>52991.02</v>
          </cell>
        </row>
        <row r="205">
          <cell r="A205">
            <v>1</v>
          </cell>
          <cell r="G205">
            <v>1287765.97</v>
          </cell>
        </row>
        <row r="206">
          <cell r="A206">
            <v>1</v>
          </cell>
          <cell r="G206">
            <v>152768.95000000001</v>
          </cell>
        </row>
        <row r="207">
          <cell r="A207">
            <v>1</v>
          </cell>
          <cell r="G207">
            <v>-68641.850000000006</v>
          </cell>
        </row>
        <row r="208">
          <cell r="A208">
            <v>1</v>
          </cell>
          <cell r="G208">
            <v>18514.52</v>
          </cell>
        </row>
        <row r="209">
          <cell r="A209">
            <v>1</v>
          </cell>
          <cell r="G209">
            <v>752005.98</v>
          </cell>
        </row>
        <row r="210">
          <cell r="A210">
            <v>1</v>
          </cell>
          <cell r="G210">
            <v>89083.4</v>
          </cell>
        </row>
        <row r="211">
          <cell r="A211">
            <v>1</v>
          </cell>
          <cell r="G211">
            <v>2078.36</v>
          </cell>
        </row>
        <row r="212">
          <cell r="A212">
            <v>1</v>
          </cell>
          <cell r="G212">
            <v>1357.44</v>
          </cell>
        </row>
        <row r="213">
          <cell r="A213">
            <v>1</v>
          </cell>
          <cell r="G213">
            <v>-1054.8800000000001</v>
          </cell>
        </row>
        <row r="214">
          <cell r="A214">
            <v>1</v>
          </cell>
          <cell r="G214">
            <v>4126.1000000000004</v>
          </cell>
        </row>
        <row r="215">
          <cell r="A215">
            <v>1</v>
          </cell>
          <cell r="G215">
            <v>-4073.97</v>
          </cell>
        </row>
        <row r="216">
          <cell r="A216">
            <v>1</v>
          </cell>
          <cell r="G216">
            <v>202110.9</v>
          </cell>
        </row>
        <row r="217">
          <cell r="A217">
            <v>1</v>
          </cell>
          <cell r="G217">
            <v>-1.7763568394002501E-14</v>
          </cell>
        </row>
        <row r="218">
          <cell r="A218">
            <v>1</v>
          </cell>
          <cell r="G218">
            <v>9102.4500000000007</v>
          </cell>
        </row>
        <row r="219">
          <cell r="A219">
            <v>1</v>
          </cell>
          <cell r="G219">
            <v>633.86</v>
          </cell>
        </row>
        <row r="220">
          <cell r="A220">
            <v>1</v>
          </cell>
          <cell r="G220">
            <v>9094.9500000000007</v>
          </cell>
        </row>
        <row r="221">
          <cell r="A221">
            <v>1</v>
          </cell>
          <cell r="G221">
            <v>29669.58</v>
          </cell>
        </row>
        <row r="222">
          <cell r="A222">
            <v>1</v>
          </cell>
          <cell r="G222">
            <v>704344.2</v>
          </cell>
        </row>
        <row r="223">
          <cell r="A223">
            <v>1</v>
          </cell>
          <cell r="G223">
            <v>72001.64</v>
          </cell>
        </row>
        <row r="224">
          <cell r="A224">
            <v>1</v>
          </cell>
          <cell r="G224">
            <v>958.32</v>
          </cell>
        </row>
        <row r="225">
          <cell r="A225">
            <v>1</v>
          </cell>
          <cell r="G225">
            <v>3320.32</v>
          </cell>
        </row>
        <row r="226">
          <cell r="A226">
            <v>1</v>
          </cell>
          <cell r="G226">
            <v>-3320.32</v>
          </cell>
        </row>
        <row r="227">
          <cell r="A227">
            <v>1</v>
          </cell>
          <cell r="G227">
            <v>2075.4</v>
          </cell>
        </row>
        <row r="228">
          <cell r="A228">
            <v>2</v>
          </cell>
          <cell r="G228">
            <v>-2075.4</v>
          </cell>
        </row>
        <row r="229">
          <cell r="A229">
            <v>2</v>
          </cell>
          <cell r="G229">
            <v>124127.19</v>
          </cell>
        </row>
        <row r="230">
          <cell r="A230">
            <v>2</v>
          </cell>
          <cell r="G230">
            <v>3.59</v>
          </cell>
        </row>
        <row r="231">
          <cell r="A231">
            <v>2</v>
          </cell>
          <cell r="G231">
            <v>5679.37</v>
          </cell>
        </row>
        <row r="232">
          <cell r="A232">
            <v>2</v>
          </cell>
          <cell r="G232">
            <v>3.6379788070917097E-11</v>
          </cell>
        </row>
        <row r="233">
          <cell r="A233">
            <v>2</v>
          </cell>
          <cell r="G233">
            <v>3651.35</v>
          </cell>
        </row>
        <row r="234">
          <cell r="A234">
            <v>2</v>
          </cell>
          <cell r="G234">
            <v>11967.42</v>
          </cell>
        </row>
        <row r="235">
          <cell r="A235">
            <v>2</v>
          </cell>
          <cell r="G235">
            <v>60448.23</v>
          </cell>
        </row>
        <row r="236">
          <cell r="A236">
            <v>2</v>
          </cell>
          <cell r="G236">
            <v>1464133.81</v>
          </cell>
        </row>
        <row r="237">
          <cell r="A237">
            <v>2</v>
          </cell>
          <cell r="G237">
            <v>73445.23</v>
          </cell>
        </row>
        <row r="238">
          <cell r="A238">
            <v>2</v>
          </cell>
          <cell r="G238">
            <v>3625.29</v>
          </cell>
        </row>
        <row r="239">
          <cell r="A239">
            <v>2</v>
          </cell>
          <cell r="G239">
            <v>-3625.29</v>
          </cell>
        </row>
        <row r="240">
          <cell r="A240">
            <v>2</v>
          </cell>
          <cell r="G240">
            <v>16701.580000000002</v>
          </cell>
        </row>
        <row r="241">
          <cell r="A241">
            <v>2</v>
          </cell>
          <cell r="G241">
            <v>-16692.349999999999</v>
          </cell>
        </row>
        <row r="242">
          <cell r="A242">
            <v>2</v>
          </cell>
          <cell r="G242">
            <v>266164.51</v>
          </cell>
        </row>
        <row r="243">
          <cell r="A243">
            <v>2</v>
          </cell>
          <cell r="G243">
            <v>0</v>
          </cell>
        </row>
        <row r="244">
          <cell r="A244">
            <v>2</v>
          </cell>
          <cell r="G244">
            <v>20277.27</v>
          </cell>
        </row>
        <row r="245">
          <cell r="A245">
            <v>2</v>
          </cell>
          <cell r="G245">
            <v>1.7053025658242399E-13</v>
          </cell>
        </row>
        <row r="246">
          <cell r="A246">
            <v>2</v>
          </cell>
          <cell r="G246">
            <v>47207.23</v>
          </cell>
        </row>
        <row r="247">
          <cell r="A247">
            <v>2</v>
          </cell>
          <cell r="G247">
            <v>0</v>
          </cell>
        </row>
        <row r="248">
          <cell r="A248">
            <v>2</v>
          </cell>
          <cell r="G248">
            <v>7663.37</v>
          </cell>
        </row>
        <row r="249">
          <cell r="A249">
            <v>2</v>
          </cell>
          <cell r="G249">
            <v>13458.65</v>
          </cell>
        </row>
        <row r="250">
          <cell r="A250">
            <v>2</v>
          </cell>
          <cell r="G250">
            <v>18114</v>
          </cell>
        </row>
        <row r="251">
          <cell r="A251">
            <v>2</v>
          </cell>
          <cell r="G251">
            <v>818935.74</v>
          </cell>
        </row>
        <row r="252">
          <cell r="A252">
            <v>2</v>
          </cell>
          <cell r="G252">
            <v>103090.68</v>
          </cell>
        </row>
        <row r="253">
          <cell r="A253">
            <v>2</v>
          </cell>
          <cell r="G253">
            <v>22.2</v>
          </cell>
        </row>
        <row r="254">
          <cell r="A254">
            <v>2</v>
          </cell>
          <cell r="G254">
            <v>2799.73</v>
          </cell>
        </row>
        <row r="255">
          <cell r="A255">
            <v>2</v>
          </cell>
          <cell r="G255">
            <v>-2706.7</v>
          </cell>
        </row>
        <row r="256">
          <cell r="A256">
            <v>2</v>
          </cell>
          <cell r="G256">
            <v>7828.88</v>
          </cell>
        </row>
        <row r="257">
          <cell r="A257">
            <v>2</v>
          </cell>
          <cell r="G257">
            <v>-7790.71</v>
          </cell>
        </row>
        <row r="258">
          <cell r="A258">
            <v>2</v>
          </cell>
          <cell r="G258">
            <v>170021.91</v>
          </cell>
        </row>
        <row r="259">
          <cell r="A259">
            <v>2</v>
          </cell>
          <cell r="G259">
            <v>3690.99</v>
          </cell>
        </row>
        <row r="260">
          <cell r="A260">
            <v>2</v>
          </cell>
          <cell r="G260">
            <v>31438.55</v>
          </cell>
        </row>
        <row r="261">
          <cell r="A261">
            <v>2</v>
          </cell>
          <cell r="G261">
            <v>17838.400000000001</v>
          </cell>
        </row>
        <row r="262">
          <cell r="A262">
            <v>2</v>
          </cell>
          <cell r="G262">
            <v>59259.26</v>
          </cell>
        </row>
        <row r="263">
          <cell r="A263">
            <v>2</v>
          </cell>
          <cell r="G263">
            <v>683633.73</v>
          </cell>
        </row>
        <row r="264">
          <cell r="A264">
            <v>2</v>
          </cell>
          <cell r="G264">
            <v>44677.72</v>
          </cell>
        </row>
        <row r="265">
          <cell r="A265">
            <v>2</v>
          </cell>
          <cell r="G265">
            <v>16695.68</v>
          </cell>
        </row>
        <row r="266">
          <cell r="A266">
            <v>2</v>
          </cell>
          <cell r="G266">
            <v>-16695.68</v>
          </cell>
        </row>
        <row r="267">
          <cell r="A267">
            <v>2</v>
          </cell>
          <cell r="G267">
            <v>7512.24</v>
          </cell>
        </row>
        <row r="268">
          <cell r="A268">
            <v>2</v>
          </cell>
          <cell r="G268">
            <v>-7505.99</v>
          </cell>
        </row>
        <row r="269">
          <cell r="A269">
            <v>2</v>
          </cell>
          <cell r="G269">
            <v>-75855</v>
          </cell>
        </row>
        <row r="270">
          <cell r="A270">
            <v>2</v>
          </cell>
          <cell r="G270">
            <v>45450.86</v>
          </cell>
        </row>
        <row r="271">
          <cell r="A271">
            <v>2</v>
          </cell>
          <cell r="G271">
            <v>4755579.7499999898</v>
          </cell>
        </row>
        <row r="272">
          <cell r="A272">
            <v>2</v>
          </cell>
          <cell r="G272">
            <v>5724.59</v>
          </cell>
        </row>
        <row r="273">
          <cell r="A273">
            <v>2</v>
          </cell>
          <cell r="G273">
            <v>1300.6500000000001</v>
          </cell>
        </row>
        <row r="274">
          <cell r="A274">
            <v>2</v>
          </cell>
          <cell r="G274">
            <v>62127.73</v>
          </cell>
        </row>
        <row r="275">
          <cell r="A275">
            <v>2</v>
          </cell>
          <cell r="G275">
            <v>532900.66</v>
          </cell>
        </row>
        <row r="276">
          <cell r="A276">
            <v>2</v>
          </cell>
          <cell r="G276">
            <v>322036.27</v>
          </cell>
        </row>
        <row r="277">
          <cell r="A277">
            <v>2</v>
          </cell>
          <cell r="G277">
            <v>193688.72</v>
          </cell>
        </row>
        <row r="278">
          <cell r="A278">
            <v>2</v>
          </cell>
          <cell r="G278">
            <v>150105.88</v>
          </cell>
        </row>
        <row r="279">
          <cell r="A279">
            <v>2</v>
          </cell>
          <cell r="G279">
            <v>902958.07999999996</v>
          </cell>
        </row>
        <row r="280">
          <cell r="A280">
            <v>2</v>
          </cell>
          <cell r="G280">
            <v>31840.09</v>
          </cell>
        </row>
        <row r="281">
          <cell r="A281">
            <v>2</v>
          </cell>
          <cell r="G281">
            <v>13755.75</v>
          </cell>
        </row>
        <row r="282">
          <cell r="A282">
            <v>2</v>
          </cell>
          <cell r="G282">
            <v>1133.5</v>
          </cell>
        </row>
        <row r="283">
          <cell r="A283">
            <v>2</v>
          </cell>
          <cell r="G283">
            <v>131914.04999999999</v>
          </cell>
        </row>
        <row r="284">
          <cell r="A284">
            <v>2</v>
          </cell>
          <cell r="G284">
            <v>-68641.850000000006</v>
          </cell>
        </row>
        <row r="285">
          <cell r="A285">
            <v>2</v>
          </cell>
          <cell r="G285">
            <v>11991.98</v>
          </cell>
        </row>
        <row r="286">
          <cell r="A286">
            <v>2</v>
          </cell>
          <cell r="G286">
            <v>23.01</v>
          </cell>
        </row>
        <row r="287">
          <cell r="A287">
            <v>2</v>
          </cell>
          <cell r="G287">
            <v>9199.11</v>
          </cell>
        </row>
        <row r="288">
          <cell r="A288">
            <v>2</v>
          </cell>
          <cell r="G288">
            <v>8394</v>
          </cell>
        </row>
        <row r="289">
          <cell r="A289">
            <v>2</v>
          </cell>
          <cell r="G289">
            <v>72969.84</v>
          </cell>
        </row>
        <row r="290">
          <cell r="A290">
            <v>2</v>
          </cell>
          <cell r="G290">
            <v>16875</v>
          </cell>
        </row>
        <row r="291">
          <cell r="A291">
            <v>2</v>
          </cell>
          <cell r="G291">
            <v>48711.5</v>
          </cell>
        </row>
        <row r="292">
          <cell r="A292">
            <v>2</v>
          </cell>
          <cell r="G292">
            <v>66.95</v>
          </cell>
        </row>
        <row r="293">
          <cell r="A293">
            <v>2</v>
          </cell>
          <cell r="G293">
            <v>7755</v>
          </cell>
        </row>
        <row r="294">
          <cell r="A294">
            <v>2</v>
          </cell>
          <cell r="G294">
            <v>1578.13</v>
          </cell>
        </row>
        <row r="295">
          <cell r="A295">
            <v>2</v>
          </cell>
          <cell r="G295">
            <v>12755.89</v>
          </cell>
        </row>
        <row r="296">
          <cell r="A296">
            <v>2</v>
          </cell>
          <cell r="G296">
            <v>22212.41</v>
          </cell>
        </row>
        <row r="297">
          <cell r="A297">
            <v>2</v>
          </cell>
          <cell r="G297">
            <v>17248.28</v>
          </cell>
        </row>
        <row r="298">
          <cell r="A298">
            <v>2</v>
          </cell>
          <cell r="G298">
            <v>81</v>
          </cell>
        </row>
        <row r="299">
          <cell r="A299">
            <v>2</v>
          </cell>
          <cell r="G299">
            <v>166.68</v>
          </cell>
        </row>
        <row r="300">
          <cell r="A300">
            <v>2</v>
          </cell>
          <cell r="G300">
            <v>49808.480000000003</v>
          </cell>
        </row>
        <row r="301">
          <cell r="A301">
            <v>2</v>
          </cell>
          <cell r="G301">
            <v>6462.72</v>
          </cell>
        </row>
        <row r="302">
          <cell r="A302">
            <v>2</v>
          </cell>
          <cell r="G302">
            <v>23.92</v>
          </cell>
        </row>
        <row r="303">
          <cell r="A303">
            <v>3</v>
          </cell>
          <cell r="G303">
            <v>1018277.23</v>
          </cell>
        </row>
        <row r="304">
          <cell r="A304">
            <v>3</v>
          </cell>
          <cell r="G304">
            <v>163477.16</v>
          </cell>
        </row>
        <row r="305">
          <cell r="A305">
            <v>3</v>
          </cell>
          <cell r="G305">
            <v>-201381.23</v>
          </cell>
        </row>
        <row r="306">
          <cell r="A306">
            <v>3</v>
          </cell>
          <cell r="G306">
            <v>-169408.08</v>
          </cell>
        </row>
        <row r="307">
          <cell r="A307">
            <v>3</v>
          </cell>
          <cell r="G307">
            <v>-250704.14</v>
          </cell>
        </row>
        <row r="308">
          <cell r="A308">
            <v>3</v>
          </cell>
          <cell r="G308">
            <v>-265203.59000000003</v>
          </cell>
        </row>
        <row r="309">
          <cell r="A309">
            <v>3</v>
          </cell>
          <cell r="G309">
            <v>-123679.06</v>
          </cell>
        </row>
        <row r="310">
          <cell r="A310">
            <v>3</v>
          </cell>
          <cell r="G310">
            <v>-228893</v>
          </cell>
        </row>
        <row r="311">
          <cell r="A311">
            <v>3</v>
          </cell>
          <cell r="G311">
            <v>57514.7</v>
          </cell>
        </row>
        <row r="312">
          <cell r="A312">
            <v>3</v>
          </cell>
          <cell r="G312">
            <v>-7.2759576141834308E-12</v>
          </cell>
        </row>
        <row r="313">
          <cell r="A313">
            <v>3</v>
          </cell>
          <cell r="G313">
            <v>16662.009999999998</v>
          </cell>
        </row>
        <row r="314">
          <cell r="A314">
            <v>3</v>
          </cell>
          <cell r="G314">
            <v>1328847.02</v>
          </cell>
        </row>
        <row r="315">
          <cell r="A315">
            <v>3</v>
          </cell>
          <cell r="G315">
            <v>129040.22</v>
          </cell>
        </row>
        <row r="316">
          <cell r="A316">
            <v>3</v>
          </cell>
          <cell r="G316">
            <v>191.52</v>
          </cell>
        </row>
        <row r="317">
          <cell r="A317">
            <v>3</v>
          </cell>
          <cell r="G317">
            <v>14525.78</v>
          </cell>
        </row>
        <row r="318">
          <cell r="A318">
            <v>3</v>
          </cell>
          <cell r="G318">
            <v>-7997.94</v>
          </cell>
        </row>
        <row r="319">
          <cell r="A319">
            <v>3</v>
          </cell>
          <cell r="G319">
            <v>20518.09</v>
          </cell>
        </row>
        <row r="320">
          <cell r="A320">
            <v>3</v>
          </cell>
          <cell r="G320">
            <v>-20518.09</v>
          </cell>
        </row>
        <row r="321">
          <cell r="A321">
            <v>3</v>
          </cell>
          <cell r="G321">
            <v>364.75</v>
          </cell>
        </row>
        <row r="322">
          <cell r="A322">
            <v>3</v>
          </cell>
          <cell r="G322">
            <v>-122.49</v>
          </cell>
        </row>
        <row r="323">
          <cell r="A323">
            <v>3</v>
          </cell>
          <cell r="G323">
            <v>30.31</v>
          </cell>
        </row>
        <row r="324">
          <cell r="A324">
            <v>3</v>
          </cell>
          <cell r="G324">
            <v>250704.14</v>
          </cell>
        </row>
        <row r="325">
          <cell r="A325">
            <v>3</v>
          </cell>
          <cell r="G325">
            <v>2.2737367544323201E-13</v>
          </cell>
        </row>
        <row r="326">
          <cell r="A326">
            <v>3</v>
          </cell>
          <cell r="G326">
            <v>104779.2</v>
          </cell>
        </row>
        <row r="327">
          <cell r="A327">
            <v>3</v>
          </cell>
          <cell r="G327">
            <v>-4732.8599999999997</v>
          </cell>
        </row>
        <row r="328">
          <cell r="A328">
            <v>3</v>
          </cell>
          <cell r="G328">
            <v>2.91038304567337E-11</v>
          </cell>
        </row>
        <row r="329">
          <cell r="A329">
            <v>3</v>
          </cell>
          <cell r="G329">
            <v>18521.5</v>
          </cell>
        </row>
        <row r="330">
          <cell r="A330">
            <v>3</v>
          </cell>
          <cell r="G330">
            <v>744879.44</v>
          </cell>
        </row>
        <row r="331">
          <cell r="A331">
            <v>3</v>
          </cell>
          <cell r="G331">
            <v>106351.7</v>
          </cell>
        </row>
        <row r="332">
          <cell r="A332">
            <v>3</v>
          </cell>
          <cell r="G332">
            <v>2078.36</v>
          </cell>
        </row>
        <row r="333">
          <cell r="A333">
            <v>3</v>
          </cell>
          <cell r="G333">
            <v>1321.61</v>
          </cell>
        </row>
        <row r="334">
          <cell r="A334">
            <v>3</v>
          </cell>
          <cell r="G334">
            <v>-984.95</v>
          </cell>
        </row>
        <row r="335">
          <cell r="A335">
            <v>3</v>
          </cell>
          <cell r="G335">
            <v>4559.26</v>
          </cell>
        </row>
        <row r="336">
          <cell r="A336">
            <v>3</v>
          </cell>
          <cell r="G336">
            <v>-4073.95</v>
          </cell>
        </row>
        <row r="337">
          <cell r="A337">
            <v>3</v>
          </cell>
          <cell r="G337">
            <v>201381.23</v>
          </cell>
        </row>
        <row r="338">
          <cell r="A338">
            <v>3</v>
          </cell>
          <cell r="G338">
            <v>0</v>
          </cell>
        </row>
        <row r="339">
          <cell r="A339">
            <v>3</v>
          </cell>
          <cell r="G339">
            <v>9102.4500000000007</v>
          </cell>
        </row>
        <row r="340">
          <cell r="A340">
            <v>3</v>
          </cell>
          <cell r="G340">
            <v>633.86</v>
          </cell>
        </row>
        <row r="341">
          <cell r="A341">
            <v>3</v>
          </cell>
          <cell r="G341">
            <v>9094.9500000000007</v>
          </cell>
        </row>
        <row r="342">
          <cell r="A342">
            <v>3</v>
          </cell>
          <cell r="G342">
            <v>29667.1</v>
          </cell>
        </row>
        <row r="343">
          <cell r="A343">
            <v>3</v>
          </cell>
          <cell r="G343">
            <v>713648.25</v>
          </cell>
        </row>
        <row r="344">
          <cell r="A344">
            <v>3</v>
          </cell>
          <cell r="G344">
            <v>71510.36</v>
          </cell>
        </row>
        <row r="345">
          <cell r="A345">
            <v>3</v>
          </cell>
          <cell r="G345">
            <v>958.32</v>
          </cell>
        </row>
        <row r="346">
          <cell r="A346">
            <v>3</v>
          </cell>
          <cell r="G346">
            <v>6219.84</v>
          </cell>
        </row>
        <row r="347">
          <cell r="A347">
            <v>3</v>
          </cell>
          <cell r="G347">
            <v>-6219.84</v>
          </cell>
        </row>
        <row r="348">
          <cell r="A348">
            <v>3</v>
          </cell>
          <cell r="G348">
            <v>2325.15</v>
          </cell>
        </row>
        <row r="349">
          <cell r="A349">
            <v>3</v>
          </cell>
          <cell r="G349">
            <v>-2325.15</v>
          </cell>
        </row>
        <row r="350">
          <cell r="A350">
            <v>3</v>
          </cell>
          <cell r="G350">
            <v>123679.06</v>
          </cell>
        </row>
        <row r="351">
          <cell r="A351">
            <v>3</v>
          </cell>
          <cell r="G351">
            <v>3.59</v>
          </cell>
        </row>
        <row r="352">
          <cell r="A352">
            <v>3</v>
          </cell>
          <cell r="G352">
            <v>5679.37</v>
          </cell>
        </row>
        <row r="353">
          <cell r="A353">
            <v>3</v>
          </cell>
          <cell r="G353">
            <v>2.0918378140777301E-11</v>
          </cell>
        </row>
        <row r="354">
          <cell r="A354">
            <v>3</v>
          </cell>
          <cell r="G354">
            <v>3651.35</v>
          </cell>
        </row>
        <row r="355">
          <cell r="A355">
            <v>3</v>
          </cell>
          <cell r="G355">
            <v>11967.42</v>
          </cell>
        </row>
        <row r="356">
          <cell r="A356">
            <v>3</v>
          </cell>
          <cell r="G356">
            <v>60448.23</v>
          </cell>
        </row>
        <row r="357">
          <cell r="A357">
            <v>3</v>
          </cell>
          <cell r="G357">
            <v>1494106.9</v>
          </cell>
        </row>
        <row r="358">
          <cell r="A358">
            <v>3</v>
          </cell>
          <cell r="G358">
            <v>73426.52</v>
          </cell>
        </row>
        <row r="359">
          <cell r="A359">
            <v>3</v>
          </cell>
          <cell r="G359">
            <v>3589.86</v>
          </cell>
        </row>
        <row r="360">
          <cell r="A360">
            <v>3</v>
          </cell>
          <cell r="G360">
            <v>-3589.86</v>
          </cell>
        </row>
        <row r="361">
          <cell r="A361">
            <v>3</v>
          </cell>
          <cell r="G361">
            <v>16700.150000000001</v>
          </cell>
        </row>
        <row r="362">
          <cell r="A362">
            <v>3</v>
          </cell>
          <cell r="G362">
            <v>-16690.919999999998</v>
          </cell>
        </row>
        <row r="363">
          <cell r="A363">
            <v>3</v>
          </cell>
          <cell r="G363">
            <v>265203.59000000003</v>
          </cell>
        </row>
        <row r="364">
          <cell r="A364">
            <v>3</v>
          </cell>
          <cell r="G364">
            <v>-5.6843418860808002E-14</v>
          </cell>
        </row>
        <row r="365">
          <cell r="A365">
            <v>3</v>
          </cell>
          <cell r="G365">
            <v>19805.580000000002</v>
          </cell>
        </row>
        <row r="366">
          <cell r="A366">
            <v>3</v>
          </cell>
          <cell r="G366">
            <v>1.9895196601282801E-12</v>
          </cell>
        </row>
        <row r="367">
          <cell r="A367">
            <v>3</v>
          </cell>
          <cell r="G367">
            <v>47207.23</v>
          </cell>
        </row>
        <row r="368">
          <cell r="A368">
            <v>3</v>
          </cell>
          <cell r="G368">
            <v>1.45519152283669E-11</v>
          </cell>
        </row>
        <row r="369">
          <cell r="A369">
            <v>3</v>
          </cell>
          <cell r="G369">
            <v>7663.37</v>
          </cell>
        </row>
        <row r="370">
          <cell r="A370">
            <v>3</v>
          </cell>
          <cell r="G370">
            <v>13458.65</v>
          </cell>
        </row>
        <row r="371">
          <cell r="A371">
            <v>3</v>
          </cell>
          <cell r="G371">
            <v>18114</v>
          </cell>
        </row>
        <row r="372">
          <cell r="A372">
            <v>3</v>
          </cell>
          <cell r="G372">
            <v>832571.13</v>
          </cell>
        </row>
        <row r="373">
          <cell r="A373">
            <v>3</v>
          </cell>
          <cell r="G373">
            <v>107176.62</v>
          </cell>
        </row>
        <row r="374">
          <cell r="A374">
            <v>3</v>
          </cell>
          <cell r="G374">
            <v>47.18</v>
          </cell>
        </row>
        <row r="375">
          <cell r="A375">
            <v>3</v>
          </cell>
          <cell r="G375">
            <v>2555.9499999999998</v>
          </cell>
        </row>
        <row r="376">
          <cell r="A376">
            <v>3</v>
          </cell>
          <cell r="G376">
            <v>-2458.59</v>
          </cell>
        </row>
        <row r="377">
          <cell r="A377">
            <v>3</v>
          </cell>
          <cell r="G377">
            <v>7828.88</v>
          </cell>
        </row>
        <row r="378">
          <cell r="A378">
            <v>3</v>
          </cell>
          <cell r="G378">
            <v>-7790.71</v>
          </cell>
        </row>
        <row r="379">
          <cell r="A379">
            <v>3</v>
          </cell>
          <cell r="G379">
            <v>169408.08</v>
          </cell>
        </row>
        <row r="380">
          <cell r="A380">
            <v>3</v>
          </cell>
          <cell r="G380">
            <v>3637.48</v>
          </cell>
        </row>
        <row r="381">
          <cell r="A381">
            <v>3</v>
          </cell>
          <cell r="G381">
            <v>31438.55</v>
          </cell>
        </row>
        <row r="382">
          <cell r="A382">
            <v>3</v>
          </cell>
          <cell r="G382">
            <v>17838.400000000001</v>
          </cell>
        </row>
        <row r="383">
          <cell r="A383">
            <v>3</v>
          </cell>
          <cell r="G383">
            <v>59316.56</v>
          </cell>
        </row>
        <row r="384">
          <cell r="A384">
            <v>3</v>
          </cell>
          <cell r="G384">
            <v>533400.14</v>
          </cell>
        </row>
        <row r="385">
          <cell r="A385">
            <v>3</v>
          </cell>
          <cell r="G385">
            <v>44671.33</v>
          </cell>
        </row>
        <row r="386">
          <cell r="A386">
            <v>3</v>
          </cell>
          <cell r="G386">
            <v>14940.81</v>
          </cell>
        </row>
        <row r="387">
          <cell r="A387">
            <v>3</v>
          </cell>
          <cell r="G387">
            <v>-14940.81</v>
          </cell>
        </row>
        <row r="388">
          <cell r="A388">
            <v>3</v>
          </cell>
          <cell r="G388">
            <v>7461.7</v>
          </cell>
        </row>
        <row r="389">
          <cell r="A389">
            <v>3</v>
          </cell>
          <cell r="G389">
            <v>-7455.45</v>
          </cell>
        </row>
        <row r="390">
          <cell r="A390">
            <v>3</v>
          </cell>
          <cell r="G390">
            <v>72635</v>
          </cell>
        </row>
        <row r="391">
          <cell r="A391">
            <v>3</v>
          </cell>
          <cell r="G391">
            <v>45450.86</v>
          </cell>
        </row>
        <row r="392">
          <cell r="A392">
            <v>3</v>
          </cell>
          <cell r="G392">
            <v>4774858.24</v>
          </cell>
        </row>
        <row r="393">
          <cell r="A393">
            <v>3</v>
          </cell>
          <cell r="G393">
            <v>5724.59</v>
          </cell>
        </row>
        <row r="394">
          <cell r="A394">
            <v>3</v>
          </cell>
          <cell r="G394">
            <v>1300.6500000000001</v>
          </cell>
        </row>
        <row r="395">
          <cell r="A395">
            <v>3</v>
          </cell>
          <cell r="G395">
            <v>-124255.47</v>
          </cell>
        </row>
        <row r="396">
          <cell r="A396">
            <v>3</v>
          </cell>
          <cell r="G396">
            <v>-1065637.17</v>
          </cell>
        </row>
        <row r="397">
          <cell r="A397">
            <v>3</v>
          </cell>
          <cell r="G397">
            <v>1784921.04</v>
          </cell>
        </row>
        <row r="398">
          <cell r="A398">
            <v>3</v>
          </cell>
          <cell r="G398">
            <v>-1132812.51</v>
          </cell>
        </row>
        <row r="399">
          <cell r="A399">
            <v>3</v>
          </cell>
          <cell r="G399">
            <v>409563.2</v>
          </cell>
        </row>
        <row r="400">
          <cell r="A400">
            <v>3</v>
          </cell>
          <cell r="G400">
            <v>193869.2</v>
          </cell>
        </row>
        <row r="401">
          <cell r="A401">
            <v>3</v>
          </cell>
          <cell r="G401">
            <v>151210.74</v>
          </cell>
        </row>
        <row r="402">
          <cell r="A402">
            <v>3</v>
          </cell>
          <cell r="G402">
            <v>904779.28</v>
          </cell>
        </row>
        <row r="403">
          <cell r="A403">
            <v>3</v>
          </cell>
          <cell r="G403">
            <v>30617.41</v>
          </cell>
        </row>
        <row r="404">
          <cell r="A404">
            <v>3</v>
          </cell>
          <cell r="G404">
            <v>13755.75</v>
          </cell>
        </row>
        <row r="405">
          <cell r="A405">
            <v>3</v>
          </cell>
          <cell r="G405">
            <v>1133.9100000000001</v>
          </cell>
        </row>
        <row r="406">
          <cell r="A406">
            <v>3</v>
          </cell>
          <cell r="G406">
            <v>-284683</v>
          </cell>
        </row>
        <row r="407">
          <cell r="A407">
            <v>3</v>
          </cell>
          <cell r="G407">
            <v>416597.05</v>
          </cell>
        </row>
        <row r="408">
          <cell r="A408">
            <v>3</v>
          </cell>
          <cell r="G408">
            <v>-68641.850000000006</v>
          </cell>
        </row>
        <row r="409">
          <cell r="A409">
            <v>3</v>
          </cell>
          <cell r="G409">
            <v>11961.56</v>
          </cell>
        </row>
        <row r="410">
          <cell r="A410">
            <v>3</v>
          </cell>
          <cell r="G410">
            <v>23.01</v>
          </cell>
        </row>
        <row r="411">
          <cell r="A411">
            <v>3</v>
          </cell>
          <cell r="G411">
            <v>10279.450000000001</v>
          </cell>
        </row>
        <row r="412">
          <cell r="A412">
            <v>3</v>
          </cell>
          <cell r="G412">
            <v>8394</v>
          </cell>
        </row>
        <row r="413">
          <cell r="A413">
            <v>3</v>
          </cell>
          <cell r="G413">
            <v>73228.5</v>
          </cell>
        </row>
        <row r="414">
          <cell r="A414">
            <v>3</v>
          </cell>
          <cell r="G414">
            <v>16875</v>
          </cell>
        </row>
        <row r="415">
          <cell r="A415">
            <v>3</v>
          </cell>
          <cell r="G415">
            <v>48711.5</v>
          </cell>
        </row>
        <row r="416">
          <cell r="A416">
            <v>3</v>
          </cell>
          <cell r="G416">
            <v>66.95</v>
          </cell>
        </row>
        <row r="417">
          <cell r="A417">
            <v>3</v>
          </cell>
          <cell r="G417">
            <v>7755</v>
          </cell>
        </row>
        <row r="418">
          <cell r="A418">
            <v>3</v>
          </cell>
          <cell r="G418">
            <v>1578.13</v>
          </cell>
        </row>
        <row r="419">
          <cell r="A419">
            <v>3</v>
          </cell>
          <cell r="G419">
            <v>12755.89</v>
          </cell>
        </row>
        <row r="420">
          <cell r="A420">
            <v>3</v>
          </cell>
          <cell r="G420">
            <v>22212.41</v>
          </cell>
        </row>
        <row r="421">
          <cell r="A421">
            <v>3</v>
          </cell>
          <cell r="G421">
            <v>17248.28</v>
          </cell>
        </row>
        <row r="422">
          <cell r="A422">
            <v>3</v>
          </cell>
          <cell r="G422">
            <v>81</v>
          </cell>
        </row>
        <row r="423">
          <cell r="A423">
            <v>3</v>
          </cell>
          <cell r="G423">
            <v>166.68</v>
          </cell>
        </row>
        <row r="424">
          <cell r="A424">
            <v>3</v>
          </cell>
          <cell r="G424">
            <v>49808.480000000003</v>
          </cell>
        </row>
        <row r="425">
          <cell r="A425">
            <v>3</v>
          </cell>
          <cell r="G425">
            <v>6462.72</v>
          </cell>
        </row>
        <row r="426">
          <cell r="A426">
            <v>3</v>
          </cell>
          <cell r="G426">
            <v>23.92</v>
          </cell>
        </row>
        <row r="427">
          <cell r="A427">
            <v>4</v>
          </cell>
          <cell r="G427">
            <v>0</v>
          </cell>
        </row>
        <row r="428">
          <cell r="A428">
            <v>4</v>
          </cell>
          <cell r="G428">
            <v>16681.38</v>
          </cell>
        </row>
        <row r="429">
          <cell r="A429">
            <v>4</v>
          </cell>
          <cell r="G429">
            <v>1315716.02</v>
          </cell>
        </row>
        <row r="430">
          <cell r="A430">
            <v>4</v>
          </cell>
          <cell r="G430">
            <v>477987.76</v>
          </cell>
        </row>
        <row r="431">
          <cell r="A431">
            <v>4</v>
          </cell>
          <cell r="G431">
            <v>25421.86</v>
          </cell>
        </row>
        <row r="432">
          <cell r="A432">
            <v>4</v>
          </cell>
          <cell r="G432">
            <v>-21614.05</v>
          </cell>
        </row>
        <row r="433">
          <cell r="A433">
            <v>4</v>
          </cell>
          <cell r="G433">
            <v>2133.13</v>
          </cell>
        </row>
        <row r="434">
          <cell r="A434">
            <v>4</v>
          </cell>
          <cell r="G434">
            <v>-827.06</v>
          </cell>
        </row>
        <row r="435">
          <cell r="A435">
            <v>4</v>
          </cell>
          <cell r="G435">
            <v>30675.37</v>
          </cell>
        </row>
        <row r="436">
          <cell r="A436">
            <v>4</v>
          </cell>
          <cell r="G436">
            <v>-11893.46</v>
          </cell>
        </row>
        <row r="437">
          <cell r="A437">
            <v>4</v>
          </cell>
          <cell r="G437">
            <v>3020.09</v>
          </cell>
        </row>
        <row r="438">
          <cell r="A438">
            <v>4</v>
          </cell>
          <cell r="G438">
            <v>-1170.95</v>
          </cell>
        </row>
        <row r="439">
          <cell r="A439">
            <v>4</v>
          </cell>
          <cell r="G439">
            <v>0</v>
          </cell>
        </row>
        <row r="440">
          <cell r="A440">
            <v>4</v>
          </cell>
          <cell r="G440">
            <v>-4732.8599999999997</v>
          </cell>
        </row>
        <row r="441">
          <cell r="A441">
            <v>4</v>
          </cell>
          <cell r="G441">
            <v>-9.0949470177292804E-13</v>
          </cell>
        </row>
        <row r="442">
          <cell r="A442">
            <v>4</v>
          </cell>
          <cell r="G442">
            <v>18512.18</v>
          </cell>
        </row>
        <row r="443">
          <cell r="A443">
            <v>4</v>
          </cell>
          <cell r="G443">
            <v>731652.65</v>
          </cell>
        </row>
        <row r="444">
          <cell r="A444">
            <v>4</v>
          </cell>
          <cell r="G444">
            <v>322740.57</v>
          </cell>
        </row>
        <row r="445">
          <cell r="A445">
            <v>4</v>
          </cell>
          <cell r="G445">
            <v>5552.59</v>
          </cell>
        </row>
        <row r="446">
          <cell r="A446">
            <v>4</v>
          </cell>
          <cell r="G446">
            <v>-4719.7</v>
          </cell>
        </row>
        <row r="447">
          <cell r="A447">
            <v>4</v>
          </cell>
          <cell r="G447">
            <v>370.17</v>
          </cell>
        </row>
        <row r="448">
          <cell r="A448">
            <v>4</v>
          </cell>
          <cell r="G448">
            <v>-161.91</v>
          </cell>
        </row>
        <row r="449">
          <cell r="A449">
            <v>4</v>
          </cell>
          <cell r="G449">
            <v>15632.17</v>
          </cell>
        </row>
        <row r="450">
          <cell r="A450">
            <v>4</v>
          </cell>
          <cell r="G450">
            <v>-6837.55</v>
          </cell>
        </row>
        <row r="451">
          <cell r="A451">
            <v>4</v>
          </cell>
          <cell r="G451">
            <v>-6742.97</v>
          </cell>
        </row>
        <row r="452">
          <cell r="A452">
            <v>4</v>
          </cell>
          <cell r="G452">
            <v>28356.34</v>
          </cell>
        </row>
        <row r="453">
          <cell r="A453">
            <v>4</v>
          </cell>
          <cell r="G453">
            <v>43148.69</v>
          </cell>
        </row>
        <row r="454">
          <cell r="A454">
            <v>4</v>
          </cell>
          <cell r="G454">
            <v>493044.12</v>
          </cell>
        </row>
        <row r="455">
          <cell r="A455">
            <v>4</v>
          </cell>
          <cell r="G455">
            <v>366388.22</v>
          </cell>
        </row>
        <row r="456">
          <cell r="A456">
            <v>4</v>
          </cell>
          <cell r="G456">
            <v>3.59</v>
          </cell>
        </row>
        <row r="457">
          <cell r="A457">
            <v>4</v>
          </cell>
          <cell r="G457">
            <v>2533.4499999999998</v>
          </cell>
        </row>
        <row r="458">
          <cell r="A458">
            <v>4</v>
          </cell>
          <cell r="G458">
            <v>-2533.4499999999998</v>
          </cell>
        </row>
        <row r="459">
          <cell r="A459">
            <v>4</v>
          </cell>
          <cell r="G459">
            <v>1542.93</v>
          </cell>
        </row>
        <row r="460">
          <cell r="A460">
            <v>4</v>
          </cell>
          <cell r="G460">
            <v>-1311.49</v>
          </cell>
        </row>
        <row r="461">
          <cell r="A461">
            <v>4</v>
          </cell>
          <cell r="G461">
            <v>5675.66</v>
          </cell>
        </row>
        <row r="462">
          <cell r="A462">
            <v>4</v>
          </cell>
          <cell r="G462">
            <v>-2647.56</v>
          </cell>
        </row>
        <row r="463">
          <cell r="A463">
            <v>4</v>
          </cell>
          <cell r="G463">
            <v>1.02318153949454E-12</v>
          </cell>
        </row>
        <row r="464">
          <cell r="A464">
            <v>4</v>
          </cell>
          <cell r="G464">
            <v>3640.63</v>
          </cell>
        </row>
        <row r="465">
          <cell r="A465">
            <v>4</v>
          </cell>
          <cell r="G465">
            <v>13728.76</v>
          </cell>
        </row>
        <row r="466">
          <cell r="A466">
            <v>4</v>
          </cell>
          <cell r="G466">
            <v>61175.79</v>
          </cell>
        </row>
        <row r="467">
          <cell r="A467">
            <v>4</v>
          </cell>
          <cell r="G467">
            <v>1448741.62</v>
          </cell>
        </row>
        <row r="468">
          <cell r="A468">
            <v>4</v>
          </cell>
          <cell r="G468">
            <v>383534.95</v>
          </cell>
        </row>
        <row r="469">
          <cell r="A469">
            <v>4</v>
          </cell>
          <cell r="G469">
            <v>4574.57</v>
          </cell>
        </row>
        <row r="470">
          <cell r="A470">
            <v>4</v>
          </cell>
          <cell r="G470">
            <v>-4574.57</v>
          </cell>
        </row>
        <row r="471">
          <cell r="A471">
            <v>4</v>
          </cell>
          <cell r="G471">
            <v>26173.3</v>
          </cell>
        </row>
        <row r="472">
          <cell r="A472">
            <v>4</v>
          </cell>
          <cell r="G472">
            <v>-22247.31</v>
          </cell>
        </row>
        <row r="473">
          <cell r="A473">
            <v>4</v>
          </cell>
          <cell r="G473">
            <v>389.9</v>
          </cell>
        </row>
        <row r="474">
          <cell r="A474">
            <v>4</v>
          </cell>
          <cell r="G474">
            <v>-197.75</v>
          </cell>
        </row>
        <row r="475">
          <cell r="A475">
            <v>4</v>
          </cell>
          <cell r="G475">
            <v>10840.2</v>
          </cell>
        </row>
        <row r="476">
          <cell r="A476">
            <v>4</v>
          </cell>
          <cell r="G476">
            <v>-5497.9</v>
          </cell>
        </row>
        <row r="477">
          <cell r="A477">
            <v>4</v>
          </cell>
          <cell r="G477">
            <v>171.41</v>
          </cell>
        </row>
        <row r="478">
          <cell r="A478">
            <v>4</v>
          </cell>
          <cell r="G478">
            <v>-86.93</v>
          </cell>
        </row>
        <row r="479">
          <cell r="A479">
            <v>4</v>
          </cell>
          <cell r="G479">
            <v>1.0800249583553501E-12</v>
          </cell>
        </row>
        <row r="480">
          <cell r="A480">
            <v>4</v>
          </cell>
          <cell r="G480">
            <v>47207.23</v>
          </cell>
        </row>
        <row r="481">
          <cell r="A481">
            <v>4</v>
          </cell>
          <cell r="G481">
            <v>2.7569058147491899E-12</v>
          </cell>
        </row>
        <row r="482">
          <cell r="A482">
            <v>4</v>
          </cell>
          <cell r="G482">
            <v>7712.83</v>
          </cell>
        </row>
        <row r="483">
          <cell r="A483">
            <v>4</v>
          </cell>
          <cell r="G483">
            <v>13458.65</v>
          </cell>
        </row>
        <row r="484">
          <cell r="A484">
            <v>4</v>
          </cell>
          <cell r="G484">
            <v>18114.02</v>
          </cell>
        </row>
        <row r="485">
          <cell r="A485">
            <v>4</v>
          </cell>
          <cell r="G485">
            <v>778700.99</v>
          </cell>
        </row>
        <row r="486">
          <cell r="A486">
            <v>4</v>
          </cell>
          <cell r="G486">
            <v>280671.84000000003</v>
          </cell>
        </row>
        <row r="487">
          <cell r="A487">
            <v>4</v>
          </cell>
          <cell r="G487">
            <v>2130.5</v>
          </cell>
        </row>
        <row r="488">
          <cell r="A488">
            <v>4</v>
          </cell>
          <cell r="G488">
            <v>-1858.79</v>
          </cell>
        </row>
        <row r="489">
          <cell r="A489">
            <v>4</v>
          </cell>
          <cell r="G489">
            <v>12142</v>
          </cell>
        </row>
        <row r="490">
          <cell r="A490">
            <v>4</v>
          </cell>
          <cell r="G490">
            <v>-10320.709999999999</v>
          </cell>
        </row>
        <row r="491">
          <cell r="A491">
            <v>4</v>
          </cell>
          <cell r="G491">
            <v>80.8</v>
          </cell>
        </row>
        <row r="492">
          <cell r="A492">
            <v>4</v>
          </cell>
          <cell r="G492">
            <v>-40.07</v>
          </cell>
        </row>
        <row r="493">
          <cell r="A493">
            <v>4</v>
          </cell>
          <cell r="G493">
            <v>16274.71</v>
          </cell>
        </row>
        <row r="494">
          <cell r="A494">
            <v>4</v>
          </cell>
          <cell r="G494">
            <v>-8071.2</v>
          </cell>
        </row>
        <row r="495">
          <cell r="A495">
            <v>4</v>
          </cell>
          <cell r="G495">
            <v>649.51</v>
          </cell>
        </row>
        <row r="496">
          <cell r="A496">
            <v>4</v>
          </cell>
          <cell r="G496">
            <v>-322.12</v>
          </cell>
        </row>
        <row r="497">
          <cell r="A497">
            <v>4</v>
          </cell>
          <cell r="G497">
            <v>31438.55</v>
          </cell>
        </row>
        <row r="498">
          <cell r="A498">
            <v>4</v>
          </cell>
          <cell r="G498">
            <v>17818.14</v>
          </cell>
        </row>
        <row r="499">
          <cell r="A499">
            <v>4</v>
          </cell>
          <cell r="G499">
            <v>59209.42</v>
          </cell>
        </row>
        <row r="500">
          <cell r="A500">
            <v>4</v>
          </cell>
          <cell r="G500">
            <v>535386.69999999995</v>
          </cell>
        </row>
        <row r="501">
          <cell r="A501">
            <v>4</v>
          </cell>
          <cell r="G501">
            <v>322725.84999999998</v>
          </cell>
        </row>
        <row r="502">
          <cell r="A502">
            <v>4</v>
          </cell>
          <cell r="G502">
            <v>16335.72</v>
          </cell>
        </row>
        <row r="503">
          <cell r="A503">
            <v>4</v>
          </cell>
          <cell r="G503">
            <v>-16335.72</v>
          </cell>
        </row>
        <row r="504">
          <cell r="A504">
            <v>4</v>
          </cell>
          <cell r="G504">
            <v>8779.93</v>
          </cell>
        </row>
        <row r="505">
          <cell r="A505">
            <v>4</v>
          </cell>
          <cell r="G505">
            <v>-7462.94</v>
          </cell>
        </row>
        <row r="506">
          <cell r="A506">
            <v>4</v>
          </cell>
          <cell r="G506">
            <v>1411.08</v>
          </cell>
        </row>
        <row r="507">
          <cell r="A507">
            <v>4</v>
          </cell>
          <cell r="G507">
            <v>-261.47000000000003</v>
          </cell>
        </row>
        <row r="508">
          <cell r="A508">
            <v>4</v>
          </cell>
          <cell r="G508">
            <v>14668.68</v>
          </cell>
        </row>
        <row r="509">
          <cell r="A509">
            <v>4</v>
          </cell>
          <cell r="G509">
            <v>-2718.07</v>
          </cell>
        </row>
        <row r="510">
          <cell r="A510">
            <v>4</v>
          </cell>
          <cell r="G510">
            <v>93.99</v>
          </cell>
        </row>
        <row r="511">
          <cell r="A511">
            <v>4</v>
          </cell>
          <cell r="G511">
            <v>-17.420000000000002</v>
          </cell>
        </row>
        <row r="512">
          <cell r="A512">
            <v>4</v>
          </cell>
          <cell r="G512">
            <v>4820538.5</v>
          </cell>
        </row>
        <row r="513">
          <cell r="A513">
            <v>4</v>
          </cell>
          <cell r="G513">
            <v>5724.59</v>
          </cell>
        </row>
        <row r="514">
          <cell r="A514">
            <v>4</v>
          </cell>
          <cell r="G514">
            <v>1324.15</v>
          </cell>
        </row>
        <row r="515">
          <cell r="A515">
            <v>4</v>
          </cell>
          <cell r="G515">
            <v>244284.62</v>
          </cell>
        </row>
        <row r="516">
          <cell r="A516">
            <v>4</v>
          </cell>
          <cell r="G516">
            <v>75520.83</v>
          </cell>
        </row>
        <row r="517">
          <cell r="A517">
            <v>4</v>
          </cell>
          <cell r="G517">
            <v>515611.14</v>
          </cell>
        </row>
        <row r="518">
          <cell r="A518">
            <v>4</v>
          </cell>
          <cell r="G518">
            <v>193997.82</v>
          </cell>
        </row>
        <row r="519">
          <cell r="A519">
            <v>4</v>
          </cell>
          <cell r="G519">
            <v>151324.56</v>
          </cell>
        </row>
        <row r="520">
          <cell r="A520">
            <v>4</v>
          </cell>
          <cell r="G520">
            <v>923579.84</v>
          </cell>
        </row>
        <row r="521">
          <cell r="A521">
            <v>4</v>
          </cell>
          <cell r="G521">
            <v>30917.33</v>
          </cell>
        </row>
        <row r="522">
          <cell r="A522">
            <v>4</v>
          </cell>
          <cell r="G522">
            <v>13755.75</v>
          </cell>
        </row>
        <row r="523">
          <cell r="A523">
            <v>4</v>
          </cell>
          <cell r="G523">
            <v>1133.9100000000001</v>
          </cell>
        </row>
        <row r="524">
          <cell r="A524">
            <v>4</v>
          </cell>
          <cell r="G524">
            <v>110148.99</v>
          </cell>
        </row>
        <row r="525">
          <cell r="A525">
            <v>4</v>
          </cell>
          <cell r="G525">
            <v>-453125</v>
          </cell>
        </row>
        <row r="526">
          <cell r="A526">
            <v>4</v>
          </cell>
          <cell r="G526">
            <v>-68641.850000000006</v>
          </cell>
        </row>
        <row r="527">
          <cell r="A527">
            <v>4</v>
          </cell>
          <cell r="G527">
            <v>11945.16</v>
          </cell>
        </row>
        <row r="528">
          <cell r="A528">
            <v>4</v>
          </cell>
          <cell r="G528">
            <v>23.01</v>
          </cell>
        </row>
        <row r="529">
          <cell r="A529">
            <v>4</v>
          </cell>
          <cell r="G529">
            <v>9559.2199999999993</v>
          </cell>
        </row>
        <row r="530">
          <cell r="A530">
            <v>4</v>
          </cell>
          <cell r="G530">
            <v>8394</v>
          </cell>
        </row>
        <row r="531">
          <cell r="A531">
            <v>4</v>
          </cell>
          <cell r="G531">
            <v>73246.240000000005</v>
          </cell>
        </row>
        <row r="532">
          <cell r="A532">
            <v>4</v>
          </cell>
          <cell r="G532">
            <v>16875</v>
          </cell>
        </row>
        <row r="533">
          <cell r="A533">
            <v>4</v>
          </cell>
          <cell r="G533">
            <v>48711.5</v>
          </cell>
        </row>
        <row r="534">
          <cell r="A534">
            <v>4</v>
          </cell>
          <cell r="G534">
            <v>66.95</v>
          </cell>
        </row>
        <row r="535">
          <cell r="A535">
            <v>4</v>
          </cell>
          <cell r="G535">
            <v>7755</v>
          </cell>
        </row>
        <row r="536">
          <cell r="A536">
            <v>4</v>
          </cell>
          <cell r="G536">
            <v>1578.13</v>
          </cell>
        </row>
        <row r="537">
          <cell r="A537">
            <v>4</v>
          </cell>
          <cell r="G537">
            <v>12755.89</v>
          </cell>
        </row>
        <row r="538">
          <cell r="A538">
            <v>4</v>
          </cell>
          <cell r="G538">
            <v>22212.41</v>
          </cell>
        </row>
        <row r="539">
          <cell r="A539">
            <v>4</v>
          </cell>
          <cell r="G539">
            <v>17248.28</v>
          </cell>
        </row>
        <row r="540">
          <cell r="A540">
            <v>4</v>
          </cell>
          <cell r="G540">
            <v>81</v>
          </cell>
        </row>
        <row r="541">
          <cell r="A541">
            <v>4</v>
          </cell>
          <cell r="G541">
            <v>166.68</v>
          </cell>
        </row>
        <row r="542">
          <cell r="A542">
            <v>4</v>
          </cell>
          <cell r="G542">
            <v>49808.480000000003</v>
          </cell>
        </row>
        <row r="543">
          <cell r="A543">
            <v>4</v>
          </cell>
          <cell r="G543">
            <v>6462.72</v>
          </cell>
        </row>
        <row r="544">
          <cell r="A544">
            <v>4</v>
          </cell>
          <cell r="G544">
            <v>23.92</v>
          </cell>
        </row>
        <row r="545">
          <cell r="A545">
            <v>4</v>
          </cell>
          <cell r="G545">
            <v>-453125</v>
          </cell>
        </row>
        <row r="546">
          <cell r="A546">
            <v>4</v>
          </cell>
          <cell r="G546">
            <v>-68641.850000000006</v>
          </cell>
        </row>
        <row r="547">
          <cell r="A547">
            <v>4</v>
          </cell>
          <cell r="G547">
            <v>11945.16</v>
          </cell>
        </row>
        <row r="548">
          <cell r="A548">
            <v>4</v>
          </cell>
          <cell r="G548">
            <v>23.01</v>
          </cell>
        </row>
        <row r="549">
          <cell r="A549">
            <v>4</v>
          </cell>
          <cell r="G549">
            <v>9559.2199999999993</v>
          </cell>
        </row>
        <row r="550">
          <cell r="A550">
            <v>4</v>
          </cell>
          <cell r="G550">
            <v>8394</v>
          </cell>
        </row>
        <row r="551">
          <cell r="A551">
            <v>4</v>
          </cell>
          <cell r="G551">
            <v>73246.240000000005</v>
          </cell>
        </row>
        <row r="552">
          <cell r="A552">
            <v>4</v>
          </cell>
          <cell r="G552">
            <v>16875</v>
          </cell>
        </row>
        <row r="553">
          <cell r="A553">
            <v>4</v>
          </cell>
          <cell r="G553">
            <v>48711.5</v>
          </cell>
        </row>
        <row r="554">
          <cell r="A554">
            <v>4</v>
          </cell>
          <cell r="G554">
            <v>66.95</v>
          </cell>
        </row>
        <row r="555">
          <cell r="A555">
            <v>4</v>
          </cell>
          <cell r="G555">
            <v>7755</v>
          </cell>
        </row>
        <row r="556">
          <cell r="A556">
            <v>4</v>
          </cell>
          <cell r="G556">
            <v>1578.13</v>
          </cell>
        </row>
        <row r="557">
          <cell r="A557">
            <v>4</v>
          </cell>
          <cell r="G557">
            <v>12755.89</v>
          </cell>
        </row>
        <row r="558">
          <cell r="A558">
            <v>4</v>
          </cell>
          <cell r="G558">
            <v>22212.41</v>
          </cell>
        </row>
        <row r="559">
          <cell r="A559">
            <v>4</v>
          </cell>
          <cell r="G559">
            <v>17248.28</v>
          </cell>
        </row>
        <row r="560">
          <cell r="A560">
            <v>4</v>
          </cell>
          <cell r="G560">
            <v>81</v>
          </cell>
        </row>
        <row r="561">
          <cell r="A561">
            <v>4</v>
          </cell>
          <cell r="G561">
            <v>166.68</v>
          </cell>
        </row>
        <row r="562">
          <cell r="A562">
            <v>4</v>
          </cell>
          <cell r="G562">
            <v>49808.480000000003</v>
          </cell>
        </row>
        <row r="563">
          <cell r="A563">
            <v>4</v>
          </cell>
          <cell r="G563">
            <v>6462.72</v>
          </cell>
        </row>
        <row r="564">
          <cell r="A564">
            <v>4</v>
          </cell>
          <cell r="G564">
            <v>23.92</v>
          </cell>
        </row>
      </sheetData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"/>
      <sheetName val="Summary"/>
      <sheetName val="Summary Report"/>
      <sheetName val="Collection Curve Scenario"/>
      <sheetName val="Consumption Scenario"/>
      <sheetName val="Forecast Scenario"/>
      <sheetName val="Default Scenario"/>
      <sheetName val="Rate Caps"/>
      <sheetName val="Consumption Forecast"/>
      <sheetName val="WF"/>
      <sheetName val="General"/>
      <sheetName val="1"/>
      <sheetName val="2"/>
      <sheetName val="3"/>
      <sheetName val="4"/>
      <sheetName val="5"/>
      <sheetName val="6"/>
      <sheetName val="7"/>
    </sheetNames>
    <sheetDataSet>
      <sheetData sheetId="0"/>
      <sheetData sheetId="1">
        <row r="8">
          <cell r="C8">
            <v>111000000</v>
          </cell>
          <cell r="D8">
            <v>1.6299999999999999E-2</v>
          </cell>
        </row>
        <row r="9">
          <cell r="C9">
            <v>120000000</v>
          </cell>
          <cell r="D9">
            <v>3.0099999999999998E-2</v>
          </cell>
          <cell r="J9">
            <v>37817</v>
          </cell>
        </row>
        <row r="10">
          <cell r="C10">
            <v>132000000</v>
          </cell>
          <cell r="D10">
            <v>3.9100000000000003E-2</v>
          </cell>
          <cell r="J10">
            <v>37817</v>
          </cell>
        </row>
        <row r="11">
          <cell r="C11">
            <v>137000000.00000003</v>
          </cell>
          <cell r="D11">
            <v>4.4999999999999998E-2</v>
          </cell>
          <cell r="J11">
            <v>38001</v>
          </cell>
          <cell r="K11">
            <v>5.6333333333333337</v>
          </cell>
        </row>
        <row r="12">
          <cell r="J12">
            <v>42200</v>
          </cell>
          <cell r="K12">
            <v>144</v>
          </cell>
        </row>
        <row r="13">
          <cell r="J13">
            <v>42931</v>
          </cell>
          <cell r="K13">
            <v>167.13333333333333</v>
          </cell>
        </row>
        <row r="14">
          <cell r="K14">
            <v>38183</v>
          </cell>
        </row>
        <row r="27">
          <cell r="J27">
            <v>46265147.141320862</v>
          </cell>
        </row>
        <row r="28">
          <cell r="I28">
            <v>1</v>
          </cell>
          <cell r="J28">
            <v>21333373.404053509</v>
          </cell>
        </row>
        <row r="29">
          <cell r="I29">
            <v>2</v>
          </cell>
          <cell r="J29">
            <v>53161601.080827177</v>
          </cell>
        </row>
        <row r="30">
          <cell r="I30">
            <v>5</v>
          </cell>
          <cell r="J30">
            <v>54215000</v>
          </cell>
          <cell r="O30">
            <v>0</v>
          </cell>
        </row>
        <row r="31">
          <cell r="O31">
            <v>0</v>
          </cell>
        </row>
        <row r="34">
          <cell r="D34">
            <v>104166.66666666667</v>
          </cell>
          <cell r="P34">
            <v>1</v>
          </cell>
        </row>
        <row r="39">
          <cell r="F39">
            <v>250000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V4">
            <v>0</v>
          </cell>
        </row>
        <row r="5">
          <cell r="CV5">
            <v>0</v>
          </cell>
        </row>
        <row r="15">
          <cell r="AU15">
            <v>0</v>
          </cell>
          <cell r="AV15">
            <v>0</v>
          </cell>
          <cell r="AX15">
            <v>500000000</v>
          </cell>
          <cell r="BE15">
            <v>500000000</v>
          </cell>
        </row>
        <row r="16">
          <cell r="AU16">
            <v>0</v>
          </cell>
          <cell r="AV16">
            <v>0</v>
          </cell>
          <cell r="AX16">
            <v>500000000</v>
          </cell>
          <cell r="BE16">
            <v>500000000</v>
          </cell>
          <cell r="CJ16">
            <v>0</v>
          </cell>
          <cell r="CQ16">
            <v>0</v>
          </cell>
          <cell r="CS16">
            <v>1</v>
          </cell>
          <cell r="CT16">
            <v>0</v>
          </cell>
          <cell r="CV16">
            <v>0</v>
          </cell>
          <cell r="CY16">
            <v>100000000</v>
          </cell>
          <cell r="DB16">
            <v>0</v>
          </cell>
        </row>
        <row r="17">
          <cell r="AU17">
            <v>0</v>
          </cell>
          <cell r="AV17">
            <v>0</v>
          </cell>
          <cell r="AX17">
            <v>500000000</v>
          </cell>
          <cell r="BE17">
            <v>500000000</v>
          </cell>
          <cell r="CJ17">
            <v>0</v>
          </cell>
          <cell r="CQ17">
            <v>0</v>
          </cell>
          <cell r="CS17">
            <v>1</v>
          </cell>
          <cell r="CT17">
            <v>0</v>
          </cell>
          <cell r="CV17">
            <v>0</v>
          </cell>
          <cell r="CY17">
            <v>100000000</v>
          </cell>
          <cell r="DB17">
            <v>0</v>
          </cell>
        </row>
        <row r="18">
          <cell r="AU18">
            <v>0</v>
          </cell>
          <cell r="AV18">
            <v>0</v>
          </cell>
          <cell r="AX18">
            <v>500000000</v>
          </cell>
          <cell r="BE18">
            <v>500000000</v>
          </cell>
          <cell r="CJ18">
            <v>0</v>
          </cell>
          <cell r="CQ18">
            <v>0</v>
          </cell>
          <cell r="CS18">
            <v>1</v>
          </cell>
          <cell r="CT18">
            <v>0</v>
          </cell>
          <cell r="CV18">
            <v>0</v>
          </cell>
          <cell r="CY18">
            <v>100000000</v>
          </cell>
          <cell r="DB18">
            <v>0</v>
          </cell>
        </row>
        <row r="19">
          <cell r="AU19">
            <v>0</v>
          </cell>
          <cell r="AV19">
            <v>0</v>
          </cell>
          <cell r="AX19">
            <v>500000000</v>
          </cell>
          <cell r="BE19">
            <v>500000000</v>
          </cell>
          <cell r="CJ19">
            <v>0</v>
          </cell>
          <cell r="CQ19">
            <v>0</v>
          </cell>
          <cell r="CS19">
            <v>1</v>
          </cell>
          <cell r="CT19">
            <v>0</v>
          </cell>
          <cell r="CV19">
            <v>0</v>
          </cell>
          <cell r="CY19">
            <v>100000000</v>
          </cell>
          <cell r="DB19">
            <v>0</v>
          </cell>
        </row>
        <row r="20">
          <cell r="AU20">
            <v>0</v>
          </cell>
          <cell r="AV20">
            <v>0</v>
          </cell>
          <cell r="AX20">
            <v>500000000</v>
          </cell>
          <cell r="BE20">
            <v>500000000</v>
          </cell>
          <cell r="CJ20">
            <v>0</v>
          </cell>
          <cell r="CQ20">
            <v>0</v>
          </cell>
          <cell r="CS20">
            <v>1</v>
          </cell>
          <cell r="CT20">
            <v>0</v>
          </cell>
          <cell r="CV20">
            <v>0</v>
          </cell>
          <cell r="CY20">
            <v>100000000</v>
          </cell>
          <cell r="DB20">
            <v>0</v>
          </cell>
        </row>
        <row r="21">
          <cell r="AI21">
            <v>8373749.9999999991</v>
          </cell>
          <cell r="AU21">
            <v>10726096.210000001</v>
          </cell>
          <cell r="AV21">
            <v>10621929.539999999</v>
          </cell>
          <cell r="AX21">
            <v>489378070.45999998</v>
          </cell>
          <cell r="BE21">
            <v>489378070.45999998</v>
          </cell>
          <cell r="CJ21">
            <v>1.0301592017582135E-12</v>
          </cell>
          <cell r="CQ21">
            <v>5.0413732242304832E-4</v>
          </cell>
          <cell r="CS21">
            <v>1</v>
          </cell>
          <cell r="CT21">
            <v>0</v>
          </cell>
          <cell r="CV21">
            <v>0</v>
          </cell>
          <cell r="CY21">
            <v>100000000</v>
          </cell>
          <cell r="DB21">
            <v>18995679.540000021</v>
          </cell>
        </row>
        <row r="22">
          <cell r="AU22">
            <v>0</v>
          </cell>
          <cell r="AV22">
            <v>0</v>
          </cell>
          <cell r="AX22">
            <v>489378070.45999998</v>
          </cell>
          <cell r="BE22">
            <v>489378070.45999998</v>
          </cell>
          <cell r="CJ22">
            <v>0</v>
          </cell>
          <cell r="CQ22">
            <v>0</v>
          </cell>
          <cell r="CS22">
            <v>1</v>
          </cell>
          <cell r="CT22">
            <v>0</v>
          </cell>
          <cell r="CV22">
            <v>0</v>
          </cell>
          <cell r="CY22">
            <v>100000000</v>
          </cell>
          <cell r="DB22">
            <v>0</v>
          </cell>
        </row>
        <row r="23">
          <cell r="AU23">
            <v>0</v>
          </cell>
          <cell r="AV23">
            <v>0</v>
          </cell>
          <cell r="AX23">
            <v>489378070.45999998</v>
          </cell>
          <cell r="BE23">
            <v>489378070.45999998</v>
          </cell>
          <cell r="CJ23">
            <v>0</v>
          </cell>
          <cell r="CQ23">
            <v>0</v>
          </cell>
          <cell r="CS23">
            <v>1</v>
          </cell>
          <cell r="CT23">
            <v>0</v>
          </cell>
          <cell r="CV23">
            <v>0</v>
          </cell>
          <cell r="CY23">
            <v>100000000</v>
          </cell>
          <cell r="DB23">
            <v>0</v>
          </cell>
        </row>
        <row r="24">
          <cell r="AU24">
            <v>0</v>
          </cell>
          <cell r="AV24">
            <v>0</v>
          </cell>
          <cell r="AX24">
            <v>489378070.45999998</v>
          </cell>
          <cell r="BE24">
            <v>489378070.45999998</v>
          </cell>
          <cell r="CJ24">
            <v>0</v>
          </cell>
          <cell r="CQ24">
            <v>0</v>
          </cell>
          <cell r="CS24">
            <v>1</v>
          </cell>
          <cell r="CT24">
            <v>0</v>
          </cell>
          <cell r="CV24">
            <v>0</v>
          </cell>
          <cell r="CY24">
            <v>100000000</v>
          </cell>
          <cell r="DB24">
            <v>0</v>
          </cell>
        </row>
        <row r="25">
          <cell r="AU25">
            <v>0</v>
          </cell>
          <cell r="AV25">
            <v>0</v>
          </cell>
          <cell r="AX25">
            <v>489378070.45999998</v>
          </cell>
          <cell r="BE25">
            <v>489378070.45999998</v>
          </cell>
          <cell r="CJ25">
            <v>0</v>
          </cell>
          <cell r="CQ25">
            <v>0</v>
          </cell>
          <cell r="CS25">
            <v>1</v>
          </cell>
          <cell r="CT25">
            <v>0</v>
          </cell>
          <cell r="CV25">
            <v>0</v>
          </cell>
          <cell r="CY25">
            <v>100000000</v>
          </cell>
          <cell r="DB25">
            <v>0</v>
          </cell>
        </row>
        <row r="26">
          <cell r="AU26">
            <v>0</v>
          </cell>
          <cell r="AV26">
            <v>0</v>
          </cell>
          <cell r="AX26">
            <v>489378070.45999998</v>
          </cell>
          <cell r="BE26">
            <v>489378070.45999998</v>
          </cell>
          <cell r="CJ26">
            <v>0</v>
          </cell>
          <cell r="CQ26">
            <v>0</v>
          </cell>
          <cell r="CS26">
            <v>1</v>
          </cell>
          <cell r="CT26">
            <v>0</v>
          </cell>
          <cell r="CV26">
            <v>0</v>
          </cell>
          <cell r="CY26">
            <v>100000000</v>
          </cell>
          <cell r="DB26">
            <v>0</v>
          </cell>
        </row>
        <row r="27">
          <cell r="AU27">
            <v>15254822.59</v>
          </cell>
          <cell r="AV27">
            <v>15150655.93</v>
          </cell>
          <cell r="AX27">
            <v>474227414.52999997</v>
          </cell>
          <cell r="BE27">
            <v>474227414.52999997</v>
          </cell>
          <cell r="CJ27">
            <v>0</v>
          </cell>
          <cell r="CQ27">
            <v>-4.1991888137999922E-3</v>
          </cell>
          <cell r="CS27">
            <v>1</v>
          </cell>
          <cell r="CT27">
            <v>0</v>
          </cell>
          <cell r="CV27">
            <v>8.149072527885437E-10</v>
          </cell>
          <cell r="CY27">
            <v>54215000</v>
          </cell>
          <cell r="DB27">
            <v>23437837.204249009</v>
          </cell>
        </row>
        <row r="28">
          <cell r="AU28">
            <v>0</v>
          </cell>
          <cell r="AV28">
            <v>0</v>
          </cell>
          <cell r="AX28">
            <v>474227414.52999997</v>
          </cell>
          <cell r="BE28">
            <v>474227414.52999997</v>
          </cell>
          <cell r="CJ28">
            <v>0</v>
          </cell>
          <cell r="CQ28">
            <v>0</v>
          </cell>
          <cell r="CS28">
            <v>1</v>
          </cell>
          <cell r="CT28">
            <v>1</v>
          </cell>
          <cell r="CV28">
            <v>0</v>
          </cell>
          <cell r="CY28">
            <v>100000000</v>
          </cell>
          <cell r="DB28">
            <v>0</v>
          </cell>
        </row>
        <row r="29">
          <cell r="AU29">
            <v>0</v>
          </cell>
          <cell r="AV29">
            <v>0</v>
          </cell>
          <cell r="AX29">
            <v>474227414.52999997</v>
          </cell>
          <cell r="BE29">
            <v>474227414.52999997</v>
          </cell>
          <cell r="CJ29">
            <v>0</v>
          </cell>
          <cell r="CQ29">
            <v>0</v>
          </cell>
          <cell r="CS29">
            <v>1</v>
          </cell>
          <cell r="CT29">
            <v>0</v>
          </cell>
          <cell r="CV29">
            <v>0</v>
          </cell>
          <cell r="CY29">
            <v>100000000</v>
          </cell>
          <cell r="DB29">
            <v>0</v>
          </cell>
        </row>
        <row r="30">
          <cell r="AU30">
            <v>0</v>
          </cell>
          <cell r="AV30">
            <v>0</v>
          </cell>
          <cell r="AX30">
            <v>474227414.52999997</v>
          </cell>
          <cell r="BE30">
            <v>474227414.52999997</v>
          </cell>
          <cell r="CJ30">
            <v>0</v>
          </cell>
          <cell r="CQ30">
            <v>0</v>
          </cell>
          <cell r="CS30">
            <v>1</v>
          </cell>
          <cell r="CT30">
            <v>0</v>
          </cell>
          <cell r="CV30">
            <v>0</v>
          </cell>
          <cell r="CY30">
            <v>100000000</v>
          </cell>
          <cell r="DB30">
            <v>0</v>
          </cell>
        </row>
        <row r="31">
          <cell r="AU31">
            <v>0</v>
          </cell>
          <cell r="AV31">
            <v>0</v>
          </cell>
          <cell r="AX31">
            <v>474227414.52999997</v>
          </cell>
          <cell r="BE31">
            <v>474227414.52999997</v>
          </cell>
          <cell r="CJ31">
            <v>0</v>
          </cell>
          <cell r="CQ31">
            <v>0</v>
          </cell>
          <cell r="CS31">
            <v>1</v>
          </cell>
          <cell r="CT31">
            <v>0</v>
          </cell>
          <cell r="CV31">
            <v>0</v>
          </cell>
          <cell r="CY31">
            <v>100000000</v>
          </cell>
          <cell r="DB31">
            <v>0</v>
          </cell>
        </row>
        <row r="32">
          <cell r="AU32">
            <v>0</v>
          </cell>
          <cell r="AV32">
            <v>0</v>
          </cell>
          <cell r="AX32">
            <v>474227414.52999997</v>
          </cell>
          <cell r="BE32">
            <v>474227414.52999997</v>
          </cell>
          <cell r="CJ32">
            <v>0</v>
          </cell>
          <cell r="CQ32">
            <v>0</v>
          </cell>
          <cell r="CS32">
            <v>1</v>
          </cell>
          <cell r="CT32">
            <v>0</v>
          </cell>
          <cell r="CV32">
            <v>0</v>
          </cell>
          <cell r="CY32">
            <v>100000000</v>
          </cell>
          <cell r="DB32">
            <v>0</v>
          </cell>
        </row>
        <row r="33">
          <cell r="AU33">
            <v>21901176.449999999</v>
          </cell>
          <cell r="AV33">
            <v>21797009.780000001</v>
          </cell>
          <cell r="AX33">
            <v>452430404.75</v>
          </cell>
          <cell r="BE33">
            <v>452430404.75</v>
          </cell>
          <cell r="CJ33">
            <v>0</v>
          </cell>
          <cell r="CQ33">
            <v>-4.6192922745831311E-3</v>
          </cell>
          <cell r="CS33">
            <v>1</v>
          </cell>
          <cell r="CT33">
            <v>0</v>
          </cell>
          <cell r="CV33">
            <v>0</v>
          </cell>
          <cell r="CY33">
            <v>100000000</v>
          </cell>
          <cell r="DB33">
            <v>29960713.208419502</v>
          </cell>
        </row>
        <row r="34">
          <cell r="AU34">
            <v>0</v>
          </cell>
          <cell r="AV34">
            <v>0</v>
          </cell>
          <cell r="AX34">
            <v>452430404.75</v>
          </cell>
          <cell r="BE34">
            <v>452430404.75</v>
          </cell>
          <cell r="CJ34">
            <v>0</v>
          </cell>
          <cell r="CQ34">
            <v>0</v>
          </cell>
          <cell r="CS34">
            <v>1</v>
          </cell>
          <cell r="CT34">
            <v>0</v>
          </cell>
          <cell r="CV34">
            <v>0</v>
          </cell>
          <cell r="CY34">
            <v>100000000</v>
          </cell>
          <cell r="DB34">
            <v>0</v>
          </cell>
        </row>
        <row r="35">
          <cell r="AU35">
            <v>0</v>
          </cell>
          <cell r="AV35">
            <v>0</v>
          </cell>
          <cell r="AX35">
            <v>452430404.75</v>
          </cell>
          <cell r="BE35">
            <v>452430404.75</v>
          </cell>
          <cell r="CJ35">
            <v>0</v>
          </cell>
          <cell r="CQ35">
            <v>0</v>
          </cell>
          <cell r="CS35">
            <v>1</v>
          </cell>
          <cell r="CT35">
            <v>0</v>
          </cell>
          <cell r="CV35">
            <v>0</v>
          </cell>
          <cell r="CY35">
            <v>100000000</v>
          </cell>
          <cell r="DB35">
            <v>0</v>
          </cell>
        </row>
        <row r="36">
          <cell r="AU36">
            <v>0</v>
          </cell>
          <cell r="AV36">
            <v>0</v>
          </cell>
          <cell r="AX36">
            <v>452430404.75</v>
          </cell>
          <cell r="BE36">
            <v>452430404.75</v>
          </cell>
          <cell r="CJ36">
            <v>0</v>
          </cell>
          <cell r="CQ36">
            <v>0</v>
          </cell>
          <cell r="CS36">
            <v>1</v>
          </cell>
          <cell r="CT36">
            <v>0</v>
          </cell>
          <cell r="CV36">
            <v>0</v>
          </cell>
          <cell r="CY36">
            <v>100000000</v>
          </cell>
          <cell r="DB36">
            <v>0</v>
          </cell>
        </row>
        <row r="37">
          <cell r="AU37">
            <v>0</v>
          </cell>
          <cell r="AV37">
            <v>0</v>
          </cell>
          <cell r="AX37">
            <v>452430404.75</v>
          </cell>
          <cell r="BE37">
            <v>452430404.75</v>
          </cell>
          <cell r="CJ37">
            <v>0</v>
          </cell>
          <cell r="CQ37">
            <v>0</v>
          </cell>
          <cell r="CS37">
            <v>1</v>
          </cell>
          <cell r="CT37">
            <v>0</v>
          </cell>
          <cell r="CV37">
            <v>0</v>
          </cell>
          <cell r="CY37">
            <v>100000000</v>
          </cell>
          <cell r="DB37">
            <v>0</v>
          </cell>
        </row>
        <row r="38">
          <cell r="AU38">
            <v>0</v>
          </cell>
          <cell r="AV38">
            <v>0</v>
          </cell>
          <cell r="AX38">
            <v>452430404.75</v>
          </cell>
          <cell r="BE38">
            <v>452430404.75</v>
          </cell>
          <cell r="CJ38">
            <v>0</v>
          </cell>
          <cell r="CQ38">
            <v>0</v>
          </cell>
          <cell r="CS38">
            <v>1</v>
          </cell>
          <cell r="CT38">
            <v>0</v>
          </cell>
          <cell r="CV38">
            <v>0</v>
          </cell>
          <cell r="CY38">
            <v>100000000</v>
          </cell>
          <cell r="DB38">
            <v>0</v>
          </cell>
        </row>
        <row r="39">
          <cell r="AU39">
            <v>15552846.6</v>
          </cell>
          <cell r="AV39">
            <v>15448679.93</v>
          </cell>
          <cell r="AX39">
            <v>436981724.81999999</v>
          </cell>
          <cell r="BE39">
            <v>436981724.81999999</v>
          </cell>
          <cell r="CJ39">
            <v>0</v>
          </cell>
          <cell r="CQ39">
            <v>-5.0646122545003891E-3</v>
          </cell>
          <cell r="CS39">
            <v>1</v>
          </cell>
          <cell r="CT39">
            <v>0</v>
          </cell>
          <cell r="CV39">
            <v>-7.5669959187507629E-10</v>
          </cell>
          <cell r="CY39">
            <v>54215000</v>
          </cell>
          <cell r="DB39">
            <v>23434737.728712507</v>
          </cell>
        </row>
        <row r="40">
          <cell r="AU40">
            <v>0</v>
          </cell>
          <cell r="AV40">
            <v>0</v>
          </cell>
          <cell r="AX40">
            <v>436981724.81999999</v>
          </cell>
          <cell r="BE40">
            <v>436981724.81999999</v>
          </cell>
          <cell r="CJ40">
            <v>0</v>
          </cell>
          <cell r="CQ40">
            <v>0</v>
          </cell>
          <cell r="CS40">
            <v>1</v>
          </cell>
          <cell r="CT40">
            <v>2</v>
          </cell>
          <cell r="CV40">
            <v>0</v>
          </cell>
          <cell r="CY40">
            <v>100000000</v>
          </cell>
          <cell r="DB40">
            <v>0</v>
          </cell>
        </row>
        <row r="41">
          <cell r="AU41">
            <v>0</v>
          </cell>
          <cell r="AV41">
            <v>0</v>
          </cell>
          <cell r="AX41">
            <v>436981724.81999999</v>
          </cell>
          <cell r="BE41">
            <v>436981724.81999999</v>
          </cell>
          <cell r="CJ41">
            <v>0</v>
          </cell>
          <cell r="CQ41">
            <v>0</v>
          </cell>
          <cell r="CS41">
            <v>1</v>
          </cell>
          <cell r="CT41">
            <v>0</v>
          </cell>
          <cell r="CV41">
            <v>0</v>
          </cell>
          <cell r="CY41">
            <v>100000000</v>
          </cell>
          <cell r="DB41">
            <v>0</v>
          </cell>
        </row>
        <row r="42">
          <cell r="AU42">
            <v>0</v>
          </cell>
          <cell r="AV42">
            <v>0</v>
          </cell>
          <cell r="AX42">
            <v>436981724.81999999</v>
          </cell>
          <cell r="BE42">
            <v>436981724.81999999</v>
          </cell>
          <cell r="CJ42">
            <v>0</v>
          </cell>
          <cell r="CQ42">
            <v>0</v>
          </cell>
          <cell r="CS42">
            <v>1</v>
          </cell>
          <cell r="CT42">
            <v>0</v>
          </cell>
          <cell r="CV42">
            <v>0</v>
          </cell>
          <cell r="CY42">
            <v>100000000</v>
          </cell>
          <cell r="DB42">
            <v>0</v>
          </cell>
        </row>
        <row r="43">
          <cell r="AU43">
            <v>0</v>
          </cell>
          <cell r="AV43">
            <v>0</v>
          </cell>
          <cell r="AX43">
            <v>436981724.81999999</v>
          </cell>
          <cell r="BE43">
            <v>436981724.81999999</v>
          </cell>
          <cell r="CJ43">
            <v>0</v>
          </cell>
          <cell r="CQ43">
            <v>0</v>
          </cell>
          <cell r="CS43">
            <v>1</v>
          </cell>
          <cell r="CT43">
            <v>0</v>
          </cell>
          <cell r="CV43">
            <v>0</v>
          </cell>
          <cell r="CY43">
            <v>100000000</v>
          </cell>
          <cell r="DB43">
            <v>0</v>
          </cell>
        </row>
        <row r="44">
          <cell r="AU44">
            <v>0</v>
          </cell>
          <cell r="AV44">
            <v>0</v>
          </cell>
          <cell r="AX44">
            <v>436981724.81999999</v>
          </cell>
          <cell r="BE44">
            <v>436981724.81999999</v>
          </cell>
          <cell r="CJ44">
            <v>0</v>
          </cell>
          <cell r="CQ44">
            <v>0</v>
          </cell>
          <cell r="CS44">
            <v>1</v>
          </cell>
          <cell r="CT44">
            <v>0</v>
          </cell>
          <cell r="CV44">
            <v>0</v>
          </cell>
          <cell r="CY44">
            <v>100000000</v>
          </cell>
          <cell r="DB44">
            <v>0</v>
          </cell>
        </row>
        <row r="45">
          <cell r="AU45">
            <v>22221251.699999999</v>
          </cell>
          <cell r="AV45">
            <v>22117085.030000001</v>
          </cell>
          <cell r="AX45">
            <v>414864639.78999996</v>
          </cell>
          <cell r="BE45">
            <v>414864639.78999996</v>
          </cell>
          <cell r="CJ45">
            <v>0</v>
          </cell>
          <cell r="CQ45">
            <v>-7.5208459747955203E-4</v>
          </cell>
          <cell r="CS45">
            <v>1</v>
          </cell>
          <cell r="CT45">
            <v>0</v>
          </cell>
          <cell r="CV45">
            <v>0</v>
          </cell>
          <cell r="CY45">
            <v>100000000</v>
          </cell>
          <cell r="DB45">
            <v>29977236.08728303</v>
          </cell>
        </row>
        <row r="46">
          <cell r="AU46">
            <v>0</v>
          </cell>
          <cell r="AV46">
            <v>0</v>
          </cell>
          <cell r="AX46">
            <v>414864639.78999996</v>
          </cell>
          <cell r="BE46">
            <v>414864639.78999996</v>
          </cell>
          <cell r="CJ46">
            <v>0</v>
          </cell>
          <cell r="CQ46">
            <v>0</v>
          </cell>
          <cell r="CS46">
            <v>1</v>
          </cell>
          <cell r="CT46">
            <v>0</v>
          </cell>
          <cell r="CV46">
            <v>0</v>
          </cell>
          <cell r="CY46">
            <v>100000000</v>
          </cell>
          <cell r="DB46">
            <v>0</v>
          </cell>
        </row>
        <row r="47">
          <cell r="AU47">
            <v>0</v>
          </cell>
          <cell r="AV47">
            <v>0</v>
          </cell>
          <cell r="AX47">
            <v>414864639.78999996</v>
          </cell>
          <cell r="BE47">
            <v>414864639.78999996</v>
          </cell>
          <cell r="CJ47">
            <v>0</v>
          </cell>
          <cell r="CQ47">
            <v>0</v>
          </cell>
          <cell r="CS47">
            <v>1</v>
          </cell>
          <cell r="CT47">
            <v>0</v>
          </cell>
          <cell r="CV47">
            <v>0</v>
          </cell>
          <cell r="CY47">
            <v>100000000</v>
          </cell>
          <cell r="DB47">
            <v>0</v>
          </cell>
        </row>
        <row r="48">
          <cell r="AU48">
            <v>0</v>
          </cell>
          <cell r="AV48">
            <v>0</v>
          </cell>
          <cell r="AX48">
            <v>414864639.78999996</v>
          </cell>
          <cell r="BE48">
            <v>414864639.78999996</v>
          </cell>
          <cell r="CJ48">
            <v>0</v>
          </cell>
          <cell r="CQ48">
            <v>0</v>
          </cell>
          <cell r="CS48">
            <v>1</v>
          </cell>
          <cell r="CT48">
            <v>0</v>
          </cell>
          <cell r="CV48">
            <v>0</v>
          </cell>
          <cell r="CY48">
            <v>100000000</v>
          </cell>
          <cell r="DB48">
            <v>0</v>
          </cell>
        </row>
        <row r="49">
          <cell r="AU49">
            <v>0</v>
          </cell>
          <cell r="AV49">
            <v>0</v>
          </cell>
          <cell r="AX49">
            <v>414864639.78999996</v>
          </cell>
          <cell r="BE49">
            <v>414864639.78999996</v>
          </cell>
          <cell r="CJ49">
            <v>0</v>
          </cell>
          <cell r="CQ49">
            <v>0</v>
          </cell>
          <cell r="CS49">
            <v>1</v>
          </cell>
          <cell r="CT49">
            <v>0</v>
          </cell>
          <cell r="CV49">
            <v>0</v>
          </cell>
          <cell r="CY49">
            <v>100000000</v>
          </cell>
          <cell r="DB49">
            <v>0</v>
          </cell>
        </row>
        <row r="50">
          <cell r="AU50">
            <v>0</v>
          </cell>
          <cell r="AV50">
            <v>0</v>
          </cell>
          <cell r="AX50">
            <v>414864639.78999996</v>
          </cell>
          <cell r="BE50">
            <v>414864639.78999996</v>
          </cell>
          <cell r="CJ50">
            <v>0</v>
          </cell>
          <cell r="CQ50">
            <v>0</v>
          </cell>
          <cell r="CS50">
            <v>1</v>
          </cell>
          <cell r="CT50">
            <v>0</v>
          </cell>
          <cell r="CV50">
            <v>0</v>
          </cell>
          <cell r="CY50">
            <v>100000000</v>
          </cell>
          <cell r="DB50">
            <v>0</v>
          </cell>
        </row>
        <row r="51">
          <cell r="AU51">
            <v>15846857.869999999</v>
          </cell>
          <cell r="AV51">
            <v>15742691.199999999</v>
          </cell>
          <cell r="AX51">
            <v>399121948.58999997</v>
          </cell>
          <cell r="BE51">
            <v>399121948.58999997</v>
          </cell>
          <cell r="CJ51">
            <v>0</v>
          </cell>
          <cell r="CQ51">
            <v>-1.5915476251393557E-3</v>
          </cell>
          <cell r="CS51">
            <v>1</v>
          </cell>
          <cell r="CT51">
            <v>0</v>
          </cell>
          <cell r="CV51">
            <v>-4.0745362639427185E-10</v>
          </cell>
          <cell r="CY51">
            <v>54215000</v>
          </cell>
          <cell r="DB51">
            <v>23422588.0142885</v>
          </cell>
        </row>
        <row r="52">
          <cell r="AU52">
            <v>0</v>
          </cell>
          <cell r="AV52">
            <v>0</v>
          </cell>
          <cell r="AX52">
            <v>399121948.58999997</v>
          </cell>
          <cell r="BE52">
            <v>399121948.58999997</v>
          </cell>
          <cell r="CJ52">
            <v>0</v>
          </cell>
          <cell r="CQ52">
            <v>0</v>
          </cell>
          <cell r="CS52">
            <v>1</v>
          </cell>
          <cell r="CT52">
            <v>3</v>
          </cell>
          <cell r="CV52">
            <v>0</v>
          </cell>
          <cell r="CY52">
            <v>100000000</v>
          </cell>
          <cell r="DB52">
            <v>0</v>
          </cell>
        </row>
        <row r="53">
          <cell r="AU53">
            <v>0</v>
          </cell>
          <cell r="AV53">
            <v>0</v>
          </cell>
          <cell r="AX53">
            <v>399121948.58999997</v>
          </cell>
          <cell r="BE53">
            <v>399121948.58999997</v>
          </cell>
          <cell r="CJ53">
            <v>0</v>
          </cell>
          <cell r="CQ53">
            <v>0</v>
          </cell>
          <cell r="CS53">
            <v>1</v>
          </cell>
          <cell r="CT53">
            <v>0</v>
          </cell>
          <cell r="CV53">
            <v>0</v>
          </cell>
          <cell r="CY53">
            <v>100000000</v>
          </cell>
          <cell r="DB53">
            <v>0</v>
          </cell>
        </row>
        <row r="54">
          <cell r="AU54">
            <v>0</v>
          </cell>
          <cell r="AV54">
            <v>0</v>
          </cell>
          <cell r="AX54">
            <v>399121948.58999997</v>
          </cell>
          <cell r="BE54">
            <v>399121948.58999997</v>
          </cell>
          <cell r="CJ54">
            <v>0</v>
          </cell>
          <cell r="CQ54">
            <v>0</v>
          </cell>
          <cell r="CS54">
            <v>1</v>
          </cell>
          <cell r="CT54">
            <v>0</v>
          </cell>
          <cell r="CV54">
            <v>0</v>
          </cell>
          <cell r="CY54">
            <v>100000000</v>
          </cell>
          <cell r="DB54">
            <v>0</v>
          </cell>
        </row>
        <row r="55">
          <cell r="AU55">
            <v>0</v>
          </cell>
          <cell r="AV55">
            <v>0</v>
          </cell>
          <cell r="AX55">
            <v>399121948.58999997</v>
          </cell>
          <cell r="BE55">
            <v>399121948.58999997</v>
          </cell>
          <cell r="CJ55">
            <v>0</v>
          </cell>
          <cell r="CQ55">
            <v>0</v>
          </cell>
          <cell r="CS55">
            <v>1</v>
          </cell>
          <cell r="CT55">
            <v>0</v>
          </cell>
          <cell r="CV55">
            <v>0</v>
          </cell>
          <cell r="CY55">
            <v>100000000</v>
          </cell>
          <cell r="DB55">
            <v>0</v>
          </cell>
        </row>
        <row r="56">
          <cell r="AU56">
            <v>0</v>
          </cell>
          <cell r="AV56">
            <v>0</v>
          </cell>
          <cell r="AX56">
            <v>399121948.58999997</v>
          </cell>
          <cell r="BE56">
            <v>399121948.58999997</v>
          </cell>
          <cell r="CJ56">
            <v>0</v>
          </cell>
          <cell r="CQ56">
            <v>0</v>
          </cell>
          <cell r="CS56">
            <v>1</v>
          </cell>
          <cell r="CT56">
            <v>0</v>
          </cell>
          <cell r="CV56">
            <v>0</v>
          </cell>
          <cell r="CY56">
            <v>100000000</v>
          </cell>
          <cell r="DB56">
            <v>0</v>
          </cell>
        </row>
        <row r="57">
          <cell r="AU57">
            <v>22513253.559999999</v>
          </cell>
          <cell r="AV57">
            <v>22409086.890000001</v>
          </cell>
          <cell r="AX57">
            <v>376712861.69999999</v>
          </cell>
          <cell r="BE57">
            <v>376712861.69999999</v>
          </cell>
          <cell r="CJ57">
            <v>0</v>
          </cell>
          <cell r="CQ57">
            <v>-2.9153097420930862E-3</v>
          </cell>
          <cell r="CS57">
            <v>1</v>
          </cell>
          <cell r="CT57">
            <v>0</v>
          </cell>
          <cell r="CV57">
            <v>0</v>
          </cell>
          <cell r="CY57">
            <v>100000000</v>
          </cell>
          <cell r="DB57">
            <v>29960680.771008499</v>
          </cell>
        </row>
        <row r="58">
          <cell r="AU58">
            <v>0</v>
          </cell>
          <cell r="AV58">
            <v>0</v>
          </cell>
          <cell r="AX58">
            <v>376712861.69999999</v>
          </cell>
          <cell r="BE58">
            <v>376712861.69999999</v>
          </cell>
          <cell r="CJ58">
            <v>0</v>
          </cell>
          <cell r="CQ58">
            <v>0</v>
          </cell>
          <cell r="CS58">
            <v>1</v>
          </cell>
          <cell r="CT58">
            <v>0</v>
          </cell>
          <cell r="CV58">
            <v>0</v>
          </cell>
          <cell r="CY58">
            <v>100000000</v>
          </cell>
          <cell r="DB58">
            <v>0</v>
          </cell>
        </row>
        <row r="59">
          <cell r="AU59">
            <v>0</v>
          </cell>
          <cell r="AV59">
            <v>0</v>
          </cell>
          <cell r="AX59">
            <v>376712861.69999999</v>
          </cell>
          <cell r="BE59">
            <v>376712861.69999999</v>
          </cell>
          <cell r="CJ59">
            <v>0</v>
          </cell>
          <cell r="CQ59">
            <v>0</v>
          </cell>
          <cell r="CS59">
            <v>1</v>
          </cell>
          <cell r="CT59">
            <v>0</v>
          </cell>
          <cell r="CV59">
            <v>0</v>
          </cell>
          <cell r="CY59">
            <v>100000000</v>
          </cell>
          <cell r="DB59">
            <v>0</v>
          </cell>
        </row>
        <row r="60">
          <cell r="AU60">
            <v>0</v>
          </cell>
          <cell r="AV60">
            <v>0</v>
          </cell>
          <cell r="AX60">
            <v>376712861.69999999</v>
          </cell>
          <cell r="BE60">
            <v>376712861.69999999</v>
          </cell>
          <cell r="CJ60">
            <v>0</v>
          </cell>
          <cell r="CQ60">
            <v>0</v>
          </cell>
          <cell r="CS60">
            <v>1</v>
          </cell>
          <cell r="CT60">
            <v>0</v>
          </cell>
          <cell r="CV60">
            <v>0</v>
          </cell>
          <cell r="CY60">
            <v>100000000</v>
          </cell>
          <cell r="DB60">
            <v>0</v>
          </cell>
        </row>
        <row r="61">
          <cell r="AU61">
            <v>0</v>
          </cell>
          <cell r="AV61">
            <v>0</v>
          </cell>
          <cell r="AX61">
            <v>376712861.69999999</v>
          </cell>
          <cell r="BE61">
            <v>376712861.69999999</v>
          </cell>
          <cell r="CJ61">
            <v>0</v>
          </cell>
          <cell r="CQ61">
            <v>0</v>
          </cell>
          <cell r="CS61">
            <v>1</v>
          </cell>
          <cell r="CT61">
            <v>0</v>
          </cell>
          <cell r="CV61">
            <v>0</v>
          </cell>
          <cell r="CY61">
            <v>100000000</v>
          </cell>
          <cell r="DB61">
            <v>0</v>
          </cell>
        </row>
        <row r="62">
          <cell r="AU62">
            <v>0</v>
          </cell>
          <cell r="AV62">
            <v>0</v>
          </cell>
          <cell r="AX62">
            <v>376712861.69999999</v>
          </cell>
          <cell r="BE62">
            <v>376712861.69999999</v>
          </cell>
          <cell r="CJ62">
            <v>0</v>
          </cell>
          <cell r="CQ62">
            <v>0</v>
          </cell>
          <cell r="CS62">
            <v>1</v>
          </cell>
          <cell r="CT62">
            <v>0</v>
          </cell>
          <cell r="CV62">
            <v>0</v>
          </cell>
          <cell r="CY62">
            <v>100000000</v>
          </cell>
          <cell r="DB62">
            <v>0</v>
          </cell>
        </row>
        <row r="63">
          <cell r="AU63">
            <v>16246990.91</v>
          </cell>
          <cell r="AV63">
            <v>16142824.24</v>
          </cell>
          <cell r="AX63">
            <v>360570037.45999998</v>
          </cell>
          <cell r="BE63">
            <v>360570037.45999998</v>
          </cell>
          <cell r="CJ63">
            <v>0</v>
          </cell>
          <cell r="CQ63">
            <v>-1.9701706478372216E-3</v>
          </cell>
          <cell r="CS63">
            <v>1</v>
          </cell>
          <cell r="CT63">
            <v>0</v>
          </cell>
          <cell r="CV63">
            <v>-2.3283064365386963E-10</v>
          </cell>
          <cell r="CY63">
            <v>54215000</v>
          </cell>
          <cell r="DB63">
            <v>23427002.80858501</v>
          </cell>
        </row>
        <row r="64">
          <cell r="AU64">
            <v>0</v>
          </cell>
          <cell r="AV64">
            <v>0</v>
          </cell>
          <cell r="AX64">
            <v>360570037.45999998</v>
          </cell>
          <cell r="BE64">
            <v>360570037.45999998</v>
          </cell>
          <cell r="CJ64">
            <v>0</v>
          </cell>
          <cell r="CQ64">
            <v>0</v>
          </cell>
          <cell r="CS64">
            <v>1</v>
          </cell>
          <cell r="CT64">
            <v>4</v>
          </cell>
          <cell r="CV64">
            <v>0</v>
          </cell>
          <cell r="CY64">
            <v>100000000</v>
          </cell>
          <cell r="DB64">
            <v>0</v>
          </cell>
        </row>
        <row r="65">
          <cell r="AU65">
            <v>0</v>
          </cell>
          <cell r="AV65">
            <v>0</v>
          </cell>
          <cell r="AX65">
            <v>360570037.45999998</v>
          </cell>
          <cell r="BE65">
            <v>360570037.45999998</v>
          </cell>
          <cell r="CJ65">
            <v>0</v>
          </cell>
          <cell r="CQ65">
            <v>0</v>
          </cell>
          <cell r="CS65">
            <v>1</v>
          </cell>
          <cell r="CT65">
            <v>0</v>
          </cell>
          <cell r="CV65">
            <v>0</v>
          </cell>
          <cell r="CY65">
            <v>100000000</v>
          </cell>
          <cell r="DB65">
            <v>0</v>
          </cell>
        </row>
        <row r="66">
          <cell r="AU66">
            <v>0</v>
          </cell>
          <cell r="AV66">
            <v>0</v>
          </cell>
          <cell r="AX66">
            <v>360570037.45999998</v>
          </cell>
          <cell r="BE66">
            <v>360570037.45999998</v>
          </cell>
          <cell r="CJ66">
            <v>0</v>
          </cell>
          <cell r="CQ66">
            <v>0</v>
          </cell>
          <cell r="CS66">
            <v>1</v>
          </cell>
          <cell r="CT66">
            <v>0</v>
          </cell>
          <cell r="CV66">
            <v>0</v>
          </cell>
          <cell r="CY66">
            <v>100000000</v>
          </cell>
          <cell r="DB66">
            <v>0</v>
          </cell>
        </row>
        <row r="67">
          <cell r="AU67">
            <v>0</v>
          </cell>
          <cell r="AV67">
            <v>0</v>
          </cell>
          <cell r="AX67">
            <v>360570037.45999998</v>
          </cell>
          <cell r="BE67">
            <v>360570037.45999998</v>
          </cell>
          <cell r="CJ67">
            <v>0</v>
          </cell>
          <cell r="CQ67">
            <v>0</v>
          </cell>
          <cell r="CS67">
            <v>1</v>
          </cell>
          <cell r="CT67">
            <v>0</v>
          </cell>
          <cell r="CV67">
            <v>0</v>
          </cell>
          <cell r="CY67">
            <v>100000000</v>
          </cell>
          <cell r="DB67">
            <v>0</v>
          </cell>
        </row>
        <row r="68">
          <cell r="AU68">
            <v>0</v>
          </cell>
          <cell r="AV68">
            <v>0</v>
          </cell>
          <cell r="AX68">
            <v>360570037.45999998</v>
          </cell>
          <cell r="BE68">
            <v>360570037.45999998</v>
          </cell>
          <cell r="CJ68">
            <v>0</v>
          </cell>
          <cell r="CQ68">
            <v>0</v>
          </cell>
          <cell r="CS68">
            <v>1</v>
          </cell>
          <cell r="CT68">
            <v>0</v>
          </cell>
          <cell r="CV68">
            <v>0</v>
          </cell>
          <cell r="CY68">
            <v>100000000</v>
          </cell>
          <cell r="DB68">
            <v>0</v>
          </cell>
        </row>
        <row r="69">
          <cell r="AU69">
            <v>23145629.440000001</v>
          </cell>
          <cell r="AV69">
            <v>23041462.77</v>
          </cell>
          <cell r="AX69">
            <v>337528574.68999994</v>
          </cell>
          <cell r="BE69">
            <v>337528574.68999994</v>
          </cell>
          <cell r="CJ69">
            <v>0</v>
          </cell>
          <cell r="CQ69">
            <v>-2.0085584837943316E-3</v>
          </cell>
          <cell r="CS69">
            <v>1</v>
          </cell>
          <cell r="CT69">
            <v>0</v>
          </cell>
          <cell r="CV69">
            <v>0</v>
          </cell>
          <cell r="CY69">
            <v>100000000</v>
          </cell>
          <cell r="DB69">
            <v>30082691.833773039</v>
          </cell>
        </row>
        <row r="70">
          <cell r="AU70">
            <v>0</v>
          </cell>
          <cell r="AV70">
            <v>0</v>
          </cell>
          <cell r="AX70">
            <v>337528574.68999994</v>
          </cell>
          <cell r="BE70">
            <v>337528574.68999994</v>
          </cell>
          <cell r="CJ70">
            <v>0</v>
          </cell>
          <cell r="CQ70">
            <v>0</v>
          </cell>
          <cell r="CS70">
            <v>1</v>
          </cell>
          <cell r="CT70">
            <v>0</v>
          </cell>
          <cell r="CV70">
            <v>0</v>
          </cell>
          <cell r="CY70">
            <v>100000000</v>
          </cell>
          <cell r="DB70">
            <v>0</v>
          </cell>
        </row>
        <row r="71">
          <cell r="AU71">
            <v>0</v>
          </cell>
          <cell r="AV71">
            <v>0</v>
          </cell>
          <cell r="AX71">
            <v>337528574.68999994</v>
          </cell>
          <cell r="BE71">
            <v>337528574.68999994</v>
          </cell>
          <cell r="CJ71">
            <v>0</v>
          </cell>
          <cell r="CQ71">
            <v>0</v>
          </cell>
          <cell r="CS71">
            <v>1</v>
          </cell>
          <cell r="CT71">
            <v>0</v>
          </cell>
          <cell r="CV71">
            <v>0</v>
          </cell>
          <cell r="CY71">
            <v>100000000</v>
          </cell>
          <cell r="DB71">
            <v>0</v>
          </cell>
        </row>
        <row r="72">
          <cell r="AU72">
            <v>0</v>
          </cell>
          <cell r="AV72">
            <v>0</v>
          </cell>
          <cell r="AX72">
            <v>337528574.68999994</v>
          </cell>
          <cell r="BE72">
            <v>337528574.68999994</v>
          </cell>
          <cell r="CJ72">
            <v>0</v>
          </cell>
          <cell r="CQ72">
            <v>0</v>
          </cell>
          <cell r="CS72">
            <v>1</v>
          </cell>
          <cell r="CT72">
            <v>0</v>
          </cell>
          <cell r="CV72">
            <v>0</v>
          </cell>
          <cell r="CY72">
            <v>100000000</v>
          </cell>
          <cell r="DB72">
            <v>0</v>
          </cell>
        </row>
        <row r="73">
          <cell r="AU73">
            <v>0</v>
          </cell>
          <cell r="AV73">
            <v>0</v>
          </cell>
          <cell r="AX73">
            <v>337528574.68999994</v>
          </cell>
          <cell r="BE73">
            <v>337528574.68999994</v>
          </cell>
          <cell r="CJ73">
            <v>0</v>
          </cell>
          <cell r="CQ73">
            <v>0</v>
          </cell>
          <cell r="CS73">
            <v>1</v>
          </cell>
          <cell r="CT73">
            <v>0</v>
          </cell>
          <cell r="CV73">
            <v>0</v>
          </cell>
          <cell r="CY73">
            <v>100000000</v>
          </cell>
          <cell r="DB73">
            <v>0</v>
          </cell>
        </row>
        <row r="74">
          <cell r="AU74">
            <v>0</v>
          </cell>
          <cell r="AV74">
            <v>0</v>
          </cell>
          <cell r="AX74">
            <v>337528574.68999994</v>
          </cell>
          <cell r="BE74">
            <v>337528574.68999994</v>
          </cell>
          <cell r="CJ74">
            <v>0</v>
          </cell>
          <cell r="CQ74">
            <v>0</v>
          </cell>
          <cell r="CS74">
            <v>1</v>
          </cell>
          <cell r="CT74">
            <v>0</v>
          </cell>
          <cell r="CV74">
            <v>0</v>
          </cell>
          <cell r="CY74">
            <v>100000000</v>
          </cell>
          <cell r="DB74">
            <v>0</v>
          </cell>
        </row>
        <row r="75">
          <cell r="AU75">
            <v>16772896.48</v>
          </cell>
          <cell r="AV75">
            <v>16668729.810000001</v>
          </cell>
          <cell r="AX75">
            <v>320859844.88</v>
          </cell>
          <cell r="BE75">
            <v>320859844.87999994</v>
          </cell>
          <cell r="CJ75">
            <v>1.8576536056633222E-16</v>
          </cell>
          <cell r="CQ75">
            <v>-3.6669466644525528E-3</v>
          </cell>
          <cell r="CS75">
            <v>1</v>
          </cell>
          <cell r="CT75">
            <v>0</v>
          </cell>
          <cell r="CV75">
            <v>-1.1641532182693481E-10</v>
          </cell>
          <cell r="CY75">
            <v>54215000</v>
          </cell>
          <cell r="DB75">
            <v>23363184.859084502</v>
          </cell>
        </row>
        <row r="76">
          <cell r="AU76">
            <v>0</v>
          </cell>
          <cell r="AV76">
            <v>0</v>
          </cell>
          <cell r="AX76">
            <v>320859844.88</v>
          </cell>
          <cell r="BE76">
            <v>320859844.87999994</v>
          </cell>
          <cell r="CJ76">
            <v>0</v>
          </cell>
          <cell r="CQ76">
            <v>0</v>
          </cell>
          <cell r="CS76">
            <v>1</v>
          </cell>
          <cell r="CT76">
            <v>5</v>
          </cell>
          <cell r="CV76">
            <v>0</v>
          </cell>
          <cell r="CY76">
            <v>100000000</v>
          </cell>
          <cell r="DB76">
            <v>0</v>
          </cell>
        </row>
        <row r="77">
          <cell r="AU77">
            <v>0</v>
          </cell>
          <cell r="AV77">
            <v>0</v>
          </cell>
          <cell r="AX77">
            <v>320859844.88</v>
          </cell>
          <cell r="BE77">
            <v>320859844.87999994</v>
          </cell>
          <cell r="CJ77">
            <v>0</v>
          </cell>
          <cell r="CQ77">
            <v>0</v>
          </cell>
          <cell r="CS77">
            <v>1</v>
          </cell>
          <cell r="CT77">
            <v>0</v>
          </cell>
          <cell r="CV77">
            <v>0</v>
          </cell>
          <cell r="CY77">
            <v>100000000</v>
          </cell>
          <cell r="DB77">
            <v>0</v>
          </cell>
        </row>
        <row r="78">
          <cell r="AU78">
            <v>0</v>
          </cell>
          <cell r="AV78">
            <v>0</v>
          </cell>
          <cell r="AX78">
            <v>320859844.88</v>
          </cell>
          <cell r="BE78">
            <v>320859844.87999994</v>
          </cell>
          <cell r="CJ78">
            <v>0</v>
          </cell>
          <cell r="CQ78">
            <v>0</v>
          </cell>
          <cell r="CS78">
            <v>1</v>
          </cell>
          <cell r="CT78">
            <v>0</v>
          </cell>
          <cell r="CV78">
            <v>0</v>
          </cell>
          <cell r="CY78">
            <v>100000000</v>
          </cell>
          <cell r="DB78">
            <v>0</v>
          </cell>
        </row>
        <row r="79">
          <cell r="AU79">
            <v>0</v>
          </cell>
          <cell r="AV79">
            <v>0</v>
          </cell>
          <cell r="AX79">
            <v>320859844.88</v>
          </cell>
          <cell r="BE79">
            <v>320859844.87999994</v>
          </cell>
          <cell r="CJ79">
            <v>0</v>
          </cell>
          <cell r="CQ79">
            <v>0</v>
          </cell>
          <cell r="CS79">
            <v>1</v>
          </cell>
          <cell r="CT79">
            <v>0</v>
          </cell>
          <cell r="CV79">
            <v>0</v>
          </cell>
          <cell r="CY79">
            <v>100000000</v>
          </cell>
          <cell r="DB79">
            <v>0</v>
          </cell>
        </row>
        <row r="80">
          <cell r="AU80">
            <v>0</v>
          </cell>
          <cell r="AV80">
            <v>0</v>
          </cell>
          <cell r="AX80">
            <v>320859844.88</v>
          </cell>
          <cell r="BE80">
            <v>320859844.87999994</v>
          </cell>
          <cell r="CJ80">
            <v>0</v>
          </cell>
          <cell r="CQ80">
            <v>0</v>
          </cell>
          <cell r="CS80">
            <v>1</v>
          </cell>
          <cell r="CT80">
            <v>0</v>
          </cell>
          <cell r="CV80">
            <v>0</v>
          </cell>
          <cell r="CY80">
            <v>100000000</v>
          </cell>
          <cell r="DB80">
            <v>0</v>
          </cell>
        </row>
        <row r="81">
          <cell r="AU81">
            <v>23686563.489999998</v>
          </cell>
          <cell r="AV81">
            <v>23582396.829999998</v>
          </cell>
          <cell r="AX81">
            <v>297277448.04999995</v>
          </cell>
          <cell r="BE81">
            <v>297277448.04999995</v>
          </cell>
          <cell r="CJ81">
            <v>0</v>
          </cell>
          <cell r="CQ81">
            <v>-8.2989155780524015E-3</v>
          </cell>
          <cell r="CS81">
            <v>1</v>
          </cell>
          <cell r="CT81">
            <v>0</v>
          </cell>
          <cell r="CV81">
            <v>0</v>
          </cell>
          <cell r="CY81">
            <v>100000000</v>
          </cell>
          <cell r="DB81">
            <v>30025987.495444</v>
          </cell>
        </row>
        <row r="82">
          <cell r="AU82">
            <v>0</v>
          </cell>
          <cell r="AV82">
            <v>0</v>
          </cell>
          <cell r="AX82">
            <v>297277448.04999995</v>
          </cell>
          <cell r="BE82">
            <v>297277448.04999995</v>
          </cell>
          <cell r="CJ82">
            <v>0</v>
          </cell>
          <cell r="CQ82">
            <v>0</v>
          </cell>
          <cell r="CS82">
            <v>1</v>
          </cell>
          <cell r="CT82">
            <v>0</v>
          </cell>
          <cell r="CV82">
            <v>0</v>
          </cell>
          <cell r="CY82">
            <v>100000000</v>
          </cell>
          <cell r="DB82">
            <v>0</v>
          </cell>
        </row>
        <row r="83">
          <cell r="AU83">
            <v>0</v>
          </cell>
          <cell r="AV83">
            <v>0</v>
          </cell>
          <cell r="AX83">
            <v>297277448.04999995</v>
          </cell>
          <cell r="BE83">
            <v>297277448.04999995</v>
          </cell>
          <cell r="CJ83">
            <v>0</v>
          </cell>
          <cell r="CQ83">
            <v>0</v>
          </cell>
          <cell r="CS83">
            <v>1</v>
          </cell>
          <cell r="CT83">
            <v>0</v>
          </cell>
          <cell r="CV83">
            <v>0</v>
          </cell>
          <cell r="CY83">
            <v>100000000</v>
          </cell>
          <cell r="DB83">
            <v>0</v>
          </cell>
        </row>
        <row r="84">
          <cell r="AU84">
            <v>0</v>
          </cell>
          <cell r="AV84">
            <v>0</v>
          </cell>
          <cell r="AX84">
            <v>297277448.04999995</v>
          </cell>
          <cell r="BE84">
            <v>297277448.04999995</v>
          </cell>
          <cell r="CJ84">
            <v>0</v>
          </cell>
          <cell r="CQ84">
            <v>0</v>
          </cell>
          <cell r="CS84">
            <v>1</v>
          </cell>
          <cell r="CT84">
            <v>0</v>
          </cell>
          <cell r="CV84">
            <v>0</v>
          </cell>
          <cell r="CY84">
            <v>100000000</v>
          </cell>
          <cell r="DB84">
            <v>0</v>
          </cell>
        </row>
        <row r="85">
          <cell r="AU85">
            <v>0</v>
          </cell>
          <cell r="AV85">
            <v>0</v>
          </cell>
          <cell r="AX85">
            <v>297277448.04999995</v>
          </cell>
          <cell r="BE85">
            <v>297277448.04999995</v>
          </cell>
          <cell r="CJ85">
            <v>0</v>
          </cell>
          <cell r="CQ85">
            <v>0</v>
          </cell>
          <cell r="CS85">
            <v>1</v>
          </cell>
          <cell r="CT85">
            <v>0</v>
          </cell>
          <cell r="CV85">
            <v>0</v>
          </cell>
          <cell r="CY85">
            <v>100000000</v>
          </cell>
          <cell r="DB85">
            <v>0</v>
          </cell>
        </row>
        <row r="86">
          <cell r="AU86">
            <v>0</v>
          </cell>
          <cell r="AV86">
            <v>0</v>
          </cell>
          <cell r="AX86">
            <v>297277448.04999995</v>
          </cell>
          <cell r="BE86">
            <v>297277448.04999995</v>
          </cell>
          <cell r="CJ86">
            <v>0</v>
          </cell>
          <cell r="CQ86">
            <v>0</v>
          </cell>
          <cell r="CS86">
            <v>1</v>
          </cell>
          <cell r="CT86">
            <v>0</v>
          </cell>
          <cell r="CV86">
            <v>0</v>
          </cell>
          <cell r="CY86">
            <v>100000000</v>
          </cell>
          <cell r="DB86">
            <v>0</v>
          </cell>
        </row>
        <row r="87">
          <cell r="AU87">
            <v>17381611.800000001</v>
          </cell>
          <cell r="AV87">
            <v>17277445.140000001</v>
          </cell>
          <cell r="AX87">
            <v>280000002.90999997</v>
          </cell>
          <cell r="BE87">
            <v>280000002.90999997</v>
          </cell>
          <cell r="CJ87">
            <v>0</v>
          </cell>
          <cell r="CQ87">
            <v>-1.0143532650545239E-2</v>
          </cell>
          <cell r="CS87">
            <v>1</v>
          </cell>
          <cell r="CT87">
            <v>0</v>
          </cell>
          <cell r="CV87">
            <v>1.7462298274040222E-10</v>
          </cell>
          <cell r="CY87">
            <v>54215000</v>
          </cell>
          <cell r="DB87">
            <v>23366120.733152501</v>
          </cell>
        </row>
        <row r="88">
          <cell r="AU88">
            <v>0</v>
          </cell>
          <cell r="AV88">
            <v>0</v>
          </cell>
          <cell r="AX88">
            <v>280000002.90999997</v>
          </cell>
          <cell r="BE88">
            <v>280000002.90999997</v>
          </cell>
          <cell r="CJ88">
            <v>0</v>
          </cell>
          <cell r="CQ88">
            <v>0</v>
          </cell>
          <cell r="CS88">
            <v>1</v>
          </cell>
          <cell r="CT88">
            <v>6</v>
          </cell>
          <cell r="CV88">
            <v>0</v>
          </cell>
          <cell r="CY88">
            <v>100000000</v>
          </cell>
          <cell r="DB88">
            <v>0</v>
          </cell>
        </row>
        <row r="89">
          <cell r="AU89">
            <v>0</v>
          </cell>
          <cell r="AV89">
            <v>0</v>
          </cell>
          <cell r="AX89">
            <v>280000002.90999997</v>
          </cell>
          <cell r="BE89">
            <v>280000002.90999997</v>
          </cell>
          <cell r="CJ89">
            <v>0</v>
          </cell>
          <cell r="CQ89">
            <v>0</v>
          </cell>
          <cell r="CS89">
            <v>1</v>
          </cell>
          <cell r="CT89">
            <v>0</v>
          </cell>
          <cell r="CV89">
            <v>0</v>
          </cell>
          <cell r="CY89">
            <v>100000000</v>
          </cell>
          <cell r="DB89">
            <v>0</v>
          </cell>
        </row>
        <row r="90">
          <cell r="AU90">
            <v>0</v>
          </cell>
          <cell r="AV90">
            <v>0</v>
          </cell>
          <cell r="AX90">
            <v>280000002.90999997</v>
          </cell>
          <cell r="BE90">
            <v>280000002.90999997</v>
          </cell>
          <cell r="CJ90">
            <v>0</v>
          </cell>
          <cell r="CQ90">
            <v>0</v>
          </cell>
          <cell r="CS90">
            <v>1</v>
          </cell>
          <cell r="CT90">
            <v>0</v>
          </cell>
          <cell r="CV90">
            <v>0</v>
          </cell>
          <cell r="CY90">
            <v>100000000</v>
          </cell>
          <cell r="DB90">
            <v>0</v>
          </cell>
        </row>
        <row r="91">
          <cell r="AU91">
            <v>0</v>
          </cell>
          <cell r="AV91">
            <v>0</v>
          </cell>
          <cell r="AX91">
            <v>280000002.90999997</v>
          </cell>
          <cell r="BE91">
            <v>280000002.90999997</v>
          </cell>
          <cell r="CJ91">
            <v>0</v>
          </cell>
          <cell r="CQ91">
            <v>0</v>
          </cell>
          <cell r="CS91">
            <v>1</v>
          </cell>
          <cell r="CT91">
            <v>0</v>
          </cell>
          <cell r="CV91">
            <v>0</v>
          </cell>
          <cell r="CY91">
            <v>100000000</v>
          </cell>
          <cell r="DB91">
            <v>0</v>
          </cell>
        </row>
        <row r="92">
          <cell r="AU92">
            <v>0</v>
          </cell>
          <cell r="AV92">
            <v>0</v>
          </cell>
          <cell r="AX92">
            <v>280000002.90999997</v>
          </cell>
          <cell r="BE92">
            <v>280000002.90999997</v>
          </cell>
          <cell r="CJ92">
            <v>0</v>
          </cell>
          <cell r="CQ92">
            <v>0</v>
          </cell>
          <cell r="CS92">
            <v>1</v>
          </cell>
          <cell r="CT92">
            <v>0</v>
          </cell>
          <cell r="CV92">
            <v>0</v>
          </cell>
          <cell r="CY92">
            <v>100000000</v>
          </cell>
          <cell r="DB92">
            <v>0</v>
          </cell>
        </row>
        <row r="93">
          <cell r="AU93">
            <v>24294796.870000001</v>
          </cell>
          <cell r="AV93">
            <v>24190630.199999999</v>
          </cell>
          <cell r="AX93">
            <v>255809372.70999998</v>
          </cell>
          <cell r="BE93">
            <v>255809372.70999998</v>
          </cell>
          <cell r="CJ93">
            <v>0</v>
          </cell>
          <cell r="CQ93">
            <v>-1.1719515547156334E-2</v>
          </cell>
          <cell r="CS93">
            <v>1</v>
          </cell>
          <cell r="CT93">
            <v>0</v>
          </cell>
          <cell r="CV93">
            <v>0</v>
          </cell>
          <cell r="CY93">
            <v>100000000</v>
          </cell>
          <cell r="DB93">
            <v>30019280.243795499</v>
          </cell>
        </row>
        <row r="94">
          <cell r="AU94">
            <v>0</v>
          </cell>
          <cell r="AV94">
            <v>0</v>
          </cell>
          <cell r="AX94">
            <v>255809372.70999998</v>
          </cell>
          <cell r="BE94">
            <v>255809372.70999998</v>
          </cell>
          <cell r="CJ94">
            <v>0</v>
          </cell>
          <cell r="CQ94">
            <v>0</v>
          </cell>
          <cell r="CS94">
            <v>1</v>
          </cell>
          <cell r="CT94">
            <v>0</v>
          </cell>
          <cell r="CV94">
            <v>0</v>
          </cell>
          <cell r="CY94">
            <v>100000000</v>
          </cell>
          <cell r="DB94">
            <v>0</v>
          </cell>
        </row>
        <row r="95">
          <cell r="AU95">
            <v>0</v>
          </cell>
          <cell r="AV95">
            <v>0</v>
          </cell>
          <cell r="AX95">
            <v>255809372.70999998</v>
          </cell>
          <cell r="BE95">
            <v>255809372.70999998</v>
          </cell>
          <cell r="CJ95">
            <v>0</v>
          </cell>
          <cell r="CQ95">
            <v>0</v>
          </cell>
          <cell r="CS95">
            <v>1</v>
          </cell>
          <cell r="CT95">
            <v>0</v>
          </cell>
          <cell r="CV95">
            <v>0</v>
          </cell>
          <cell r="CY95">
            <v>100000000</v>
          </cell>
          <cell r="DB95">
            <v>0</v>
          </cell>
        </row>
        <row r="96">
          <cell r="AU96">
            <v>0</v>
          </cell>
          <cell r="AV96">
            <v>0</v>
          </cell>
          <cell r="AX96">
            <v>255809372.70999998</v>
          </cell>
          <cell r="BE96">
            <v>255809372.70999998</v>
          </cell>
          <cell r="CJ96">
            <v>0</v>
          </cell>
          <cell r="CQ96">
            <v>0</v>
          </cell>
          <cell r="CS96">
            <v>1</v>
          </cell>
          <cell r="CT96">
            <v>0</v>
          </cell>
          <cell r="CV96">
            <v>0</v>
          </cell>
          <cell r="CY96">
            <v>100000000</v>
          </cell>
          <cell r="DB96">
            <v>0</v>
          </cell>
        </row>
        <row r="97">
          <cell r="AU97">
            <v>0</v>
          </cell>
          <cell r="AV97">
            <v>0</v>
          </cell>
          <cell r="AX97">
            <v>255809372.70999998</v>
          </cell>
          <cell r="BE97">
            <v>255809372.70999998</v>
          </cell>
          <cell r="CJ97">
            <v>0</v>
          </cell>
          <cell r="CQ97">
            <v>0</v>
          </cell>
          <cell r="CS97">
            <v>1</v>
          </cell>
          <cell r="CT97">
            <v>0</v>
          </cell>
          <cell r="CV97">
            <v>0</v>
          </cell>
          <cell r="CY97">
            <v>100000000</v>
          </cell>
          <cell r="DB97">
            <v>0</v>
          </cell>
        </row>
        <row r="98">
          <cell r="AU98">
            <v>0</v>
          </cell>
          <cell r="AV98">
            <v>0</v>
          </cell>
          <cell r="AX98">
            <v>255809372.70999998</v>
          </cell>
          <cell r="BE98">
            <v>255809372.70999998</v>
          </cell>
          <cell r="CJ98">
            <v>0</v>
          </cell>
          <cell r="CQ98">
            <v>0</v>
          </cell>
          <cell r="CS98">
            <v>1</v>
          </cell>
          <cell r="CT98">
            <v>0</v>
          </cell>
          <cell r="CV98">
            <v>0</v>
          </cell>
          <cell r="CY98">
            <v>100000000</v>
          </cell>
          <cell r="DB98">
            <v>0</v>
          </cell>
        </row>
        <row r="99">
          <cell r="AU99">
            <v>18070255.41</v>
          </cell>
          <cell r="AV99">
            <v>17966088.739999998</v>
          </cell>
          <cell r="AX99">
            <v>237843283.96999997</v>
          </cell>
          <cell r="BE99">
            <v>237843283.96999997</v>
          </cell>
          <cell r="CJ99">
            <v>0</v>
          </cell>
          <cell r="CQ99">
            <v>-1.1325330240651965E-2</v>
          </cell>
          <cell r="CS99">
            <v>1</v>
          </cell>
          <cell r="CT99">
            <v>0</v>
          </cell>
          <cell r="CV99">
            <v>8.149072527885437E-10</v>
          </cell>
          <cell r="CY99">
            <v>54215000</v>
          </cell>
          <cell r="DB99">
            <v>23371311.97648051</v>
          </cell>
        </row>
        <row r="100">
          <cell r="AU100">
            <v>0</v>
          </cell>
          <cell r="AV100">
            <v>0</v>
          </cell>
          <cell r="AX100">
            <v>237843283.96999997</v>
          </cell>
          <cell r="BE100">
            <v>237843283.96999997</v>
          </cell>
          <cell r="CJ100">
            <v>0</v>
          </cell>
          <cell r="CQ100">
            <v>0</v>
          </cell>
          <cell r="CS100">
            <v>1</v>
          </cell>
          <cell r="CT100">
            <v>7</v>
          </cell>
          <cell r="CV100">
            <v>0</v>
          </cell>
          <cell r="CY100">
            <v>100000000</v>
          </cell>
          <cell r="DB100">
            <v>0</v>
          </cell>
        </row>
        <row r="101">
          <cell r="AU101">
            <v>0</v>
          </cell>
          <cell r="AV101">
            <v>0</v>
          </cell>
          <cell r="AX101">
            <v>237843283.96999997</v>
          </cell>
          <cell r="BE101">
            <v>237843283.96999997</v>
          </cell>
          <cell r="CJ101">
            <v>0</v>
          </cell>
          <cell r="CQ101">
            <v>0</v>
          </cell>
          <cell r="CS101">
            <v>1</v>
          </cell>
          <cell r="CT101">
            <v>0</v>
          </cell>
          <cell r="CV101">
            <v>0</v>
          </cell>
          <cell r="CY101">
            <v>100000000</v>
          </cell>
          <cell r="DB101">
            <v>0</v>
          </cell>
        </row>
        <row r="102">
          <cell r="AU102">
            <v>0</v>
          </cell>
          <cell r="AV102">
            <v>0</v>
          </cell>
          <cell r="AX102">
            <v>237843283.96999997</v>
          </cell>
          <cell r="BE102">
            <v>237843283.96999997</v>
          </cell>
          <cell r="CJ102">
            <v>0</v>
          </cell>
          <cell r="CQ102">
            <v>0</v>
          </cell>
          <cell r="CS102">
            <v>1</v>
          </cell>
          <cell r="CT102">
            <v>0</v>
          </cell>
          <cell r="CV102">
            <v>0</v>
          </cell>
          <cell r="CY102">
            <v>100000000</v>
          </cell>
          <cell r="DB102">
            <v>0</v>
          </cell>
        </row>
        <row r="103">
          <cell r="AU103">
            <v>0</v>
          </cell>
          <cell r="AV103">
            <v>0</v>
          </cell>
          <cell r="AX103">
            <v>237843283.96999997</v>
          </cell>
          <cell r="BE103">
            <v>237843283.96999997</v>
          </cell>
          <cell r="CJ103">
            <v>0</v>
          </cell>
          <cell r="CQ103">
            <v>0</v>
          </cell>
          <cell r="CS103">
            <v>1</v>
          </cell>
          <cell r="CT103">
            <v>0</v>
          </cell>
          <cell r="CV103">
            <v>0</v>
          </cell>
          <cell r="CY103">
            <v>100000000</v>
          </cell>
          <cell r="DB103">
            <v>0</v>
          </cell>
        </row>
        <row r="104">
          <cell r="AU104">
            <v>0</v>
          </cell>
          <cell r="AV104">
            <v>0</v>
          </cell>
          <cell r="AX104">
            <v>237843283.96999997</v>
          </cell>
          <cell r="BE104">
            <v>237843283.96999997</v>
          </cell>
          <cell r="CJ104">
            <v>0</v>
          </cell>
          <cell r="CQ104">
            <v>0</v>
          </cell>
          <cell r="CS104">
            <v>1</v>
          </cell>
          <cell r="CT104">
            <v>0</v>
          </cell>
          <cell r="CV104">
            <v>0</v>
          </cell>
          <cell r="CY104">
            <v>100000000</v>
          </cell>
          <cell r="DB104">
            <v>0</v>
          </cell>
        </row>
        <row r="105">
          <cell r="AU105">
            <v>25075075.760000002</v>
          </cell>
          <cell r="AV105">
            <v>24970909.09</v>
          </cell>
          <cell r="AX105">
            <v>212872374.88</v>
          </cell>
          <cell r="BE105">
            <v>212872374.87999997</v>
          </cell>
          <cell r="CJ105">
            <v>1.4000089210493103E-16</v>
          </cell>
          <cell r="CQ105">
            <v>-1.182211865670979E-2</v>
          </cell>
          <cell r="CS105">
            <v>1</v>
          </cell>
          <cell r="CT105">
            <v>0</v>
          </cell>
          <cell r="CV105">
            <v>0</v>
          </cell>
          <cell r="CY105">
            <v>100000000</v>
          </cell>
          <cell r="DB105">
            <v>30024895.291613497</v>
          </cell>
        </row>
        <row r="106">
          <cell r="AU106">
            <v>0</v>
          </cell>
          <cell r="AV106">
            <v>0</v>
          </cell>
          <cell r="AX106">
            <v>212872374.88</v>
          </cell>
          <cell r="BE106">
            <v>212872374.87999997</v>
          </cell>
          <cell r="CJ106">
            <v>0</v>
          </cell>
          <cell r="CQ106">
            <v>0</v>
          </cell>
          <cell r="CS106">
            <v>1</v>
          </cell>
          <cell r="CT106">
            <v>0</v>
          </cell>
          <cell r="CV106">
            <v>0</v>
          </cell>
          <cell r="CY106">
            <v>100000000</v>
          </cell>
          <cell r="DB106">
            <v>0</v>
          </cell>
        </row>
        <row r="107">
          <cell r="AU107">
            <v>0</v>
          </cell>
          <cell r="AV107">
            <v>0</v>
          </cell>
          <cell r="AX107">
            <v>212872374.88</v>
          </cell>
          <cell r="BE107">
            <v>212872374.87999997</v>
          </cell>
          <cell r="CJ107">
            <v>0</v>
          </cell>
          <cell r="CQ107">
            <v>0</v>
          </cell>
          <cell r="CS107">
            <v>1</v>
          </cell>
          <cell r="CT107">
            <v>0</v>
          </cell>
          <cell r="CV107">
            <v>0</v>
          </cell>
          <cell r="CY107">
            <v>100000000</v>
          </cell>
          <cell r="DB107">
            <v>0</v>
          </cell>
        </row>
        <row r="108">
          <cell r="AU108">
            <v>0</v>
          </cell>
          <cell r="AV108">
            <v>0</v>
          </cell>
          <cell r="AX108">
            <v>212872374.88</v>
          </cell>
          <cell r="BE108">
            <v>212872374.87999997</v>
          </cell>
          <cell r="CJ108">
            <v>0</v>
          </cell>
          <cell r="CQ108">
            <v>0</v>
          </cell>
          <cell r="CS108">
            <v>1</v>
          </cell>
          <cell r="CT108">
            <v>0</v>
          </cell>
          <cell r="CV108">
            <v>0</v>
          </cell>
          <cell r="CY108">
            <v>100000000</v>
          </cell>
          <cell r="DB108">
            <v>0</v>
          </cell>
        </row>
        <row r="109">
          <cell r="AU109">
            <v>0</v>
          </cell>
          <cell r="AV109">
            <v>0</v>
          </cell>
          <cell r="AX109">
            <v>212872374.88</v>
          </cell>
          <cell r="BE109">
            <v>212872374.87999997</v>
          </cell>
          <cell r="CJ109">
            <v>0</v>
          </cell>
          <cell r="CQ109">
            <v>0</v>
          </cell>
          <cell r="CS109">
            <v>1</v>
          </cell>
          <cell r="CT109">
            <v>0</v>
          </cell>
          <cell r="CV109">
            <v>0</v>
          </cell>
          <cell r="CY109">
            <v>100000000</v>
          </cell>
          <cell r="DB109">
            <v>0</v>
          </cell>
        </row>
        <row r="110">
          <cell r="AU110">
            <v>0</v>
          </cell>
          <cell r="AV110">
            <v>0</v>
          </cell>
          <cell r="AX110">
            <v>212872374.88</v>
          </cell>
          <cell r="BE110">
            <v>212872374.87999997</v>
          </cell>
          <cell r="CJ110">
            <v>0</v>
          </cell>
          <cell r="CQ110">
            <v>0</v>
          </cell>
          <cell r="CS110">
            <v>1</v>
          </cell>
          <cell r="CT110">
            <v>0</v>
          </cell>
          <cell r="CV110">
            <v>0</v>
          </cell>
          <cell r="CY110">
            <v>100000000</v>
          </cell>
          <cell r="DB110">
            <v>0</v>
          </cell>
        </row>
        <row r="111">
          <cell r="AU111">
            <v>18908704.309999999</v>
          </cell>
          <cell r="AV111">
            <v>18804537.649999999</v>
          </cell>
          <cell r="AX111">
            <v>194067837.23000002</v>
          </cell>
          <cell r="BE111">
            <v>194067837.22999996</v>
          </cell>
          <cell r="CJ111">
            <v>3.0713303979757358E-16</v>
          </cell>
          <cell r="CQ111">
            <v>-1.6797581687569618E-2</v>
          </cell>
          <cell r="CS111">
            <v>1</v>
          </cell>
          <cell r="CT111">
            <v>0</v>
          </cell>
          <cell r="CV111">
            <v>8.149072527885437E-10</v>
          </cell>
          <cell r="CY111">
            <v>54215000</v>
          </cell>
          <cell r="DB111">
            <v>23370342.578903995</v>
          </cell>
        </row>
        <row r="112">
          <cell r="AU112">
            <v>0</v>
          </cell>
          <cell r="AV112">
            <v>0</v>
          </cell>
          <cell r="AX112">
            <v>194067837.23000002</v>
          </cell>
          <cell r="BE112">
            <v>194067837.22999996</v>
          </cell>
          <cell r="CJ112">
            <v>0</v>
          </cell>
          <cell r="CQ112">
            <v>0</v>
          </cell>
          <cell r="CS112">
            <v>1</v>
          </cell>
          <cell r="CT112">
            <v>8</v>
          </cell>
          <cell r="CV112">
            <v>0</v>
          </cell>
          <cell r="CY112">
            <v>100000000</v>
          </cell>
          <cell r="DB112">
            <v>0</v>
          </cell>
        </row>
        <row r="113">
          <cell r="AU113">
            <v>0</v>
          </cell>
          <cell r="AV113">
            <v>0</v>
          </cell>
          <cell r="AX113">
            <v>194067837.23000002</v>
          </cell>
          <cell r="BE113">
            <v>194067837.22999996</v>
          </cell>
          <cell r="CJ113">
            <v>0</v>
          </cell>
          <cell r="CQ113">
            <v>0</v>
          </cell>
          <cell r="CS113">
            <v>1</v>
          </cell>
          <cell r="CT113">
            <v>0</v>
          </cell>
          <cell r="CV113">
            <v>0</v>
          </cell>
          <cell r="CY113">
            <v>100000000</v>
          </cell>
          <cell r="DB113">
            <v>0</v>
          </cell>
        </row>
        <row r="114">
          <cell r="AU114">
            <v>0</v>
          </cell>
          <cell r="AV114">
            <v>0</v>
          </cell>
          <cell r="AX114">
            <v>194067837.23000002</v>
          </cell>
          <cell r="BE114">
            <v>194067837.22999996</v>
          </cell>
          <cell r="CJ114">
            <v>0</v>
          </cell>
          <cell r="CQ114">
            <v>0</v>
          </cell>
          <cell r="CS114">
            <v>1</v>
          </cell>
          <cell r="CT114">
            <v>0</v>
          </cell>
          <cell r="CV114">
            <v>0</v>
          </cell>
          <cell r="CY114">
            <v>100000000</v>
          </cell>
          <cell r="DB114">
            <v>0</v>
          </cell>
        </row>
        <row r="115">
          <cell r="AU115">
            <v>0</v>
          </cell>
          <cell r="AV115">
            <v>0</v>
          </cell>
          <cell r="AX115">
            <v>194067837.23000002</v>
          </cell>
          <cell r="BE115">
            <v>194067837.22999996</v>
          </cell>
          <cell r="CJ115">
            <v>0</v>
          </cell>
          <cell r="CQ115">
            <v>0</v>
          </cell>
          <cell r="CS115">
            <v>1</v>
          </cell>
          <cell r="CT115">
            <v>0</v>
          </cell>
          <cell r="CV115">
            <v>0</v>
          </cell>
          <cell r="CY115">
            <v>100000000</v>
          </cell>
          <cell r="DB115">
            <v>0</v>
          </cell>
        </row>
        <row r="116">
          <cell r="AU116">
            <v>0</v>
          </cell>
          <cell r="AV116">
            <v>0</v>
          </cell>
          <cell r="AX116">
            <v>194067837.23000002</v>
          </cell>
          <cell r="BE116">
            <v>194067837.22999996</v>
          </cell>
          <cell r="CJ116">
            <v>0</v>
          </cell>
          <cell r="CQ116">
            <v>0</v>
          </cell>
          <cell r="CS116">
            <v>1</v>
          </cell>
          <cell r="CT116">
            <v>0</v>
          </cell>
          <cell r="CV116">
            <v>0</v>
          </cell>
          <cell r="CY116">
            <v>100000000</v>
          </cell>
          <cell r="DB116">
            <v>0</v>
          </cell>
        </row>
        <row r="117">
          <cell r="AU117">
            <v>25923392.850000001</v>
          </cell>
          <cell r="AV117">
            <v>25819226.190000001</v>
          </cell>
          <cell r="AX117">
            <v>168248611.04000002</v>
          </cell>
          <cell r="BE117">
            <v>168248611.03999996</v>
          </cell>
          <cell r="CJ117">
            <v>3.5426530065808393E-16</v>
          </cell>
          <cell r="CQ117">
            <v>-2.1759808761999011E-2</v>
          </cell>
          <cell r="CS117">
            <v>1</v>
          </cell>
          <cell r="CT117">
            <v>0</v>
          </cell>
          <cell r="CV117">
            <v>0</v>
          </cell>
          <cell r="CY117">
            <v>100000000</v>
          </cell>
          <cell r="DB117">
            <v>30017402.407846499</v>
          </cell>
        </row>
        <row r="118">
          <cell r="AU118">
            <v>0</v>
          </cell>
          <cell r="AV118">
            <v>0</v>
          </cell>
          <cell r="AX118">
            <v>168248611.04000002</v>
          </cell>
          <cell r="BE118">
            <v>168248611.03999996</v>
          </cell>
          <cell r="CJ118">
            <v>0</v>
          </cell>
          <cell r="CQ118">
            <v>0</v>
          </cell>
          <cell r="CS118">
            <v>1</v>
          </cell>
          <cell r="CT118">
            <v>0</v>
          </cell>
          <cell r="CV118">
            <v>0</v>
          </cell>
          <cell r="CY118">
            <v>100000000</v>
          </cell>
          <cell r="DB118">
            <v>0</v>
          </cell>
        </row>
        <row r="119">
          <cell r="AU119">
            <v>0</v>
          </cell>
          <cell r="AV119">
            <v>0</v>
          </cell>
          <cell r="AX119">
            <v>168248611.04000002</v>
          </cell>
          <cell r="BE119">
            <v>168248611.03999996</v>
          </cell>
          <cell r="CJ119">
            <v>0</v>
          </cell>
          <cell r="CQ119">
            <v>0</v>
          </cell>
          <cell r="CS119">
            <v>1</v>
          </cell>
          <cell r="CT119">
            <v>0</v>
          </cell>
          <cell r="CV119">
            <v>0</v>
          </cell>
          <cell r="CY119">
            <v>100000000</v>
          </cell>
          <cell r="DB119">
            <v>0</v>
          </cell>
        </row>
        <row r="120">
          <cell r="AU120">
            <v>0</v>
          </cell>
          <cell r="AV120">
            <v>0</v>
          </cell>
          <cell r="AX120">
            <v>168248611.04000002</v>
          </cell>
          <cell r="BE120">
            <v>168248611.03999996</v>
          </cell>
          <cell r="CJ120">
            <v>0</v>
          </cell>
          <cell r="CQ120">
            <v>0</v>
          </cell>
          <cell r="CS120">
            <v>1</v>
          </cell>
          <cell r="CT120">
            <v>0</v>
          </cell>
          <cell r="CV120">
            <v>0</v>
          </cell>
          <cell r="CY120">
            <v>100000000</v>
          </cell>
          <cell r="DB120">
            <v>0</v>
          </cell>
        </row>
        <row r="121">
          <cell r="AU121">
            <v>0</v>
          </cell>
          <cell r="AV121">
            <v>0</v>
          </cell>
          <cell r="AX121">
            <v>168248611.04000002</v>
          </cell>
          <cell r="BE121">
            <v>168248611.03999996</v>
          </cell>
          <cell r="CJ121">
            <v>0</v>
          </cell>
          <cell r="CQ121">
            <v>0</v>
          </cell>
          <cell r="CS121">
            <v>1</v>
          </cell>
          <cell r="CT121">
            <v>0</v>
          </cell>
          <cell r="CV121">
            <v>0</v>
          </cell>
          <cell r="CY121">
            <v>100000000</v>
          </cell>
          <cell r="DB121">
            <v>0</v>
          </cell>
        </row>
        <row r="122">
          <cell r="AU122">
            <v>0</v>
          </cell>
          <cell r="AV122">
            <v>0</v>
          </cell>
          <cell r="AX122">
            <v>168248611.04000002</v>
          </cell>
          <cell r="BE122">
            <v>168248611.03999996</v>
          </cell>
          <cell r="CJ122">
            <v>0</v>
          </cell>
          <cell r="CQ122">
            <v>0</v>
          </cell>
          <cell r="CS122">
            <v>1</v>
          </cell>
          <cell r="CT122">
            <v>0</v>
          </cell>
          <cell r="CV122">
            <v>0</v>
          </cell>
          <cell r="CY122">
            <v>100000000</v>
          </cell>
          <cell r="DB122">
            <v>0</v>
          </cell>
        </row>
        <row r="123">
          <cell r="AU123">
            <v>19784971.530000001</v>
          </cell>
          <cell r="AV123">
            <v>19680804.859999999</v>
          </cell>
          <cell r="AX123">
            <v>148567806.18000001</v>
          </cell>
          <cell r="BE123">
            <v>148567806.17999995</v>
          </cell>
          <cell r="CJ123">
            <v>4.0119489079064371E-16</v>
          </cell>
          <cell r="CQ123">
            <v>-1.886983891017735E-2</v>
          </cell>
          <cell r="CS123">
            <v>1</v>
          </cell>
          <cell r="CT123">
            <v>0</v>
          </cell>
          <cell r="CV123">
            <v>1.3387762010097504E-9</v>
          </cell>
          <cell r="CY123">
            <v>54215000</v>
          </cell>
          <cell r="DB123">
            <v>23374215.205831997</v>
          </cell>
        </row>
        <row r="124">
          <cell r="AU124">
            <v>0</v>
          </cell>
          <cell r="AV124">
            <v>0</v>
          </cell>
          <cell r="AX124">
            <v>148567806.18000001</v>
          </cell>
          <cell r="BE124">
            <v>148567806.17999995</v>
          </cell>
          <cell r="CJ124">
            <v>0</v>
          </cell>
          <cell r="CQ124">
            <v>0</v>
          </cell>
          <cell r="CS124">
            <v>1</v>
          </cell>
          <cell r="CT124">
            <v>9</v>
          </cell>
          <cell r="CV124">
            <v>0</v>
          </cell>
          <cell r="CY124">
            <v>100000000</v>
          </cell>
          <cell r="DB124">
            <v>0</v>
          </cell>
        </row>
        <row r="125">
          <cell r="AU125">
            <v>0</v>
          </cell>
          <cell r="AV125">
            <v>0</v>
          </cell>
          <cell r="AX125">
            <v>148567806.18000001</v>
          </cell>
          <cell r="BE125">
            <v>148567806.17999995</v>
          </cell>
          <cell r="CJ125">
            <v>0</v>
          </cell>
          <cell r="CQ125">
            <v>0</v>
          </cell>
          <cell r="CS125">
            <v>1</v>
          </cell>
          <cell r="CT125">
            <v>0</v>
          </cell>
          <cell r="CV125">
            <v>0</v>
          </cell>
          <cell r="CY125">
            <v>100000000</v>
          </cell>
          <cell r="DB125">
            <v>0</v>
          </cell>
        </row>
        <row r="126">
          <cell r="AU126">
            <v>0</v>
          </cell>
          <cell r="AV126">
            <v>0</v>
          </cell>
          <cell r="AX126">
            <v>148567806.18000001</v>
          </cell>
          <cell r="BE126">
            <v>148567806.17999995</v>
          </cell>
          <cell r="CJ126">
            <v>0</v>
          </cell>
          <cell r="CQ126">
            <v>0</v>
          </cell>
          <cell r="CS126">
            <v>1</v>
          </cell>
          <cell r="CT126">
            <v>0</v>
          </cell>
          <cell r="CV126">
            <v>0</v>
          </cell>
          <cell r="CY126">
            <v>100000000</v>
          </cell>
          <cell r="DB126">
            <v>0</v>
          </cell>
        </row>
        <row r="127">
          <cell r="AU127">
            <v>0</v>
          </cell>
          <cell r="AV127">
            <v>0</v>
          </cell>
          <cell r="AX127">
            <v>148567806.18000001</v>
          </cell>
          <cell r="BE127">
            <v>148567806.17999995</v>
          </cell>
          <cell r="CJ127">
            <v>0</v>
          </cell>
          <cell r="CQ127">
            <v>0</v>
          </cell>
          <cell r="CS127">
            <v>1</v>
          </cell>
          <cell r="CT127">
            <v>0</v>
          </cell>
          <cell r="CV127">
            <v>0</v>
          </cell>
          <cell r="CY127">
            <v>100000000</v>
          </cell>
          <cell r="DB127">
            <v>0</v>
          </cell>
        </row>
        <row r="128">
          <cell r="AU128">
            <v>0</v>
          </cell>
          <cell r="AV128">
            <v>0</v>
          </cell>
          <cell r="AX128">
            <v>148567806.18000001</v>
          </cell>
          <cell r="BE128">
            <v>148567806.17999995</v>
          </cell>
          <cell r="CJ128">
            <v>0</v>
          </cell>
          <cell r="CQ128">
            <v>0</v>
          </cell>
          <cell r="CS128">
            <v>1</v>
          </cell>
          <cell r="CT128">
            <v>0</v>
          </cell>
          <cell r="CV128">
            <v>0</v>
          </cell>
          <cell r="CY128">
            <v>100000000</v>
          </cell>
          <cell r="DB128">
            <v>0</v>
          </cell>
        </row>
        <row r="129">
          <cell r="AU129">
            <v>26801893.68</v>
          </cell>
          <cell r="AV129">
            <v>26697727.02</v>
          </cell>
          <cell r="AX129">
            <v>121870079.16000003</v>
          </cell>
          <cell r="BE129">
            <v>121870079.15999995</v>
          </cell>
          <cell r="CJ129">
            <v>6.1135437412345954E-16</v>
          </cell>
          <cell r="CQ129">
            <v>-2.4284182116389275E-2</v>
          </cell>
          <cell r="CS129">
            <v>1</v>
          </cell>
          <cell r="CT129">
            <v>0</v>
          </cell>
          <cell r="CV129">
            <v>0</v>
          </cell>
          <cell r="CY129">
            <v>100000000</v>
          </cell>
          <cell r="DB129">
            <v>30006377.630819</v>
          </cell>
        </row>
        <row r="130">
          <cell r="AU130">
            <v>0</v>
          </cell>
          <cell r="AV130">
            <v>0</v>
          </cell>
          <cell r="AX130">
            <v>121870079.16000003</v>
          </cell>
          <cell r="BE130">
            <v>121870079.15999995</v>
          </cell>
          <cell r="CJ130">
            <v>0</v>
          </cell>
          <cell r="CQ130">
            <v>0</v>
          </cell>
          <cell r="CS130">
            <v>1</v>
          </cell>
          <cell r="CT130">
            <v>0</v>
          </cell>
          <cell r="CV130">
            <v>0</v>
          </cell>
          <cell r="CY130">
            <v>100000000</v>
          </cell>
          <cell r="DB130">
            <v>0</v>
          </cell>
        </row>
        <row r="131">
          <cell r="AU131">
            <v>0</v>
          </cell>
          <cell r="AV131">
            <v>0</v>
          </cell>
          <cell r="AX131">
            <v>121870079.16000003</v>
          </cell>
          <cell r="BE131">
            <v>121870079.15999995</v>
          </cell>
          <cell r="CJ131">
            <v>0</v>
          </cell>
          <cell r="CQ131">
            <v>0</v>
          </cell>
          <cell r="CS131">
            <v>1</v>
          </cell>
          <cell r="CT131">
            <v>0</v>
          </cell>
          <cell r="CV131">
            <v>0</v>
          </cell>
          <cell r="CY131">
            <v>100000000</v>
          </cell>
          <cell r="DB131">
            <v>0</v>
          </cell>
        </row>
        <row r="132">
          <cell r="AU132">
            <v>0</v>
          </cell>
          <cell r="AV132">
            <v>0</v>
          </cell>
          <cell r="AX132">
            <v>121870079.16000003</v>
          </cell>
          <cell r="BE132">
            <v>121870079.15999995</v>
          </cell>
          <cell r="CJ132">
            <v>0</v>
          </cell>
          <cell r="CQ132">
            <v>0</v>
          </cell>
          <cell r="CS132">
            <v>1</v>
          </cell>
          <cell r="CT132">
            <v>0</v>
          </cell>
          <cell r="CV132">
            <v>0</v>
          </cell>
          <cell r="CY132">
            <v>100000000</v>
          </cell>
          <cell r="DB132">
            <v>0</v>
          </cell>
        </row>
        <row r="133">
          <cell r="AU133">
            <v>0</v>
          </cell>
          <cell r="AV133">
            <v>0</v>
          </cell>
          <cell r="AX133">
            <v>121870079.16000003</v>
          </cell>
          <cell r="BE133">
            <v>121870079.15999995</v>
          </cell>
          <cell r="CJ133">
            <v>0</v>
          </cell>
          <cell r="CQ133">
            <v>0</v>
          </cell>
          <cell r="CS133">
            <v>1</v>
          </cell>
          <cell r="CT133">
            <v>0</v>
          </cell>
          <cell r="CV133">
            <v>0</v>
          </cell>
          <cell r="CY133">
            <v>100000000</v>
          </cell>
          <cell r="DB133">
            <v>0</v>
          </cell>
        </row>
        <row r="134">
          <cell r="AU134">
            <v>0</v>
          </cell>
          <cell r="AV134">
            <v>0</v>
          </cell>
          <cell r="AX134">
            <v>121870079.16000003</v>
          </cell>
          <cell r="BE134">
            <v>121870079.15999995</v>
          </cell>
          <cell r="CJ134">
            <v>0</v>
          </cell>
          <cell r="CQ134">
            <v>0</v>
          </cell>
          <cell r="CS134">
            <v>1</v>
          </cell>
          <cell r="CT134">
            <v>0</v>
          </cell>
          <cell r="CV134">
            <v>0</v>
          </cell>
          <cell r="CY134">
            <v>100000000</v>
          </cell>
          <cell r="DB134">
            <v>0</v>
          </cell>
        </row>
        <row r="135">
          <cell r="AU135">
            <v>20744377.870000001</v>
          </cell>
          <cell r="AV135">
            <v>20640211.210000001</v>
          </cell>
          <cell r="AX135">
            <v>101229867.95000005</v>
          </cell>
          <cell r="BE135">
            <v>101229867.94999996</v>
          </cell>
          <cell r="CJ135">
            <v>8.8320738704555329E-16</v>
          </cell>
          <cell r="CQ135">
            <v>-2.6303653372451663E-2</v>
          </cell>
          <cell r="CS135">
            <v>1</v>
          </cell>
          <cell r="CT135">
            <v>0</v>
          </cell>
          <cell r="CV135">
            <v>-4.6566128730773926E-10</v>
          </cell>
          <cell r="CY135">
            <v>54215000</v>
          </cell>
          <cell r="DB135">
            <v>23382287.991099998</v>
          </cell>
        </row>
        <row r="136">
          <cell r="AU136">
            <v>0</v>
          </cell>
          <cell r="AV136">
            <v>0</v>
          </cell>
          <cell r="AX136">
            <v>101229867.95000005</v>
          </cell>
          <cell r="BE136">
            <v>101229867.94999996</v>
          </cell>
          <cell r="CJ136">
            <v>0</v>
          </cell>
          <cell r="CQ136">
            <v>0</v>
          </cell>
          <cell r="CS136">
            <v>1</v>
          </cell>
          <cell r="CT136">
            <v>10</v>
          </cell>
          <cell r="CV136">
            <v>0</v>
          </cell>
          <cell r="CY136">
            <v>100000000</v>
          </cell>
          <cell r="DB136">
            <v>0</v>
          </cell>
        </row>
        <row r="137">
          <cell r="AU137">
            <v>0</v>
          </cell>
          <cell r="AV137">
            <v>0</v>
          </cell>
          <cell r="AX137">
            <v>101229867.95000005</v>
          </cell>
          <cell r="BE137">
            <v>101229867.94999996</v>
          </cell>
          <cell r="CJ137">
            <v>0</v>
          </cell>
          <cell r="CQ137">
            <v>0</v>
          </cell>
          <cell r="CS137">
            <v>1</v>
          </cell>
          <cell r="CT137">
            <v>0</v>
          </cell>
          <cell r="CV137">
            <v>0</v>
          </cell>
          <cell r="CY137">
            <v>100000000</v>
          </cell>
          <cell r="DB137">
            <v>0</v>
          </cell>
        </row>
        <row r="138">
          <cell r="AU138">
            <v>0</v>
          </cell>
          <cell r="AV138">
            <v>0</v>
          </cell>
          <cell r="AX138">
            <v>101229867.95000005</v>
          </cell>
          <cell r="BE138">
            <v>101229867.94999996</v>
          </cell>
          <cell r="CJ138">
            <v>0</v>
          </cell>
          <cell r="CQ138">
            <v>0</v>
          </cell>
          <cell r="CS138">
            <v>1</v>
          </cell>
          <cell r="CT138">
            <v>0</v>
          </cell>
          <cell r="CV138">
            <v>0</v>
          </cell>
          <cell r="CY138">
            <v>100000000</v>
          </cell>
          <cell r="DB138">
            <v>0</v>
          </cell>
        </row>
        <row r="139">
          <cell r="AU139">
            <v>0</v>
          </cell>
          <cell r="AV139">
            <v>0</v>
          </cell>
          <cell r="AX139">
            <v>101229867.95000005</v>
          </cell>
          <cell r="BE139">
            <v>101229867.94999996</v>
          </cell>
          <cell r="CJ139">
            <v>0</v>
          </cell>
          <cell r="CQ139">
            <v>0</v>
          </cell>
          <cell r="CS139">
            <v>1</v>
          </cell>
          <cell r="CT139">
            <v>0</v>
          </cell>
          <cell r="CV139">
            <v>0</v>
          </cell>
          <cell r="CY139">
            <v>100000000</v>
          </cell>
          <cell r="DB139">
            <v>0</v>
          </cell>
        </row>
        <row r="140">
          <cell r="AU140">
            <v>0</v>
          </cell>
          <cell r="AV140">
            <v>0</v>
          </cell>
          <cell r="AX140">
            <v>101229867.95000005</v>
          </cell>
          <cell r="BE140">
            <v>101229867.94999996</v>
          </cell>
          <cell r="CJ140">
            <v>0</v>
          </cell>
          <cell r="CQ140">
            <v>0</v>
          </cell>
          <cell r="CS140">
            <v>1</v>
          </cell>
          <cell r="CT140">
            <v>0</v>
          </cell>
          <cell r="CV140">
            <v>0</v>
          </cell>
          <cell r="CY140">
            <v>100000000</v>
          </cell>
          <cell r="DB140">
            <v>0</v>
          </cell>
        </row>
        <row r="141">
          <cell r="AU141">
            <v>27833602.18</v>
          </cell>
          <cell r="AV141">
            <v>27729435.510000002</v>
          </cell>
          <cell r="AX141">
            <v>73500432.440000057</v>
          </cell>
          <cell r="BE141">
            <v>73500432.439999953</v>
          </cell>
          <cell r="CJ141">
            <v>1.4191498593165761E-15</v>
          </cell>
          <cell r="CQ141">
            <v>-2.7940060012042522E-2</v>
          </cell>
          <cell r="CS141">
            <v>1</v>
          </cell>
          <cell r="CT141">
            <v>0</v>
          </cell>
          <cell r="CV141">
            <v>0</v>
          </cell>
          <cell r="CY141">
            <v>100000000</v>
          </cell>
          <cell r="DB141">
            <v>30007107.538874999</v>
          </cell>
        </row>
        <row r="142">
          <cell r="AU142">
            <v>0</v>
          </cell>
          <cell r="AV142">
            <v>0</v>
          </cell>
          <cell r="AX142">
            <v>73500432.440000057</v>
          </cell>
          <cell r="BE142">
            <v>73500432.439999953</v>
          </cell>
          <cell r="CJ142">
            <v>0</v>
          </cell>
          <cell r="CQ142">
            <v>0</v>
          </cell>
          <cell r="CS142">
            <v>1</v>
          </cell>
          <cell r="CT142">
            <v>0</v>
          </cell>
          <cell r="CV142">
            <v>0</v>
          </cell>
          <cell r="CY142">
            <v>100000000</v>
          </cell>
          <cell r="DB142">
            <v>0</v>
          </cell>
        </row>
        <row r="143">
          <cell r="AU143">
            <v>0</v>
          </cell>
          <cell r="AV143">
            <v>0</v>
          </cell>
          <cell r="AX143">
            <v>73500432.440000057</v>
          </cell>
          <cell r="BE143">
            <v>73500432.439999953</v>
          </cell>
          <cell r="CJ143">
            <v>0</v>
          </cell>
          <cell r="CQ143">
            <v>0</v>
          </cell>
          <cell r="CS143">
            <v>1</v>
          </cell>
          <cell r="CT143">
            <v>0</v>
          </cell>
          <cell r="CV143">
            <v>0</v>
          </cell>
          <cell r="CY143">
            <v>100000000</v>
          </cell>
          <cell r="DB143">
            <v>0</v>
          </cell>
        </row>
        <row r="144">
          <cell r="AU144">
            <v>0</v>
          </cell>
          <cell r="AV144">
            <v>0</v>
          </cell>
          <cell r="AX144">
            <v>73500432.440000057</v>
          </cell>
          <cell r="BE144">
            <v>73500432.439999953</v>
          </cell>
          <cell r="CJ144">
            <v>0</v>
          </cell>
          <cell r="CQ144">
            <v>0</v>
          </cell>
          <cell r="CS144">
            <v>1</v>
          </cell>
          <cell r="CT144">
            <v>0</v>
          </cell>
          <cell r="CV144">
            <v>0</v>
          </cell>
          <cell r="CY144">
            <v>100000000</v>
          </cell>
          <cell r="DB144">
            <v>0</v>
          </cell>
        </row>
        <row r="145">
          <cell r="AU145">
            <v>0</v>
          </cell>
          <cell r="AV145">
            <v>0</v>
          </cell>
          <cell r="AX145">
            <v>73500432.440000057</v>
          </cell>
          <cell r="BE145">
            <v>73500432.439999953</v>
          </cell>
          <cell r="CJ145">
            <v>0</v>
          </cell>
          <cell r="CQ145">
            <v>0</v>
          </cell>
          <cell r="CS145">
            <v>1</v>
          </cell>
          <cell r="CT145">
            <v>0</v>
          </cell>
          <cell r="CV145">
            <v>0</v>
          </cell>
          <cell r="CY145">
            <v>100000000</v>
          </cell>
          <cell r="DB145">
            <v>0</v>
          </cell>
        </row>
        <row r="146">
          <cell r="AU146">
            <v>0</v>
          </cell>
          <cell r="AV146">
            <v>0</v>
          </cell>
          <cell r="AX146">
            <v>73500432.440000057</v>
          </cell>
          <cell r="BE146">
            <v>73500432.439999953</v>
          </cell>
          <cell r="CJ146">
            <v>0</v>
          </cell>
          <cell r="CQ146">
            <v>0</v>
          </cell>
          <cell r="CS146">
            <v>1</v>
          </cell>
          <cell r="CT146">
            <v>0</v>
          </cell>
          <cell r="CV146">
            <v>0</v>
          </cell>
          <cell r="CY146">
            <v>100000000</v>
          </cell>
          <cell r="DB146">
            <v>0</v>
          </cell>
        </row>
        <row r="147">
          <cell r="AU147">
            <v>21836072.469999999</v>
          </cell>
          <cell r="AV147">
            <v>21731905.800000001</v>
          </cell>
          <cell r="AX147">
            <v>51768526.640000045</v>
          </cell>
          <cell r="BE147">
            <v>51768526.639999956</v>
          </cell>
          <cell r="CJ147">
            <v>1.7270525735612448E-15</v>
          </cell>
          <cell r="CQ147">
            <v>-2.7124235406517982E-2</v>
          </cell>
          <cell r="CS147">
            <v>1</v>
          </cell>
          <cell r="CT147">
            <v>0</v>
          </cell>
          <cell r="CV147">
            <v>5.2386894822120667E-10</v>
          </cell>
          <cell r="CY147">
            <v>54215000</v>
          </cell>
          <cell r="DB147">
            <v>23385665.529899999</v>
          </cell>
        </row>
        <row r="148">
          <cell r="AU148">
            <v>0</v>
          </cell>
          <cell r="AV148">
            <v>0</v>
          </cell>
          <cell r="AX148">
            <v>51768526.640000045</v>
          </cell>
          <cell r="BE148">
            <v>51768526.639999956</v>
          </cell>
          <cell r="CJ148">
            <v>0</v>
          </cell>
          <cell r="CQ148">
            <v>0</v>
          </cell>
          <cell r="CS148">
            <v>1</v>
          </cell>
          <cell r="CT148">
            <v>11</v>
          </cell>
          <cell r="CV148">
            <v>0</v>
          </cell>
          <cell r="CY148">
            <v>100000000</v>
          </cell>
          <cell r="DB148">
            <v>0</v>
          </cell>
        </row>
        <row r="149">
          <cell r="AU149">
            <v>0</v>
          </cell>
          <cell r="AV149">
            <v>0</v>
          </cell>
          <cell r="AX149">
            <v>51768526.640000045</v>
          </cell>
          <cell r="BE149">
            <v>51768526.639999956</v>
          </cell>
          <cell r="CJ149">
            <v>0</v>
          </cell>
          <cell r="CQ149">
            <v>0</v>
          </cell>
          <cell r="CS149">
            <v>1</v>
          </cell>
          <cell r="CT149">
            <v>0</v>
          </cell>
          <cell r="CV149">
            <v>0</v>
          </cell>
          <cell r="CY149">
            <v>100000000</v>
          </cell>
          <cell r="DB149">
            <v>0</v>
          </cell>
        </row>
        <row r="150">
          <cell r="AU150">
            <v>0</v>
          </cell>
          <cell r="AV150">
            <v>0</v>
          </cell>
          <cell r="AX150">
            <v>51768526.640000045</v>
          </cell>
          <cell r="BE150">
            <v>51768526.639999956</v>
          </cell>
          <cell r="CJ150">
            <v>0</v>
          </cell>
          <cell r="CQ150">
            <v>0</v>
          </cell>
          <cell r="CS150">
            <v>1</v>
          </cell>
          <cell r="CT150">
            <v>0</v>
          </cell>
          <cell r="CV150">
            <v>0</v>
          </cell>
          <cell r="CY150">
            <v>100000000</v>
          </cell>
          <cell r="DB150">
            <v>0</v>
          </cell>
        </row>
        <row r="151">
          <cell r="AU151">
            <v>0</v>
          </cell>
          <cell r="AV151">
            <v>0</v>
          </cell>
          <cell r="AX151">
            <v>51768526.640000045</v>
          </cell>
          <cell r="BE151">
            <v>51768526.639999956</v>
          </cell>
          <cell r="CJ151">
            <v>0</v>
          </cell>
          <cell r="CQ151">
            <v>0</v>
          </cell>
          <cell r="CS151">
            <v>1</v>
          </cell>
          <cell r="CT151">
            <v>0</v>
          </cell>
          <cell r="CV151">
            <v>0</v>
          </cell>
          <cell r="CY151">
            <v>100000000</v>
          </cell>
          <cell r="DB151">
            <v>0</v>
          </cell>
        </row>
        <row r="152">
          <cell r="AU152">
            <v>0</v>
          </cell>
          <cell r="AV152">
            <v>0</v>
          </cell>
          <cell r="AX152">
            <v>51768526.640000045</v>
          </cell>
          <cell r="BE152">
            <v>51768526.639999956</v>
          </cell>
          <cell r="CJ152">
            <v>0</v>
          </cell>
          <cell r="CQ152">
            <v>0</v>
          </cell>
          <cell r="CS152">
            <v>1</v>
          </cell>
          <cell r="CT152">
            <v>0</v>
          </cell>
          <cell r="CV152">
            <v>0</v>
          </cell>
          <cell r="CY152">
            <v>100000000</v>
          </cell>
          <cell r="DB152">
            <v>0</v>
          </cell>
        </row>
        <row r="153">
          <cell r="AU153">
            <v>28966207.52</v>
          </cell>
          <cell r="AV153">
            <v>28862040.859999999</v>
          </cell>
          <cell r="AX153">
            <v>22906485.780000031</v>
          </cell>
          <cell r="BE153">
            <v>22906485.779999956</v>
          </cell>
          <cell r="CJ153">
            <v>3.2526074355015352E-15</v>
          </cell>
          <cell r="CQ153">
            <v>-3.06110386736691E-2</v>
          </cell>
          <cell r="CS153">
            <v>1</v>
          </cell>
          <cell r="CT153">
            <v>0</v>
          </cell>
          <cell r="CV153">
            <v>0</v>
          </cell>
          <cell r="CY153">
            <v>100000000</v>
          </cell>
          <cell r="DB153">
            <v>30026832.709399998</v>
          </cell>
        </row>
        <row r="154">
          <cell r="AU154">
            <v>0</v>
          </cell>
          <cell r="AV154">
            <v>0</v>
          </cell>
          <cell r="AX154">
            <v>22906485.780000031</v>
          </cell>
          <cell r="BE154">
            <v>22906485.779999956</v>
          </cell>
          <cell r="CJ154">
            <v>0</v>
          </cell>
          <cell r="CQ154">
            <v>0</v>
          </cell>
          <cell r="CS154">
            <v>1</v>
          </cell>
          <cell r="CT154">
            <v>0</v>
          </cell>
          <cell r="CV154">
            <v>0</v>
          </cell>
          <cell r="CY154">
            <v>100000000</v>
          </cell>
          <cell r="DB154">
            <v>0</v>
          </cell>
        </row>
        <row r="155">
          <cell r="AU155">
            <v>0</v>
          </cell>
          <cell r="AV155">
            <v>0</v>
          </cell>
          <cell r="AX155">
            <v>22906485.780000031</v>
          </cell>
          <cell r="BE155">
            <v>22906485.779999956</v>
          </cell>
          <cell r="CJ155">
            <v>0</v>
          </cell>
          <cell r="CQ155">
            <v>0</v>
          </cell>
          <cell r="CS155">
            <v>1</v>
          </cell>
          <cell r="CT155">
            <v>0</v>
          </cell>
          <cell r="CV155">
            <v>0</v>
          </cell>
          <cell r="CY155">
            <v>100000000</v>
          </cell>
          <cell r="DB155">
            <v>0</v>
          </cell>
        </row>
        <row r="156">
          <cell r="AU156">
            <v>0</v>
          </cell>
          <cell r="AV156">
            <v>0</v>
          </cell>
          <cell r="AX156">
            <v>22906485.780000031</v>
          </cell>
          <cell r="BE156">
            <v>22906485.779999956</v>
          </cell>
          <cell r="CJ156">
            <v>0</v>
          </cell>
          <cell r="CQ156">
            <v>0</v>
          </cell>
          <cell r="CS156">
            <v>1</v>
          </cell>
          <cell r="CT156">
            <v>0</v>
          </cell>
          <cell r="CV156">
            <v>0</v>
          </cell>
          <cell r="CY156">
            <v>100000000</v>
          </cell>
          <cell r="DB156">
            <v>0</v>
          </cell>
        </row>
        <row r="157">
          <cell r="AU157">
            <v>0</v>
          </cell>
          <cell r="AV157">
            <v>0</v>
          </cell>
          <cell r="AX157">
            <v>22906485.780000031</v>
          </cell>
          <cell r="BE157">
            <v>22906485.779999956</v>
          </cell>
          <cell r="CJ157">
            <v>0</v>
          </cell>
          <cell r="CQ157">
            <v>0</v>
          </cell>
          <cell r="CS157">
            <v>1</v>
          </cell>
          <cell r="CT157">
            <v>0</v>
          </cell>
          <cell r="CV157">
            <v>0</v>
          </cell>
          <cell r="CY157">
            <v>100000000</v>
          </cell>
          <cell r="DB157">
            <v>0</v>
          </cell>
        </row>
        <row r="158">
          <cell r="AU158">
            <v>0</v>
          </cell>
          <cell r="AV158">
            <v>0</v>
          </cell>
          <cell r="AX158">
            <v>22906485.780000031</v>
          </cell>
          <cell r="BE158">
            <v>22906485.779999956</v>
          </cell>
          <cell r="CJ158">
            <v>0</v>
          </cell>
          <cell r="CQ158">
            <v>0</v>
          </cell>
          <cell r="CS158">
            <v>1</v>
          </cell>
          <cell r="CT158">
            <v>0</v>
          </cell>
          <cell r="CV158">
            <v>0</v>
          </cell>
          <cell r="CY158">
            <v>100000000</v>
          </cell>
          <cell r="DB158">
            <v>0</v>
          </cell>
        </row>
        <row r="159">
          <cell r="AU159">
            <v>22906485.780000001</v>
          </cell>
          <cell r="AV159">
            <v>22906485.780000001</v>
          </cell>
          <cell r="AX159">
            <v>0</v>
          </cell>
          <cell r="BE159">
            <v>0</v>
          </cell>
          <cell r="CJ159">
            <v>0</v>
          </cell>
          <cell r="CQ159">
            <v>2.9408757025375962</v>
          </cell>
          <cell r="CS159">
            <v>1</v>
          </cell>
          <cell r="CT159">
            <v>0</v>
          </cell>
          <cell r="CV159">
            <v>0</v>
          </cell>
          <cell r="CY159">
            <v>54286736.129678071</v>
          </cell>
          <cell r="DB159">
            <v>23421881.710050002</v>
          </cell>
        </row>
        <row r="160">
          <cell r="AU160">
            <v>0</v>
          </cell>
          <cell r="AV160">
            <v>0</v>
          </cell>
          <cell r="AX160">
            <v>0</v>
          </cell>
          <cell r="BE160">
            <v>0</v>
          </cell>
          <cell r="CJ160">
            <v>0</v>
          </cell>
          <cell r="CQ160">
            <v>0</v>
          </cell>
          <cell r="CS160">
            <v>1</v>
          </cell>
          <cell r="CT160">
            <v>12</v>
          </cell>
          <cell r="CV160">
            <v>0</v>
          </cell>
          <cell r="CY160">
            <v>100000000</v>
          </cell>
          <cell r="DB160">
            <v>0</v>
          </cell>
        </row>
        <row r="161">
          <cell r="AU161">
            <v>0</v>
          </cell>
          <cell r="AV161">
            <v>0</v>
          </cell>
          <cell r="AX161">
            <v>0</v>
          </cell>
          <cell r="BE161">
            <v>0</v>
          </cell>
          <cell r="CJ161">
            <v>0</v>
          </cell>
          <cell r="CQ161">
            <v>0</v>
          </cell>
          <cell r="CS161">
            <v>1</v>
          </cell>
          <cell r="CT161">
            <v>0</v>
          </cell>
          <cell r="CV161">
            <v>0</v>
          </cell>
          <cell r="CY161">
            <v>100000000</v>
          </cell>
          <cell r="DB161">
            <v>0</v>
          </cell>
        </row>
        <row r="162">
          <cell r="AU162">
            <v>0</v>
          </cell>
          <cell r="AV162">
            <v>0</v>
          </cell>
          <cell r="AX162">
            <v>0</v>
          </cell>
          <cell r="BE162">
            <v>0</v>
          </cell>
          <cell r="CJ162">
            <v>0</v>
          </cell>
          <cell r="CQ162">
            <v>0</v>
          </cell>
          <cell r="CS162">
            <v>1</v>
          </cell>
          <cell r="CT162">
            <v>0</v>
          </cell>
          <cell r="CV162">
            <v>0</v>
          </cell>
          <cell r="CY162">
            <v>100000000</v>
          </cell>
          <cell r="DB162">
            <v>0</v>
          </cell>
        </row>
        <row r="163">
          <cell r="AU163">
            <v>0</v>
          </cell>
          <cell r="AV163">
            <v>0</v>
          </cell>
          <cell r="AX163">
            <v>0</v>
          </cell>
          <cell r="BE163">
            <v>0</v>
          </cell>
          <cell r="CJ163">
            <v>0</v>
          </cell>
          <cell r="CQ163">
            <v>0</v>
          </cell>
          <cell r="CS163">
            <v>1</v>
          </cell>
          <cell r="CT163">
            <v>0</v>
          </cell>
          <cell r="CV163">
            <v>0</v>
          </cell>
          <cell r="CY163">
            <v>100000000</v>
          </cell>
          <cell r="DB163">
            <v>0</v>
          </cell>
        </row>
        <row r="164">
          <cell r="AU164">
            <v>0</v>
          </cell>
          <cell r="AV164">
            <v>0</v>
          </cell>
          <cell r="AX164">
            <v>0</v>
          </cell>
          <cell r="BE164">
            <v>0</v>
          </cell>
          <cell r="CJ164">
            <v>0</v>
          </cell>
          <cell r="CQ164">
            <v>0</v>
          </cell>
          <cell r="CS164">
            <v>1</v>
          </cell>
          <cell r="CT164">
            <v>0</v>
          </cell>
          <cell r="CV164">
            <v>0</v>
          </cell>
          <cell r="CY164">
            <v>100000000</v>
          </cell>
          <cell r="DB164">
            <v>0</v>
          </cell>
        </row>
        <row r="165">
          <cell r="AU165">
            <v>0</v>
          </cell>
          <cell r="AV165">
            <v>0</v>
          </cell>
          <cell r="AX165">
            <v>0</v>
          </cell>
          <cell r="BE165">
            <v>0</v>
          </cell>
          <cell r="CJ165">
            <v>0</v>
          </cell>
          <cell r="CQ165">
            <v>15825963.348269319</v>
          </cell>
          <cell r="CS165">
            <v>1</v>
          </cell>
          <cell r="CT165">
            <v>0</v>
          </cell>
          <cell r="CV165">
            <v>0</v>
          </cell>
          <cell r="CY165">
            <v>100000000</v>
          </cell>
          <cell r="DB165">
            <v>0</v>
          </cell>
        </row>
        <row r="166">
          <cell r="AU166">
            <v>0</v>
          </cell>
          <cell r="AV166">
            <v>0</v>
          </cell>
          <cell r="AX166">
            <v>0</v>
          </cell>
          <cell r="BE166">
            <v>0</v>
          </cell>
          <cell r="CJ166">
            <v>0</v>
          </cell>
          <cell r="CQ166">
            <v>0</v>
          </cell>
          <cell r="CS166">
            <v>1</v>
          </cell>
          <cell r="CT166">
            <v>0</v>
          </cell>
          <cell r="CV166">
            <v>0</v>
          </cell>
          <cell r="CY166">
            <v>100000000</v>
          </cell>
          <cell r="DB166">
            <v>0</v>
          </cell>
        </row>
        <row r="167">
          <cell r="AU167">
            <v>0</v>
          </cell>
          <cell r="AV167">
            <v>0</v>
          </cell>
          <cell r="AX167">
            <v>0</v>
          </cell>
          <cell r="BE167">
            <v>0</v>
          </cell>
          <cell r="CJ167">
            <v>0</v>
          </cell>
          <cell r="CQ167">
            <v>0</v>
          </cell>
          <cell r="CS167">
            <v>1</v>
          </cell>
          <cell r="CT167">
            <v>0</v>
          </cell>
          <cell r="CV167">
            <v>0</v>
          </cell>
          <cell r="CY167">
            <v>100000000</v>
          </cell>
          <cell r="DB167">
            <v>0</v>
          </cell>
        </row>
        <row r="168">
          <cell r="AU168">
            <v>0</v>
          </cell>
          <cell r="AV168">
            <v>0</v>
          </cell>
          <cell r="AX168">
            <v>0</v>
          </cell>
          <cell r="BE168">
            <v>0</v>
          </cell>
          <cell r="CJ168">
            <v>0</v>
          </cell>
          <cell r="CQ168">
            <v>0</v>
          </cell>
          <cell r="CS168">
            <v>1</v>
          </cell>
          <cell r="CT168">
            <v>0</v>
          </cell>
          <cell r="CV168">
            <v>0</v>
          </cell>
          <cell r="CY168">
            <v>100000000</v>
          </cell>
          <cell r="DB168">
            <v>0</v>
          </cell>
        </row>
        <row r="169">
          <cell r="AU169">
            <v>0</v>
          </cell>
          <cell r="AV169">
            <v>0</v>
          </cell>
          <cell r="AX169">
            <v>0</v>
          </cell>
          <cell r="BE169">
            <v>0</v>
          </cell>
          <cell r="CJ169">
            <v>0</v>
          </cell>
          <cell r="CQ169">
            <v>0</v>
          </cell>
          <cell r="CS169">
            <v>1</v>
          </cell>
          <cell r="CT169">
            <v>0</v>
          </cell>
          <cell r="CV169">
            <v>0</v>
          </cell>
          <cell r="CY169">
            <v>100000000</v>
          </cell>
          <cell r="DB169">
            <v>0</v>
          </cell>
        </row>
        <row r="170">
          <cell r="AU170">
            <v>0</v>
          </cell>
          <cell r="AV170">
            <v>0</v>
          </cell>
          <cell r="AX170">
            <v>0</v>
          </cell>
          <cell r="BE170">
            <v>0</v>
          </cell>
          <cell r="CJ170">
            <v>0</v>
          </cell>
          <cell r="CQ170">
            <v>0</v>
          </cell>
          <cell r="CS170">
            <v>1</v>
          </cell>
          <cell r="CT170">
            <v>0</v>
          </cell>
          <cell r="CV170">
            <v>0</v>
          </cell>
          <cell r="CY170">
            <v>100000000</v>
          </cell>
          <cell r="DB170">
            <v>0</v>
          </cell>
        </row>
        <row r="171">
          <cell r="AU171">
            <v>0</v>
          </cell>
          <cell r="AV171">
            <v>0</v>
          </cell>
          <cell r="AX171">
            <v>0</v>
          </cell>
          <cell r="BE171">
            <v>0</v>
          </cell>
          <cell r="CJ171">
            <v>0</v>
          </cell>
          <cell r="CQ171">
            <v>15825963.348269319</v>
          </cell>
          <cell r="CS171">
            <v>1</v>
          </cell>
          <cell r="CT171">
            <v>0</v>
          </cell>
          <cell r="CV171">
            <v>0</v>
          </cell>
          <cell r="CY171">
            <v>100000000</v>
          </cell>
          <cell r="DB171">
            <v>0</v>
          </cell>
        </row>
        <row r="172">
          <cell r="AU172">
            <v>0</v>
          </cell>
          <cell r="AV172">
            <v>0</v>
          </cell>
          <cell r="AX172">
            <v>0</v>
          </cell>
          <cell r="BE172">
            <v>0</v>
          </cell>
          <cell r="CJ172">
            <v>0</v>
          </cell>
          <cell r="CQ172">
            <v>0</v>
          </cell>
          <cell r="CS172">
            <v>1</v>
          </cell>
          <cell r="CT172">
            <v>13</v>
          </cell>
          <cell r="CV172">
            <v>0</v>
          </cell>
          <cell r="CY172">
            <v>100000000</v>
          </cell>
          <cell r="DB172">
            <v>0</v>
          </cell>
        </row>
        <row r="173">
          <cell r="AU173">
            <v>0</v>
          </cell>
          <cell r="AV173">
            <v>0</v>
          </cell>
          <cell r="AX173">
            <v>0</v>
          </cell>
          <cell r="BE173">
            <v>0</v>
          </cell>
          <cell r="CJ173">
            <v>0</v>
          </cell>
          <cell r="CQ173">
            <v>0</v>
          </cell>
          <cell r="CS173">
            <v>1</v>
          </cell>
          <cell r="CT173">
            <v>0</v>
          </cell>
          <cell r="CV173">
            <v>0</v>
          </cell>
          <cell r="CY173">
            <v>100000000</v>
          </cell>
          <cell r="DB173">
            <v>0</v>
          </cell>
        </row>
        <row r="174">
          <cell r="AU174">
            <v>0</v>
          </cell>
          <cell r="AV174">
            <v>0</v>
          </cell>
          <cell r="AX174">
            <v>0</v>
          </cell>
          <cell r="BE174">
            <v>0</v>
          </cell>
          <cell r="CJ174">
            <v>0</v>
          </cell>
          <cell r="CQ174">
            <v>0</v>
          </cell>
          <cell r="CS174">
            <v>1</v>
          </cell>
          <cell r="CT174">
            <v>0</v>
          </cell>
          <cell r="CV174">
            <v>0</v>
          </cell>
          <cell r="CY174">
            <v>100000000</v>
          </cell>
          <cell r="DB174">
            <v>0</v>
          </cell>
        </row>
        <row r="175">
          <cell r="AU175">
            <v>0</v>
          </cell>
          <cell r="AV175">
            <v>0</v>
          </cell>
          <cell r="AX175">
            <v>0</v>
          </cell>
          <cell r="BE175">
            <v>0</v>
          </cell>
          <cell r="CJ175">
            <v>0</v>
          </cell>
          <cell r="CQ175">
            <v>0</v>
          </cell>
          <cell r="CS175">
            <v>1</v>
          </cell>
          <cell r="CT175">
            <v>0</v>
          </cell>
          <cell r="CV175">
            <v>0</v>
          </cell>
          <cell r="CY175">
            <v>100000000</v>
          </cell>
          <cell r="DB175">
            <v>0</v>
          </cell>
        </row>
        <row r="176">
          <cell r="AU176">
            <v>0</v>
          </cell>
          <cell r="AV176">
            <v>0</v>
          </cell>
          <cell r="AX176">
            <v>0</v>
          </cell>
          <cell r="BE176">
            <v>0</v>
          </cell>
          <cell r="CJ176">
            <v>0</v>
          </cell>
          <cell r="CQ176">
            <v>0</v>
          </cell>
          <cell r="CS176">
            <v>1</v>
          </cell>
          <cell r="CT176">
            <v>0</v>
          </cell>
          <cell r="CV176">
            <v>0</v>
          </cell>
          <cell r="CY176">
            <v>100000000</v>
          </cell>
          <cell r="DB176">
            <v>0</v>
          </cell>
        </row>
        <row r="177">
          <cell r="AU177">
            <v>0</v>
          </cell>
          <cell r="AV177">
            <v>0</v>
          </cell>
          <cell r="AX177">
            <v>0</v>
          </cell>
          <cell r="BE177">
            <v>0</v>
          </cell>
          <cell r="CJ177">
            <v>0</v>
          </cell>
          <cell r="CQ177">
            <v>15825963.348269319</v>
          </cell>
          <cell r="CS177">
            <v>1</v>
          </cell>
          <cell r="CT177">
            <v>0</v>
          </cell>
          <cell r="CV177">
            <v>0</v>
          </cell>
          <cell r="CY177">
            <v>100000000</v>
          </cell>
          <cell r="DB177">
            <v>0</v>
          </cell>
        </row>
        <row r="178">
          <cell r="AU178">
            <v>0</v>
          </cell>
          <cell r="AV178">
            <v>0</v>
          </cell>
          <cell r="AX178">
            <v>0</v>
          </cell>
          <cell r="BE178">
            <v>0</v>
          </cell>
          <cell r="CJ178">
            <v>0</v>
          </cell>
          <cell r="CQ178">
            <v>0</v>
          </cell>
          <cell r="CS178">
            <v>1</v>
          </cell>
          <cell r="CT178">
            <v>0</v>
          </cell>
          <cell r="CV178">
            <v>0</v>
          </cell>
          <cell r="CY178">
            <v>100000000</v>
          </cell>
          <cell r="DB178">
            <v>0</v>
          </cell>
        </row>
        <row r="179">
          <cell r="AU179">
            <v>0</v>
          </cell>
          <cell r="AV179">
            <v>0</v>
          </cell>
          <cell r="AX179">
            <v>0</v>
          </cell>
          <cell r="BE179">
            <v>0</v>
          </cell>
          <cell r="CJ179">
            <v>0</v>
          </cell>
          <cell r="CQ179">
            <v>0</v>
          </cell>
          <cell r="CS179">
            <v>1</v>
          </cell>
          <cell r="CT179">
            <v>0</v>
          </cell>
          <cell r="CV179">
            <v>0</v>
          </cell>
          <cell r="CY179">
            <v>100000000</v>
          </cell>
          <cell r="DB179">
            <v>0</v>
          </cell>
        </row>
        <row r="180">
          <cell r="AU180">
            <v>0</v>
          </cell>
          <cell r="AV180">
            <v>0</v>
          </cell>
          <cell r="AX180">
            <v>0</v>
          </cell>
          <cell r="BE180">
            <v>0</v>
          </cell>
          <cell r="CJ180">
            <v>0</v>
          </cell>
          <cell r="CQ180">
            <v>0</v>
          </cell>
          <cell r="CS180">
            <v>1</v>
          </cell>
          <cell r="CT180">
            <v>0</v>
          </cell>
          <cell r="CV180">
            <v>0</v>
          </cell>
          <cell r="CY180">
            <v>100000000</v>
          </cell>
          <cell r="DB180">
            <v>0</v>
          </cell>
        </row>
        <row r="181">
          <cell r="AU181">
            <v>0</v>
          </cell>
          <cell r="AV181">
            <v>0</v>
          </cell>
          <cell r="AX181">
            <v>0</v>
          </cell>
          <cell r="BE181">
            <v>0</v>
          </cell>
          <cell r="CJ181">
            <v>0</v>
          </cell>
          <cell r="CQ181">
            <v>0</v>
          </cell>
          <cell r="CS181">
            <v>1</v>
          </cell>
          <cell r="CT181">
            <v>0</v>
          </cell>
          <cell r="CV181">
            <v>0</v>
          </cell>
          <cell r="CY181">
            <v>100000000</v>
          </cell>
          <cell r="DB181">
            <v>0</v>
          </cell>
        </row>
        <row r="182">
          <cell r="AU182">
            <v>0</v>
          </cell>
          <cell r="AV182">
            <v>0</v>
          </cell>
          <cell r="AX182">
            <v>0</v>
          </cell>
          <cell r="BE182">
            <v>0</v>
          </cell>
          <cell r="CJ182">
            <v>0</v>
          </cell>
          <cell r="CQ182">
            <v>0</v>
          </cell>
          <cell r="CS182">
            <v>1</v>
          </cell>
          <cell r="CT182">
            <v>0</v>
          </cell>
          <cell r="CV182">
            <v>0</v>
          </cell>
          <cell r="CY182">
            <v>100000000</v>
          </cell>
          <cell r="DB182">
            <v>0</v>
          </cell>
        </row>
        <row r="183">
          <cell r="AU183">
            <v>0</v>
          </cell>
          <cell r="AV183">
            <v>0</v>
          </cell>
          <cell r="AX183">
            <v>0</v>
          </cell>
          <cell r="BE183">
            <v>0</v>
          </cell>
          <cell r="CJ183">
            <v>0</v>
          </cell>
          <cell r="CQ183">
            <v>0</v>
          </cell>
          <cell r="CS183">
            <v>1</v>
          </cell>
          <cell r="CT183">
            <v>0</v>
          </cell>
          <cell r="CV183">
            <v>0</v>
          </cell>
          <cell r="CY183">
            <v>100000000</v>
          </cell>
          <cell r="DB183">
            <v>0</v>
          </cell>
        </row>
        <row r="184">
          <cell r="AU184">
            <v>0</v>
          </cell>
          <cell r="AV184">
            <v>0</v>
          </cell>
          <cell r="AX184">
            <v>0</v>
          </cell>
          <cell r="BE184">
            <v>0</v>
          </cell>
          <cell r="CJ184">
            <v>0</v>
          </cell>
          <cell r="CQ184">
            <v>0</v>
          </cell>
          <cell r="CS184">
            <v>1</v>
          </cell>
          <cell r="CT184">
            <v>0</v>
          </cell>
          <cell r="CV184">
            <v>0</v>
          </cell>
          <cell r="CY184">
            <v>100000000</v>
          </cell>
          <cell r="DB184">
            <v>0</v>
          </cell>
        </row>
        <row r="185">
          <cell r="AU185">
            <v>0</v>
          </cell>
          <cell r="AV185">
            <v>0</v>
          </cell>
          <cell r="AX185">
            <v>0</v>
          </cell>
          <cell r="BE185">
            <v>0</v>
          </cell>
          <cell r="CJ185">
            <v>0</v>
          </cell>
          <cell r="CQ185">
            <v>0</v>
          </cell>
          <cell r="CS185">
            <v>1</v>
          </cell>
          <cell r="CT185">
            <v>0</v>
          </cell>
          <cell r="CV185">
            <v>0</v>
          </cell>
          <cell r="CY185">
            <v>100000000</v>
          </cell>
          <cell r="DB185">
            <v>0</v>
          </cell>
        </row>
        <row r="186">
          <cell r="AU186">
            <v>0</v>
          </cell>
          <cell r="AV186">
            <v>0</v>
          </cell>
          <cell r="AX186">
            <v>0</v>
          </cell>
          <cell r="BE186">
            <v>0</v>
          </cell>
          <cell r="CJ186">
            <v>0</v>
          </cell>
          <cell r="CQ186">
            <v>0</v>
          </cell>
          <cell r="CS186">
            <v>1</v>
          </cell>
          <cell r="CT186">
            <v>0</v>
          </cell>
          <cell r="CV186">
            <v>0</v>
          </cell>
          <cell r="CY186">
            <v>100000000</v>
          </cell>
          <cell r="DB186">
            <v>0</v>
          </cell>
        </row>
        <row r="187">
          <cell r="AU187">
            <v>0</v>
          </cell>
          <cell r="AV187">
            <v>0</v>
          </cell>
          <cell r="AX187">
            <v>0</v>
          </cell>
          <cell r="BE187">
            <v>0</v>
          </cell>
          <cell r="CJ187">
            <v>0</v>
          </cell>
          <cell r="CQ187">
            <v>0</v>
          </cell>
          <cell r="CS187">
            <v>1</v>
          </cell>
          <cell r="CT187">
            <v>0</v>
          </cell>
          <cell r="CV187">
            <v>0</v>
          </cell>
          <cell r="CY187">
            <v>100000000</v>
          </cell>
          <cell r="DB187">
            <v>0</v>
          </cell>
        </row>
        <row r="188">
          <cell r="AU188">
            <v>0</v>
          </cell>
          <cell r="AV188">
            <v>0</v>
          </cell>
          <cell r="AX188">
            <v>0</v>
          </cell>
          <cell r="BE188">
            <v>0</v>
          </cell>
          <cell r="CJ188">
            <v>0</v>
          </cell>
          <cell r="CQ188">
            <v>0</v>
          </cell>
          <cell r="CS188">
            <v>1</v>
          </cell>
          <cell r="CT188">
            <v>0</v>
          </cell>
          <cell r="CV188">
            <v>0</v>
          </cell>
          <cell r="CY188">
            <v>100000000</v>
          </cell>
          <cell r="DB188">
            <v>0</v>
          </cell>
        </row>
        <row r="189">
          <cell r="AU189">
            <v>0</v>
          </cell>
          <cell r="AV189">
            <v>0</v>
          </cell>
          <cell r="AX189">
            <v>0</v>
          </cell>
          <cell r="BE189">
            <v>0</v>
          </cell>
          <cell r="CJ189">
            <v>0</v>
          </cell>
          <cell r="CQ189">
            <v>0</v>
          </cell>
          <cell r="CS189">
            <v>1</v>
          </cell>
          <cell r="CT189">
            <v>0</v>
          </cell>
          <cell r="CV189">
            <v>0</v>
          </cell>
          <cell r="CY189">
            <v>100000000</v>
          </cell>
          <cell r="DB189">
            <v>0</v>
          </cell>
        </row>
        <row r="190">
          <cell r="AU190">
            <v>0</v>
          </cell>
          <cell r="AV190">
            <v>0</v>
          </cell>
          <cell r="AX190">
            <v>0</v>
          </cell>
          <cell r="BE190">
            <v>0</v>
          </cell>
          <cell r="CJ190">
            <v>0</v>
          </cell>
          <cell r="CQ190">
            <v>0</v>
          </cell>
          <cell r="CS190">
            <v>1</v>
          </cell>
          <cell r="CT190">
            <v>0</v>
          </cell>
          <cell r="CV190">
            <v>0</v>
          </cell>
          <cell r="CY190">
            <v>100000000</v>
          </cell>
          <cell r="DB190">
            <v>0</v>
          </cell>
        </row>
        <row r="191">
          <cell r="AU191">
            <v>0</v>
          </cell>
          <cell r="AV191">
            <v>0</v>
          </cell>
          <cell r="AX191">
            <v>0</v>
          </cell>
          <cell r="BE191">
            <v>0</v>
          </cell>
          <cell r="CJ191">
            <v>0</v>
          </cell>
          <cell r="CQ191">
            <v>0</v>
          </cell>
          <cell r="CS191">
            <v>1</v>
          </cell>
          <cell r="CT191">
            <v>0</v>
          </cell>
          <cell r="CV191">
            <v>0</v>
          </cell>
          <cell r="CY191">
            <v>100000000</v>
          </cell>
          <cell r="DB191">
            <v>0</v>
          </cell>
        </row>
        <row r="192">
          <cell r="AU192">
            <v>0</v>
          </cell>
          <cell r="AV192">
            <v>0</v>
          </cell>
          <cell r="AX192">
            <v>0</v>
          </cell>
          <cell r="BE192">
            <v>0</v>
          </cell>
          <cell r="CJ192">
            <v>0</v>
          </cell>
          <cell r="CQ192">
            <v>0</v>
          </cell>
          <cell r="CS192">
            <v>1</v>
          </cell>
          <cell r="CT192">
            <v>0</v>
          </cell>
          <cell r="CV192">
            <v>0</v>
          </cell>
          <cell r="CY192">
            <v>100000000</v>
          </cell>
          <cell r="DB192">
            <v>0</v>
          </cell>
        </row>
        <row r="193">
          <cell r="AU193">
            <v>0</v>
          </cell>
          <cell r="AV193">
            <v>0</v>
          </cell>
          <cell r="AX193">
            <v>0</v>
          </cell>
          <cell r="BE193">
            <v>0</v>
          </cell>
          <cell r="CJ193">
            <v>0</v>
          </cell>
          <cell r="CQ193">
            <v>0</v>
          </cell>
          <cell r="CS193">
            <v>1</v>
          </cell>
          <cell r="CT193">
            <v>0</v>
          </cell>
          <cell r="CV193">
            <v>0</v>
          </cell>
          <cell r="CY193">
            <v>100000000</v>
          </cell>
          <cell r="DB193">
            <v>0</v>
          </cell>
        </row>
        <row r="194">
          <cell r="AU194">
            <v>0</v>
          </cell>
          <cell r="AV194">
            <v>0</v>
          </cell>
          <cell r="AX194">
            <v>0</v>
          </cell>
          <cell r="BE194">
            <v>0</v>
          </cell>
          <cell r="CJ194">
            <v>0</v>
          </cell>
          <cell r="CQ194">
            <v>0</v>
          </cell>
          <cell r="CS194">
            <v>1</v>
          </cell>
          <cell r="CT194">
            <v>0</v>
          </cell>
          <cell r="CV194">
            <v>0</v>
          </cell>
          <cell r="CY194">
            <v>100000000</v>
          </cell>
          <cell r="DB194">
            <v>0</v>
          </cell>
        </row>
        <row r="195">
          <cell r="AU195">
            <v>0</v>
          </cell>
          <cell r="AV195">
            <v>0</v>
          </cell>
          <cell r="AX195">
            <v>0</v>
          </cell>
          <cell r="BE195">
            <v>0</v>
          </cell>
          <cell r="CJ195">
            <v>0</v>
          </cell>
          <cell r="CQ195">
            <v>0</v>
          </cell>
          <cell r="CS195">
            <v>1</v>
          </cell>
          <cell r="CT195">
            <v>0</v>
          </cell>
          <cell r="CV195">
            <v>0</v>
          </cell>
          <cell r="CY195">
            <v>100000000</v>
          </cell>
          <cell r="DB195">
            <v>0</v>
          </cell>
        </row>
      </sheetData>
      <sheetData sheetId="10">
        <row r="30">
          <cell r="H30">
            <v>0</v>
          </cell>
          <cell r="K30">
            <v>0</v>
          </cell>
          <cell r="M30">
            <v>0</v>
          </cell>
          <cell r="O30">
            <v>0</v>
          </cell>
        </row>
        <row r="31">
          <cell r="H31">
            <v>0</v>
          </cell>
          <cell r="K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K32">
            <v>0</v>
          </cell>
          <cell r="M32">
            <v>0</v>
          </cell>
          <cell r="O32">
            <v>0</v>
          </cell>
        </row>
        <row r="33">
          <cell r="H33">
            <v>0</v>
          </cell>
          <cell r="K33">
            <v>0</v>
          </cell>
          <cell r="M33">
            <v>0</v>
          </cell>
          <cell r="O33">
            <v>0</v>
          </cell>
        </row>
        <row r="34">
          <cell r="H34">
            <v>1</v>
          </cell>
          <cell r="K34">
            <v>0</v>
          </cell>
          <cell r="M34">
            <v>0</v>
          </cell>
          <cell r="O34">
            <v>0</v>
          </cell>
        </row>
        <row r="35">
          <cell r="H35">
            <v>0</v>
          </cell>
          <cell r="K35">
            <v>1</v>
          </cell>
          <cell r="M35">
            <v>0</v>
          </cell>
          <cell r="O35">
            <v>1</v>
          </cell>
        </row>
        <row r="36">
          <cell r="H36">
            <v>0</v>
          </cell>
          <cell r="K36">
            <v>0</v>
          </cell>
          <cell r="M36">
            <v>0</v>
          </cell>
          <cell r="O36">
            <v>0</v>
          </cell>
        </row>
        <row r="37">
          <cell r="H37">
            <v>0</v>
          </cell>
          <cell r="K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K38">
            <v>0</v>
          </cell>
          <cell r="M38">
            <v>0</v>
          </cell>
          <cell r="O38">
            <v>0</v>
          </cell>
        </row>
        <row r="39">
          <cell r="H39">
            <v>0</v>
          </cell>
          <cell r="K39">
            <v>0</v>
          </cell>
          <cell r="M39">
            <v>0</v>
          </cell>
          <cell r="O39">
            <v>0</v>
          </cell>
        </row>
        <row r="40">
          <cell r="H40">
            <v>0</v>
          </cell>
          <cell r="K40">
            <v>0</v>
          </cell>
          <cell r="M40">
            <v>0</v>
          </cell>
          <cell r="O40">
            <v>0</v>
          </cell>
        </row>
        <row r="41">
          <cell r="H41">
            <v>0</v>
          </cell>
          <cell r="K41">
            <v>2</v>
          </cell>
          <cell r="M41">
            <v>1</v>
          </cell>
          <cell r="O41">
            <v>0</v>
          </cell>
        </row>
        <row r="42">
          <cell r="H42">
            <v>0</v>
          </cell>
          <cell r="K42">
            <v>0</v>
          </cell>
          <cell r="M42">
            <v>0</v>
          </cell>
          <cell r="O42">
            <v>0</v>
          </cell>
        </row>
        <row r="43">
          <cell r="H43">
            <v>0</v>
          </cell>
          <cell r="K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K44">
            <v>0</v>
          </cell>
          <cell r="M44">
            <v>0</v>
          </cell>
          <cell r="O44">
            <v>0</v>
          </cell>
        </row>
        <row r="45">
          <cell r="H45">
            <v>0</v>
          </cell>
          <cell r="K45">
            <v>0</v>
          </cell>
          <cell r="M45">
            <v>0</v>
          </cell>
          <cell r="O45">
            <v>0</v>
          </cell>
        </row>
        <row r="46">
          <cell r="H46">
            <v>1</v>
          </cell>
          <cell r="K46">
            <v>0</v>
          </cell>
          <cell r="M46">
            <v>0</v>
          </cell>
          <cell r="O46">
            <v>0</v>
          </cell>
        </row>
        <row r="47">
          <cell r="H47">
            <v>0</v>
          </cell>
          <cell r="K47">
            <v>3</v>
          </cell>
          <cell r="M47">
            <v>0</v>
          </cell>
          <cell r="O47">
            <v>2</v>
          </cell>
        </row>
        <row r="48">
          <cell r="H48">
            <v>0</v>
          </cell>
          <cell r="K48">
            <v>0</v>
          </cell>
          <cell r="M48">
            <v>0</v>
          </cell>
          <cell r="O48">
            <v>0</v>
          </cell>
        </row>
        <row r="49">
          <cell r="H49">
            <v>0</v>
          </cell>
          <cell r="K49">
            <v>0</v>
          </cell>
          <cell r="M49">
            <v>0</v>
          </cell>
          <cell r="O49">
            <v>0</v>
          </cell>
        </row>
        <row r="50">
          <cell r="H50">
            <v>0</v>
          </cell>
          <cell r="K50">
            <v>0</v>
          </cell>
          <cell r="M50">
            <v>0</v>
          </cell>
          <cell r="O50">
            <v>0</v>
          </cell>
        </row>
        <row r="51">
          <cell r="H51">
            <v>0</v>
          </cell>
          <cell r="K51">
            <v>0</v>
          </cell>
          <cell r="M51">
            <v>0</v>
          </cell>
          <cell r="O51">
            <v>0</v>
          </cell>
        </row>
        <row r="52">
          <cell r="H52">
            <v>0</v>
          </cell>
          <cell r="K52">
            <v>0</v>
          </cell>
          <cell r="M52">
            <v>0</v>
          </cell>
          <cell r="O52">
            <v>0</v>
          </cell>
        </row>
        <row r="53">
          <cell r="H53">
            <v>0</v>
          </cell>
          <cell r="K53">
            <v>4</v>
          </cell>
          <cell r="M53">
            <v>2</v>
          </cell>
          <cell r="O53">
            <v>0</v>
          </cell>
        </row>
        <row r="54">
          <cell r="H54">
            <v>0</v>
          </cell>
          <cell r="K54">
            <v>0</v>
          </cell>
          <cell r="M54">
            <v>0</v>
          </cell>
          <cell r="O54">
            <v>0</v>
          </cell>
        </row>
        <row r="55">
          <cell r="H55">
            <v>0</v>
          </cell>
          <cell r="K55">
            <v>0</v>
          </cell>
          <cell r="M55">
            <v>0</v>
          </cell>
          <cell r="O55">
            <v>0</v>
          </cell>
        </row>
        <row r="56">
          <cell r="H56">
            <v>0</v>
          </cell>
          <cell r="K56">
            <v>0</v>
          </cell>
          <cell r="M56">
            <v>0</v>
          </cell>
          <cell r="O56">
            <v>0</v>
          </cell>
        </row>
        <row r="57">
          <cell r="H57">
            <v>0</v>
          </cell>
          <cell r="K57">
            <v>0</v>
          </cell>
          <cell r="M57">
            <v>0</v>
          </cell>
          <cell r="O57">
            <v>0</v>
          </cell>
        </row>
        <row r="58">
          <cell r="H58">
            <v>1</v>
          </cell>
          <cell r="K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K59">
            <v>5</v>
          </cell>
          <cell r="M59">
            <v>0</v>
          </cell>
          <cell r="O59">
            <v>3</v>
          </cell>
        </row>
        <row r="60">
          <cell r="H60">
            <v>0</v>
          </cell>
          <cell r="K60">
            <v>0</v>
          </cell>
          <cell r="M60">
            <v>0</v>
          </cell>
          <cell r="O60">
            <v>0</v>
          </cell>
        </row>
        <row r="61">
          <cell r="H61">
            <v>0</v>
          </cell>
          <cell r="K61">
            <v>0</v>
          </cell>
          <cell r="M61">
            <v>0</v>
          </cell>
          <cell r="O61">
            <v>0</v>
          </cell>
        </row>
        <row r="62">
          <cell r="H62">
            <v>0</v>
          </cell>
          <cell r="K62">
            <v>0</v>
          </cell>
          <cell r="M62">
            <v>0</v>
          </cell>
          <cell r="O62">
            <v>0</v>
          </cell>
        </row>
        <row r="63">
          <cell r="H63">
            <v>0</v>
          </cell>
          <cell r="K63">
            <v>0</v>
          </cell>
          <cell r="M63">
            <v>0</v>
          </cell>
          <cell r="O63">
            <v>0</v>
          </cell>
        </row>
        <row r="64">
          <cell r="H64">
            <v>0</v>
          </cell>
          <cell r="K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K65">
            <v>6</v>
          </cell>
          <cell r="M65">
            <v>3</v>
          </cell>
          <cell r="O65">
            <v>0</v>
          </cell>
        </row>
        <row r="66">
          <cell r="H66">
            <v>0</v>
          </cell>
          <cell r="K66">
            <v>0</v>
          </cell>
          <cell r="M66">
            <v>0</v>
          </cell>
          <cell r="O66">
            <v>0</v>
          </cell>
        </row>
        <row r="67">
          <cell r="H67">
            <v>0</v>
          </cell>
          <cell r="K67">
            <v>0</v>
          </cell>
          <cell r="M67">
            <v>0</v>
          </cell>
          <cell r="O67">
            <v>0</v>
          </cell>
        </row>
        <row r="68">
          <cell r="H68">
            <v>0</v>
          </cell>
          <cell r="K68">
            <v>0</v>
          </cell>
          <cell r="M68">
            <v>0</v>
          </cell>
          <cell r="O68">
            <v>0</v>
          </cell>
        </row>
        <row r="69">
          <cell r="H69">
            <v>0</v>
          </cell>
          <cell r="K69">
            <v>0</v>
          </cell>
          <cell r="M69">
            <v>0</v>
          </cell>
          <cell r="O69">
            <v>0</v>
          </cell>
        </row>
        <row r="70">
          <cell r="H70">
            <v>1</v>
          </cell>
          <cell r="K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K71">
            <v>7</v>
          </cell>
          <cell r="M71">
            <v>0</v>
          </cell>
          <cell r="O71">
            <v>4</v>
          </cell>
        </row>
        <row r="72">
          <cell r="H72">
            <v>0</v>
          </cell>
          <cell r="K72">
            <v>0</v>
          </cell>
          <cell r="M72">
            <v>0</v>
          </cell>
          <cell r="O72">
            <v>0</v>
          </cell>
        </row>
        <row r="73">
          <cell r="H73">
            <v>0</v>
          </cell>
          <cell r="K73">
            <v>0</v>
          </cell>
          <cell r="M73">
            <v>0</v>
          </cell>
          <cell r="O73">
            <v>0</v>
          </cell>
        </row>
        <row r="74">
          <cell r="H74">
            <v>0</v>
          </cell>
          <cell r="K74">
            <v>0</v>
          </cell>
          <cell r="M74">
            <v>0</v>
          </cell>
          <cell r="O74">
            <v>0</v>
          </cell>
        </row>
        <row r="75">
          <cell r="H75">
            <v>0</v>
          </cell>
          <cell r="K75">
            <v>0</v>
          </cell>
          <cell r="M75">
            <v>0</v>
          </cell>
          <cell r="O75">
            <v>0</v>
          </cell>
        </row>
        <row r="76">
          <cell r="H76">
            <v>0</v>
          </cell>
          <cell r="K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K77">
            <v>8</v>
          </cell>
          <cell r="M77">
            <v>4</v>
          </cell>
          <cell r="O77">
            <v>4</v>
          </cell>
        </row>
        <row r="78">
          <cell r="H78">
            <v>0</v>
          </cell>
          <cell r="K78">
            <v>0</v>
          </cell>
          <cell r="M78">
            <v>0</v>
          </cell>
          <cell r="O78">
            <v>0</v>
          </cell>
        </row>
        <row r="79">
          <cell r="H79">
            <v>0</v>
          </cell>
          <cell r="K79">
            <v>0</v>
          </cell>
          <cell r="M79">
            <v>0</v>
          </cell>
          <cell r="O79">
            <v>0</v>
          </cell>
        </row>
        <row r="80">
          <cell r="H80">
            <v>0</v>
          </cell>
          <cell r="K80">
            <v>0</v>
          </cell>
          <cell r="M80">
            <v>0</v>
          </cell>
          <cell r="O80">
            <v>0</v>
          </cell>
        </row>
        <row r="81">
          <cell r="H81">
            <v>0</v>
          </cell>
          <cell r="K81">
            <v>0</v>
          </cell>
          <cell r="M81">
            <v>0</v>
          </cell>
          <cell r="O81">
            <v>0</v>
          </cell>
        </row>
        <row r="82">
          <cell r="H82">
            <v>1</v>
          </cell>
          <cell r="K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K83">
            <v>9</v>
          </cell>
          <cell r="M83">
            <v>0</v>
          </cell>
          <cell r="O83">
            <v>0</v>
          </cell>
        </row>
        <row r="84">
          <cell r="H84">
            <v>0</v>
          </cell>
          <cell r="K84">
            <v>0</v>
          </cell>
          <cell r="M84">
            <v>0</v>
          </cell>
          <cell r="O84">
            <v>0</v>
          </cell>
        </row>
        <row r="85">
          <cell r="H85">
            <v>0</v>
          </cell>
          <cell r="K85">
            <v>0</v>
          </cell>
          <cell r="M85">
            <v>0</v>
          </cell>
          <cell r="O85">
            <v>0</v>
          </cell>
        </row>
        <row r="86">
          <cell r="H86">
            <v>0</v>
          </cell>
          <cell r="K86">
            <v>0</v>
          </cell>
          <cell r="M86">
            <v>0</v>
          </cell>
          <cell r="O86">
            <v>0</v>
          </cell>
        </row>
        <row r="87">
          <cell r="H87">
            <v>0</v>
          </cell>
          <cell r="K87">
            <v>0</v>
          </cell>
          <cell r="M87">
            <v>0</v>
          </cell>
          <cell r="O87">
            <v>0</v>
          </cell>
        </row>
        <row r="88">
          <cell r="H88">
            <v>0</v>
          </cell>
          <cell r="K88">
            <v>0</v>
          </cell>
          <cell r="M88">
            <v>0</v>
          </cell>
          <cell r="O88">
            <v>0</v>
          </cell>
        </row>
        <row r="89">
          <cell r="H89">
            <v>0</v>
          </cell>
          <cell r="K89">
            <v>10</v>
          </cell>
          <cell r="M89">
            <v>5</v>
          </cell>
          <cell r="O89">
            <v>5</v>
          </cell>
        </row>
        <row r="90">
          <cell r="H90">
            <v>0</v>
          </cell>
          <cell r="K90">
            <v>0</v>
          </cell>
          <cell r="M90">
            <v>0</v>
          </cell>
          <cell r="O90">
            <v>0</v>
          </cell>
        </row>
        <row r="91">
          <cell r="H91">
            <v>0</v>
          </cell>
          <cell r="K91">
            <v>0</v>
          </cell>
          <cell r="M91">
            <v>0</v>
          </cell>
          <cell r="O91">
            <v>0</v>
          </cell>
        </row>
        <row r="92">
          <cell r="H92">
            <v>0</v>
          </cell>
          <cell r="K92">
            <v>0</v>
          </cell>
          <cell r="M92">
            <v>0</v>
          </cell>
          <cell r="O92">
            <v>0</v>
          </cell>
        </row>
        <row r="93">
          <cell r="H93">
            <v>0</v>
          </cell>
          <cell r="K93">
            <v>0</v>
          </cell>
          <cell r="M93">
            <v>0</v>
          </cell>
          <cell r="O93">
            <v>0</v>
          </cell>
        </row>
        <row r="94">
          <cell r="H94">
            <v>1</v>
          </cell>
          <cell r="K94">
            <v>0</v>
          </cell>
          <cell r="M94">
            <v>0</v>
          </cell>
          <cell r="O94">
            <v>0</v>
          </cell>
        </row>
        <row r="95">
          <cell r="H95">
            <v>0</v>
          </cell>
          <cell r="K95">
            <v>11</v>
          </cell>
          <cell r="M95">
            <v>0</v>
          </cell>
          <cell r="O95">
            <v>0</v>
          </cell>
        </row>
        <row r="96">
          <cell r="H96">
            <v>0</v>
          </cell>
          <cell r="K96">
            <v>0</v>
          </cell>
          <cell r="M96">
            <v>0</v>
          </cell>
          <cell r="O96">
            <v>0</v>
          </cell>
        </row>
        <row r="97">
          <cell r="H97">
            <v>0</v>
          </cell>
          <cell r="K97">
            <v>0</v>
          </cell>
          <cell r="M97">
            <v>0</v>
          </cell>
          <cell r="O97">
            <v>0</v>
          </cell>
        </row>
        <row r="98">
          <cell r="H98">
            <v>0</v>
          </cell>
          <cell r="K98">
            <v>0</v>
          </cell>
          <cell r="M98">
            <v>0</v>
          </cell>
          <cell r="O98">
            <v>0</v>
          </cell>
        </row>
        <row r="99">
          <cell r="H99">
            <v>0</v>
          </cell>
          <cell r="K99">
            <v>0</v>
          </cell>
          <cell r="M99">
            <v>0</v>
          </cell>
          <cell r="O99">
            <v>0</v>
          </cell>
        </row>
        <row r="100">
          <cell r="H100">
            <v>0</v>
          </cell>
          <cell r="K100">
            <v>0</v>
          </cell>
          <cell r="M100">
            <v>0</v>
          </cell>
          <cell r="O100">
            <v>0</v>
          </cell>
        </row>
        <row r="101">
          <cell r="H101">
            <v>0</v>
          </cell>
          <cell r="K101">
            <v>12</v>
          </cell>
          <cell r="M101">
            <v>6</v>
          </cell>
          <cell r="O101">
            <v>6</v>
          </cell>
        </row>
        <row r="102">
          <cell r="H102">
            <v>0</v>
          </cell>
          <cell r="K102">
            <v>0</v>
          </cell>
          <cell r="M102">
            <v>0</v>
          </cell>
          <cell r="O102">
            <v>0</v>
          </cell>
        </row>
        <row r="103">
          <cell r="H103">
            <v>0</v>
          </cell>
          <cell r="K103">
            <v>0</v>
          </cell>
          <cell r="M103">
            <v>0</v>
          </cell>
          <cell r="O103">
            <v>0</v>
          </cell>
        </row>
        <row r="104">
          <cell r="H104">
            <v>0</v>
          </cell>
          <cell r="K104">
            <v>0</v>
          </cell>
          <cell r="M104">
            <v>0</v>
          </cell>
          <cell r="O104">
            <v>0</v>
          </cell>
        </row>
        <row r="105">
          <cell r="H105">
            <v>0</v>
          </cell>
          <cell r="K105">
            <v>0</v>
          </cell>
          <cell r="M105">
            <v>0</v>
          </cell>
          <cell r="O105">
            <v>0</v>
          </cell>
        </row>
        <row r="106">
          <cell r="H106">
            <v>1</v>
          </cell>
          <cell r="K106">
            <v>0</v>
          </cell>
          <cell r="M106">
            <v>0</v>
          </cell>
          <cell r="O106">
            <v>0</v>
          </cell>
        </row>
        <row r="107">
          <cell r="H107">
            <v>0</v>
          </cell>
          <cell r="K107">
            <v>13</v>
          </cell>
          <cell r="M107">
            <v>0</v>
          </cell>
          <cell r="O107">
            <v>0</v>
          </cell>
        </row>
        <row r="108">
          <cell r="H108">
            <v>0</v>
          </cell>
          <cell r="K108">
            <v>0</v>
          </cell>
          <cell r="M108">
            <v>0</v>
          </cell>
          <cell r="O108">
            <v>0</v>
          </cell>
        </row>
        <row r="109">
          <cell r="H109">
            <v>0</v>
          </cell>
          <cell r="K109">
            <v>0</v>
          </cell>
          <cell r="M109">
            <v>0</v>
          </cell>
          <cell r="O109">
            <v>0</v>
          </cell>
        </row>
        <row r="110">
          <cell r="H110">
            <v>0</v>
          </cell>
          <cell r="K110">
            <v>0</v>
          </cell>
          <cell r="M110">
            <v>0</v>
          </cell>
          <cell r="O110">
            <v>0</v>
          </cell>
        </row>
        <row r="111">
          <cell r="H111">
            <v>0</v>
          </cell>
          <cell r="K111">
            <v>0</v>
          </cell>
          <cell r="M111">
            <v>0</v>
          </cell>
          <cell r="O111">
            <v>0</v>
          </cell>
        </row>
        <row r="112">
          <cell r="H112">
            <v>0</v>
          </cell>
          <cell r="K112">
            <v>0</v>
          </cell>
          <cell r="M112">
            <v>0</v>
          </cell>
          <cell r="O112">
            <v>0</v>
          </cell>
        </row>
        <row r="113">
          <cell r="H113">
            <v>0</v>
          </cell>
          <cell r="K113">
            <v>14</v>
          </cell>
          <cell r="M113">
            <v>7</v>
          </cell>
          <cell r="O113">
            <v>7</v>
          </cell>
        </row>
        <row r="114">
          <cell r="H114">
            <v>0</v>
          </cell>
          <cell r="K114">
            <v>0</v>
          </cell>
          <cell r="M114">
            <v>0</v>
          </cell>
          <cell r="O114">
            <v>0</v>
          </cell>
        </row>
        <row r="115">
          <cell r="H115">
            <v>0</v>
          </cell>
          <cell r="K115">
            <v>0</v>
          </cell>
          <cell r="M115">
            <v>0</v>
          </cell>
          <cell r="O115">
            <v>0</v>
          </cell>
        </row>
        <row r="116">
          <cell r="H116">
            <v>0</v>
          </cell>
          <cell r="K116">
            <v>0</v>
          </cell>
          <cell r="M116">
            <v>0</v>
          </cell>
          <cell r="O116">
            <v>0</v>
          </cell>
        </row>
        <row r="117">
          <cell r="H117">
            <v>0</v>
          </cell>
          <cell r="K117">
            <v>0</v>
          </cell>
          <cell r="M117">
            <v>0</v>
          </cell>
          <cell r="O117">
            <v>0</v>
          </cell>
        </row>
        <row r="118">
          <cell r="H118">
            <v>1</v>
          </cell>
          <cell r="K118">
            <v>0</v>
          </cell>
          <cell r="M118">
            <v>0</v>
          </cell>
          <cell r="O118">
            <v>0</v>
          </cell>
        </row>
        <row r="119">
          <cell r="H119">
            <v>0</v>
          </cell>
          <cell r="K119">
            <v>15</v>
          </cell>
          <cell r="M119">
            <v>0</v>
          </cell>
          <cell r="O119">
            <v>0</v>
          </cell>
        </row>
        <row r="120">
          <cell r="H120">
            <v>0</v>
          </cell>
          <cell r="K120">
            <v>0</v>
          </cell>
          <cell r="M120">
            <v>0</v>
          </cell>
          <cell r="O120">
            <v>0</v>
          </cell>
        </row>
        <row r="121">
          <cell r="H121">
            <v>0</v>
          </cell>
          <cell r="K121">
            <v>0</v>
          </cell>
          <cell r="M121">
            <v>0</v>
          </cell>
          <cell r="O121">
            <v>0</v>
          </cell>
        </row>
        <row r="122">
          <cell r="H122">
            <v>0</v>
          </cell>
          <cell r="K122">
            <v>0</v>
          </cell>
          <cell r="M122">
            <v>0</v>
          </cell>
          <cell r="O122">
            <v>0</v>
          </cell>
        </row>
        <row r="123">
          <cell r="H123">
            <v>0</v>
          </cell>
          <cell r="K123">
            <v>0</v>
          </cell>
          <cell r="M123">
            <v>0</v>
          </cell>
          <cell r="O123">
            <v>0</v>
          </cell>
        </row>
        <row r="124">
          <cell r="H124">
            <v>0</v>
          </cell>
          <cell r="K124">
            <v>0</v>
          </cell>
          <cell r="M124">
            <v>0</v>
          </cell>
          <cell r="O124">
            <v>0</v>
          </cell>
        </row>
        <row r="125">
          <cell r="H125">
            <v>0</v>
          </cell>
          <cell r="K125">
            <v>16</v>
          </cell>
          <cell r="M125">
            <v>8</v>
          </cell>
          <cell r="O125">
            <v>8</v>
          </cell>
        </row>
        <row r="126">
          <cell r="H126">
            <v>0</v>
          </cell>
          <cell r="K126">
            <v>0</v>
          </cell>
          <cell r="M126">
            <v>0</v>
          </cell>
          <cell r="O126">
            <v>0</v>
          </cell>
        </row>
        <row r="127">
          <cell r="H127">
            <v>0</v>
          </cell>
          <cell r="K127">
            <v>0</v>
          </cell>
          <cell r="M127">
            <v>0</v>
          </cell>
          <cell r="O127">
            <v>0</v>
          </cell>
        </row>
        <row r="128">
          <cell r="H128">
            <v>0</v>
          </cell>
          <cell r="K128">
            <v>0</v>
          </cell>
          <cell r="M128">
            <v>0</v>
          </cell>
          <cell r="O128">
            <v>0</v>
          </cell>
        </row>
        <row r="129">
          <cell r="H129">
            <v>0</v>
          </cell>
          <cell r="K129">
            <v>0</v>
          </cell>
          <cell r="M129">
            <v>0</v>
          </cell>
          <cell r="O129">
            <v>0</v>
          </cell>
        </row>
        <row r="130">
          <cell r="H130">
            <v>1</v>
          </cell>
          <cell r="K130">
            <v>0</v>
          </cell>
          <cell r="M130">
            <v>0</v>
          </cell>
          <cell r="O130">
            <v>0</v>
          </cell>
        </row>
        <row r="131">
          <cell r="H131">
            <v>0</v>
          </cell>
          <cell r="K131">
            <v>17</v>
          </cell>
          <cell r="M131">
            <v>0</v>
          </cell>
          <cell r="O131">
            <v>0</v>
          </cell>
        </row>
        <row r="132">
          <cell r="H132">
            <v>0</v>
          </cell>
          <cell r="K132">
            <v>0</v>
          </cell>
          <cell r="M132">
            <v>0</v>
          </cell>
          <cell r="O132">
            <v>0</v>
          </cell>
        </row>
        <row r="133">
          <cell r="H133">
            <v>0</v>
          </cell>
          <cell r="K133">
            <v>0</v>
          </cell>
          <cell r="M133">
            <v>0</v>
          </cell>
          <cell r="O133">
            <v>0</v>
          </cell>
        </row>
        <row r="134">
          <cell r="H134">
            <v>0</v>
          </cell>
          <cell r="K134">
            <v>0</v>
          </cell>
          <cell r="M134">
            <v>0</v>
          </cell>
          <cell r="O134">
            <v>0</v>
          </cell>
        </row>
        <row r="135">
          <cell r="H135">
            <v>0</v>
          </cell>
          <cell r="K135">
            <v>0</v>
          </cell>
          <cell r="M135">
            <v>0</v>
          </cell>
          <cell r="O135">
            <v>0</v>
          </cell>
        </row>
        <row r="136">
          <cell r="H136">
            <v>0</v>
          </cell>
          <cell r="K136">
            <v>0</v>
          </cell>
          <cell r="M136">
            <v>0</v>
          </cell>
          <cell r="O136">
            <v>0</v>
          </cell>
        </row>
        <row r="137">
          <cell r="H137">
            <v>0</v>
          </cell>
          <cell r="K137">
            <v>18</v>
          </cell>
          <cell r="M137">
            <v>9</v>
          </cell>
          <cell r="O137">
            <v>9</v>
          </cell>
        </row>
        <row r="138">
          <cell r="H138">
            <v>0</v>
          </cell>
          <cell r="K138">
            <v>0</v>
          </cell>
          <cell r="M138">
            <v>0</v>
          </cell>
          <cell r="O138">
            <v>0</v>
          </cell>
        </row>
        <row r="139">
          <cell r="H139">
            <v>0</v>
          </cell>
          <cell r="K139">
            <v>0</v>
          </cell>
          <cell r="M139">
            <v>0</v>
          </cell>
          <cell r="O139">
            <v>0</v>
          </cell>
        </row>
        <row r="140">
          <cell r="H140">
            <v>0</v>
          </cell>
          <cell r="K140">
            <v>0</v>
          </cell>
          <cell r="M140">
            <v>0</v>
          </cell>
          <cell r="O140">
            <v>0</v>
          </cell>
        </row>
        <row r="141">
          <cell r="H141">
            <v>0</v>
          </cell>
          <cell r="K141">
            <v>0</v>
          </cell>
          <cell r="M141">
            <v>0</v>
          </cell>
          <cell r="O141">
            <v>0</v>
          </cell>
        </row>
        <row r="142">
          <cell r="H142">
            <v>1</v>
          </cell>
          <cell r="K142">
            <v>0</v>
          </cell>
          <cell r="M142">
            <v>0</v>
          </cell>
          <cell r="O142">
            <v>0</v>
          </cell>
        </row>
        <row r="143">
          <cell r="H143">
            <v>0</v>
          </cell>
          <cell r="K143">
            <v>19</v>
          </cell>
          <cell r="M143">
            <v>0</v>
          </cell>
          <cell r="O143">
            <v>0</v>
          </cell>
        </row>
        <row r="144">
          <cell r="H144">
            <v>0</v>
          </cell>
          <cell r="K144">
            <v>0</v>
          </cell>
          <cell r="M144">
            <v>0</v>
          </cell>
          <cell r="O144">
            <v>0</v>
          </cell>
        </row>
        <row r="145">
          <cell r="H145">
            <v>0</v>
          </cell>
          <cell r="K145">
            <v>0</v>
          </cell>
          <cell r="M145">
            <v>0</v>
          </cell>
          <cell r="O145">
            <v>0</v>
          </cell>
        </row>
        <row r="146">
          <cell r="H146">
            <v>0</v>
          </cell>
          <cell r="K146">
            <v>0</v>
          </cell>
          <cell r="M146">
            <v>0</v>
          </cell>
          <cell r="O146">
            <v>0</v>
          </cell>
        </row>
        <row r="147">
          <cell r="H147">
            <v>0</v>
          </cell>
          <cell r="K147">
            <v>0</v>
          </cell>
          <cell r="M147">
            <v>0</v>
          </cell>
          <cell r="O147">
            <v>0</v>
          </cell>
        </row>
        <row r="148">
          <cell r="H148">
            <v>0</v>
          </cell>
          <cell r="K148">
            <v>0</v>
          </cell>
          <cell r="M148">
            <v>0</v>
          </cell>
          <cell r="O148">
            <v>0</v>
          </cell>
        </row>
        <row r="149">
          <cell r="H149">
            <v>0</v>
          </cell>
          <cell r="K149">
            <v>20</v>
          </cell>
          <cell r="M149">
            <v>10</v>
          </cell>
          <cell r="O149">
            <v>10</v>
          </cell>
        </row>
        <row r="150">
          <cell r="H150">
            <v>0</v>
          </cell>
          <cell r="K150">
            <v>0</v>
          </cell>
          <cell r="M150">
            <v>0</v>
          </cell>
          <cell r="O150">
            <v>0</v>
          </cell>
        </row>
        <row r="151">
          <cell r="H151">
            <v>0</v>
          </cell>
          <cell r="K151">
            <v>0</v>
          </cell>
          <cell r="M151">
            <v>0</v>
          </cell>
          <cell r="O151">
            <v>0</v>
          </cell>
        </row>
        <row r="152">
          <cell r="H152">
            <v>0</v>
          </cell>
          <cell r="K152">
            <v>0</v>
          </cell>
          <cell r="M152">
            <v>0</v>
          </cell>
          <cell r="O152">
            <v>0</v>
          </cell>
        </row>
        <row r="153">
          <cell r="H153">
            <v>0</v>
          </cell>
          <cell r="K153">
            <v>0</v>
          </cell>
          <cell r="M153">
            <v>0</v>
          </cell>
          <cell r="O153">
            <v>0</v>
          </cell>
        </row>
        <row r="154">
          <cell r="H154">
            <v>1</v>
          </cell>
          <cell r="K154">
            <v>0</v>
          </cell>
          <cell r="M154">
            <v>0</v>
          </cell>
          <cell r="O154">
            <v>0</v>
          </cell>
        </row>
        <row r="155">
          <cell r="H155">
            <v>0</v>
          </cell>
          <cell r="K155">
            <v>21</v>
          </cell>
          <cell r="M155">
            <v>0</v>
          </cell>
          <cell r="O155">
            <v>0</v>
          </cell>
        </row>
        <row r="156">
          <cell r="H156">
            <v>0</v>
          </cell>
          <cell r="K156">
            <v>0</v>
          </cell>
          <cell r="M156">
            <v>0</v>
          </cell>
          <cell r="O156">
            <v>0</v>
          </cell>
        </row>
        <row r="157">
          <cell r="H157">
            <v>0</v>
          </cell>
          <cell r="K157">
            <v>0</v>
          </cell>
          <cell r="M157">
            <v>0</v>
          </cell>
          <cell r="O157">
            <v>0</v>
          </cell>
        </row>
        <row r="158">
          <cell r="H158">
            <v>0</v>
          </cell>
          <cell r="K158">
            <v>0</v>
          </cell>
          <cell r="M158">
            <v>0</v>
          </cell>
          <cell r="O158">
            <v>0</v>
          </cell>
        </row>
        <row r="159">
          <cell r="H159">
            <v>0</v>
          </cell>
          <cell r="K159">
            <v>0</v>
          </cell>
          <cell r="M159">
            <v>0</v>
          </cell>
          <cell r="O159">
            <v>0</v>
          </cell>
        </row>
        <row r="160">
          <cell r="H160">
            <v>0</v>
          </cell>
          <cell r="K160">
            <v>0</v>
          </cell>
          <cell r="M160">
            <v>0</v>
          </cell>
          <cell r="O160">
            <v>0</v>
          </cell>
        </row>
        <row r="161">
          <cell r="H161">
            <v>0</v>
          </cell>
          <cell r="K161">
            <v>22</v>
          </cell>
          <cell r="M161">
            <v>11</v>
          </cell>
          <cell r="O161">
            <v>11</v>
          </cell>
        </row>
        <row r="162">
          <cell r="H162">
            <v>0</v>
          </cell>
          <cell r="K162">
            <v>0</v>
          </cell>
          <cell r="M162">
            <v>0</v>
          </cell>
          <cell r="O162">
            <v>0</v>
          </cell>
        </row>
        <row r="163">
          <cell r="H163">
            <v>0</v>
          </cell>
          <cell r="K163">
            <v>0</v>
          </cell>
          <cell r="M163">
            <v>0</v>
          </cell>
          <cell r="O163">
            <v>0</v>
          </cell>
        </row>
        <row r="164">
          <cell r="H164">
            <v>0</v>
          </cell>
          <cell r="K164">
            <v>0</v>
          </cell>
          <cell r="M164">
            <v>0</v>
          </cell>
          <cell r="O164">
            <v>0</v>
          </cell>
        </row>
        <row r="165">
          <cell r="H165">
            <v>0</v>
          </cell>
          <cell r="K165">
            <v>0</v>
          </cell>
          <cell r="M165">
            <v>0</v>
          </cell>
          <cell r="O165">
            <v>0</v>
          </cell>
        </row>
        <row r="166">
          <cell r="H166">
            <v>1</v>
          </cell>
          <cell r="K166">
            <v>0</v>
          </cell>
          <cell r="M166">
            <v>0</v>
          </cell>
          <cell r="O166">
            <v>0</v>
          </cell>
        </row>
        <row r="167">
          <cell r="H167">
            <v>0</v>
          </cell>
          <cell r="K167">
            <v>23</v>
          </cell>
          <cell r="M167">
            <v>0</v>
          </cell>
          <cell r="O167">
            <v>0</v>
          </cell>
        </row>
        <row r="168">
          <cell r="H168">
            <v>0</v>
          </cell>
          <cell r="K168">
            <v>0</v>
          </cell>
          <cell r="M168">
            <v>0</v>
          </cell>
          <cell r="O168">
            <v>0</v>
          </cell>
        </row>
        <row r="169">
          <cell r="H169">
            <v>0</v>
          </cell>
          <cell r="K169">
            <v>0</v>
          </cell>
          <cell r="M169">
            <v>0</v>
          </cell>
          <cell r="O169">
            <v>0</v>
          </cell>
        </row>
        <row r="170">
          <cell r="H170">
            <v>0</v>
          </cell>
          <cell r="K170">
            <v>0</v>
          </cell>
          <cell r="M170">
            <v>0</v>
          </cell>
          <cell r="O170">
            <v>0</v>
          </cell>
        </row>
        <row r="171">
          <cell r="H171">
            <v>0</v>
          </cell>
          <cell r="K171">
            <v>0</v>
          </cell>
          <cell r="M171">
            <v>0</v>
          </cell>
          <cell r="O171">
            <v>0</v>
          </cell>
        </row>
        <row r="172">
          <cell r="H172">
            <v>0</v>
          </cell>
          <cell r="K172">
            <v>0</v>
          </cell>
          <cell r="M172">
            <v>0</v>
          </cell>
          <cell r="O172">
            <v>0</v>
          </cell>
        </row>
        <row r="173">
          <cell r="H173">
            <v>0</v>
          </cell>
          <cell r="K173">
            <v>24</v>
          </cell>
          <cell r="M173">
            <v>12</v>
          </cell>
          <cell r="O173">
            <v>12</v>
          </cell>
        </row>
        <row r="174">
          <cell r="H174">
            <v>0</v>
          </cell>
          <cell r="K174">
            <v>0</v>
          </cell>
          <cell r="M174">
            <v>0</v>
          </cell>
          <cell r="O174">
            <v>0</v>
          </cell>
        </row>
        <row r="175">
          <cell r="H175">
            <v>0</v>
          </cell>
          <cell r="K175">
            <v>0</v>
          </cell>
          <cell r="M175">
            <v>0</v>
          </cell>
          <cell r="O175">
            <v>0</v>
          </cell>
        </row>
        <row r="176">
          <cell r="H176">
            <v>0</v>
          </cell>
          <cell r="K176">
            <v>0</v>
          </cell>
          <cell r="M176">
            <v>0</v>
          </cell>
          <cell r="O176">
            <v>0</v>
          </cell>
        </row>
        <row r="177">
          <cell r="H177">
            <v>0</v>
          </cell>
          <cell r="K177">
            <v>0</v>
          </cell>
          <cell r="M177">
            <v>0</v>
          </cell>
          <cell r="O177">
            <v>0</v>
          </cell>
        </row>
        <row r="178">
          <cell r="H178">
            <v>1</v>
          </cell>
          <cell r="K178">
            <v>0</v>
          </cell>
          <cell r="M178">
            <v>0</v>
          </cell>
          <cell r="O178">
            <v>0</v>
          </cell>
        </row>
        <row r="179">
          <cell r="H179">
            <v>0</v>
          </cell>
          <cell r="K179">
            <v>25</v>
          </cell>
          <cell r="M179">
            <v>0</v>
          </cell>
          <cell r="O179">
            <v>0</v>
          </cell>
        </row>
        <row r="180">
          <cell r="H180">
            <v>0</v>
          </cell>
          <cell r="K180">
            <v>0</v>
          </cell>
          <cell r="M180">
            <v>0</v>
          </cell>
          <cell r="O180">
            <v>0</v>
          </cell>
        </row>
        <row r="181">
          <cell r="H181">
            <v>0</v>
          </cell>
          <cell r="K181">
            <v>0</v>
          </cell>
          <cell r="M181">
            <v>0</v>
          </cell>
          <cell r="O181">
            <v>0</v>
          </cell>
        </row>
        <row r="182">
          <cell r="H182">
            <v>0</v>
          </cell>
          <cell r="K182">
            <v>0</v>
          </cell>
          <cell r="M182">
            <v>0</v>
          </cell>
          <cell r="O182">
            <v>0</v>
          </cell>
        </row>
        <row r="183">
          <cell r="H183">
            <v>0</v>
          </cell>
          <cell r="K183">
            <v>0</v>
          </cell>
          <cell r="M183">
            <v>0</v>
          </cell>
          <cell r="O183">
            <v>0</v>
          </cell>
        </row>
        <row r="184">
          <cell r="H184">
            <v>0</v>
          </cell>
          <cell r="K184">
            <v>0</v>
          </cell>
          <cell r="M184">
            <v>0</v>
          </cell>
          <cell r="O184">
            <v>0</v>
          </cell>
        </row>
        <row r="185">
          <cell r="H185">
            <v>0</v>
          </cell>
          <cell r="K185">
            <v>26</v>
          </cell>
          <cell r="M185">
            <v>13</v>
          </cell>
          <cell r="O185">
            <v>13</v>
          </cell>
        </row>
        <row r="186">
          <cell r="H186">
            <v>0</v>
          </cell>
          <cell r="K186">
            <v>0</v>
          </cell>
          <cell r="M186">
            <v>0</v>
          </cell>
          <cell r="O186">
            <v>0</v>
          </cell>
        </row>
        <row r="187">
          <cell r="H187">
            <v>0</v>
          </cell>
          <cell r="K187">
            <v>0</v>
          </cell>
          <cell r="M187">
            <v>0</v>
          </cell>
          <cell r="O187">
            <v>0</v>
          </cell>
        </row>
        <row r="188">
          <cell r="H188">
            <v>0</v>
          </cell>
          <cell r="K188">
            <v>0</v>
          </cell>
          <cell r="M188">
            <v>0</v>
          </cell>
          <cell r="O188">
            <v>0</v>
          </cell>
        </row>
        <row r="189">
          <cell r="H189">
            <v>0</v>
          </cell>
          <cell r="K189">
            <v>0</v>
          </cell>
          <cell r="M189">
            <v>0</v>
          </cell>
          <cell r="O189">
            <v>0</v>
          </cell>
        </row>
        <row r="190">
          <cell r="H190">
            <v>1</v>
          </cell>
          <cell r="K190">
            <v>0</v>
          </cell>
          <cell r="M190">
            <v>0</v>
          </cell>
          <cell r="O190">
            <v>0</v>
          </cell>
        </row>
        <row r="191">
          <cell r="H191">
            <v>0</v>
          </cell>
          <cell r="K191">
            <v>27</v>
          </cell>
          <cell r="M191">
            <v>0</v>
          </cell>
          <cell r="O191">
            <v>0</v>
          </cell>
        </row>
        <row r="192">
          <cell r="H192">
            <v>0</v>
          </cell>
          <cell r="K192">
            <v>0</v>
          </cell>
          <cell r="M192">
            <v>0</v>
          </cell>
          <cell r="O192">
            <v>0</v>
          </cell>
        </row>
        <row r="193">
          <cell r="H193">
            <v>0</v>
          </cell>
          <cell r="K193">
            <v>0</v>
          </cell>
          <cell r="M193">
            <v>0</v>
          </cell>
          <cell r="O193">
            <v>0</v>
          </cell>
        </row>
        <row r="194">
          <cell r="H194">
            <v>0</v>
          </cell>
          <cell r="K194">
            <v>0</v>
          </cell>
          <cell r="M194">
            <v>0</v>
          </cell>
          <cell r="O194">
            <v>0</v>
          </cell>
        </row>
        <row r="195">
          <cell r="H195">
            <v>0</v>
          </cell>
          <cell r="K195">
            <v>0</v>
          </cell>
          <cell r="M195">
            <v>0</v>
          </cell>
          <cell r="O195">
            <v>0</v>
          </cell>
        </row>
        <row r="196">
          <cell r="H196">
            <v>0</v>
          </cell>
          <cell r="K196">
            <v>0</v>
          </cell>
          <cell r="M196">
            <v>0</v>
          </cell>
          <cell r="O196">
            <v>0</v>
          </cell>
        </row>
        <row r="197">
          <cell r="H197">
            <v>0</v>
          </cell>
          <cell r="K197">
            <v>0</v>
          </cell>
          <cell r="M197">
            <v>0</v>
          </cell>
          <cell r="O197">
            <v>0</v>
          </cell>
        </row>
        <row r="198">
          <cell r="H198">
            <v>0</v>
          </cell>
          <cell r="K198">
            <v>0</v>
          </cell>
          <cell r="M198">
            <v>0</v>
          </cell>
          <cell r="O198">
            <v>0</v>
          </cell>
        </row>
        <row r="199">
          <cell r="H199">
            <v>0</v>
          </cell>
          <cell r="K199">
            <v>0</v>
          </cell>
          <cell r="M199">
            <v>0</v>
          </cell>
          <cell r="O199">
            <v>0</v>
          </cell>
        </row>
        <row r="200">
          <cell r="H200">
            <v>0</v>
          </cell>
          <cell r="K200">
            <v>0</v>
          </cell>
          <cell r="M200">
            <v>0</v>
          </cell>
          <cell r="O200">
            <v>0</v>
          </cell>
        </row>
        <row r="201">
          <cell r="H201">
            <v>0</v>
          </cell>
          <cell r="K201">
            <v>0</v>
          </cell>
          <cell r="M201">
            <v>0</v>
          </cell>
          <cell r="O201">
            <v>0</v>
          </cell>
        </row>
        <row r="202">
          <cell r="H202">
            <v>1</v>
          </cell>
          <cell r="K202">
            <v>0</v>
          </cell>
          <cell r="M202">
            <v>0</v>
          </cell>
          <cell r="O202">
            <v>0</v>
          </cell>
        </row>
        <row r="203">
          <cell r="H203">
            <v>0</v>
          </cell>
          <cell r="K203">
            <v>0</v>
          </cell>
          <cell r="M203">
            <v>0</v>
          </cell>
          <cell r="O203">
            <v>0</v>
          </cell>
        </row>
        <row r="204">
          <cell r="H204">
            <v>0</v>
          </cell>
          <cell r="K204">
            <v>0</v>
          </cell>
          <cell r="M204">
            <v>0</v>
          </cell>
          <cell r="O204">
            <v>0</v>
          </cell>
        </row>
        <row r="205">
          <cell r="H205">
            <v>0</v>
          </cell>
          <cell r="K205">
            <v>0</v>
          </cell>
          <cell r="M205">
            <v>0</v>
          </cell>
          <cell r="O205">
            <v>0</v>
          </cell>
        </row>
        <row r="206">
          <cell r="H206">
            <v>0</v>
          </cell>
          <cell r="K206">
            <v>0</v>
          </cell>
          <cell r="M206">
            <v>0</v>
          </cell>
          <cell r="O206">
            <v>0</v>
          </cell>
        </row>
        <row r="207">
          <cell r="H207">
            <v>0</v>
          </cell>
          <cell r="K207">
            <v>0</v>
          </cell>
          <cell r="M207">
            <v>0</v>
          </cell>
          <cell r="O207">
            <v>0</v>
          </cell>
        </row>
        <row r="208">
          <cell r="H208">
            <v>0</v>
          </cell>
          <cell r="K208">
            <v>0</v>
          </cell>
          <cell r="M208">
            <v>0</v>
          </cell>
          <cell r="O208">
            <v>0</v>
          </cell>
        </row>
        <row r="209">
          <cell r="H209">
            <v>0</v>
          </cell>
          <cell r="K209">
            <v>0</v>
          </cell>
          <cell r="M209">
            <v>0</v>
          </cell>
          <cell r="O209">
            <v>0</v>
          </cell>
        </row>
      </sheetData>
      <sheetData sheetId="11">
        <row r="31">
          <cell r="AP31">
            <v>0.41270499999999999</v>
          </cell>
        </row>
        <row r="34">
          <cell r="AF34">
            <v>2724587.4800142711</v>
          </cell>
          <cell r="AG34">
            <v>0</v>
          </cell>
          <cell r="AI34">
            <v>0</v>
          </cell>
          <cell r="AJ34">
            <v>41270500</v>
          </cell>
          <cell r="AK34">
            <v>0</v>
          </cell>
          <cell r="AN34">
            <v>41270500</v>
          </cell>
          <cell r="AQ34">
            <v>0</v>
          </cell>
        </row>
        <row r="35">
          <cell r="AF35">
            <v>5353637.1033022031</v>
          </cell>
          <cell r="AG35">
            <v>0</v>
          </cell>
          <cell r="AI35">
            <v>0</v>
          </cell>
          <cell r="AJ35">
            <v>41270500</v>
          </cell>
          <cell r="AK35">
            <v>0</v>
          </cell>
          <cell r="AN35">
            <v>41270500</v>
          </cell>
          <cell r="AQ35">
            <v>0</v>
          </cell>
        </row>
        <row r="36">
          <cell r="AF36">
            <v>7198297.6212013829</v>
          </cell>
          <cell r="AG36">
            <v>0</v>
          </cell>
          <cell r="AI36">
            <v>0</v>
          </cell>
          <cell r="AJ36">
            <v>41270500</v>
          </cell>
          <cell r="AK36">
            <v>0</v>
          </cell>
          <cell r="AN36">
            <v>41270500</v>
          </cell>
          <cell r="AQ36">
            <v>0</v>
          </cell>
        </row>
        <row r="37">
          <cell r="AF37">
            <v>8450915.5689375326</v>
          </cell>
          <cell r="AG37">
            <v>0</v>
          </cell>
          <cell r="AI37">
            <v>0</v>
          </cell>
          <cell r="AJ37">
            <v>41270500</v>
          </cell>
          <cell r="AK37">
            <v>0</v>
          </cell>
          <cell r="AN37">
            <v>41270500</v>
          </cell>
          <cell r="AQ37">
            <v>0</v>
          </cell>
        </row>
        <row r="38">
          <cell r="AF38">
            <v>9979125.6721598543</v>
          </cell>
          <cell r="AG38">
            <v>0</v>
          </cell>
          <cell r="AI38">
            <v>0</v>
          </cell>
          <cell r="AJ38">
            <v>41270500</v>
          </cell>
          <cell r="AK38">
            <v>0</v>
          </cell>
          <cell r="AN38">
            <v>41270500</v>
          </cell>
          <cell r="AQ38">
            <v>0</v>
          </cell>
        </row>
        <row r="39">
          <cell r="AF39">
            <v>11990759.460697111</v>
          </cell>
          <cell r="AG39">
            <v>0</v>
          </cell>
          <cell r="AI39">
            <v>0</v>
          </cell>
          <cell r="AJ39">
            <v>41270500</v>
          </cell>
          <cell r="AK39">
            <v>21164198513.930351</v>
          </cell>
          <cell r="AN39">
            <v>41270500</v>
          </cell>
          <cell r="AQ39">
            <v>0</v>
          </cell>
        </row>
        <row r="40">
          <cell r="AF40">
            <v>13922668.372253748</v>
          </cell>
          <cell r="AG40">
            <v>0</v>
          </cell>
          <cell r="AI40">
            <v>0</v>
          </cell>
          <cell r="AJ40">
            <v>41270500</v>
          </cell>
          <cell r="AK40">
            <v>0</v>
          </cell>
          <cell r="AN40">
            <v>41270500</v>
          </cell>
          <cell r="AQ40">
            <v>0</v>
          </cell>
        </row>
        <row r="41">
          <cell r="AF41">
            <v>15260523.534710087</v>
          </cell>
          <cell r="AG41">
            <v>0</v>
          </cell>
          <cell r="AI41">
            <v>0</v>
          </cell>
          <cell r="AJ41">
            <v>41270500</v>
          </cell>
          <cell r="AK41">
            <v>0</v>
          </cell>
          <cell r="AN41">
            <v>41270500</v>
          </cell>
          <cell r="AQ41">
            <v>0</v>
          </cell>
        </row>
        <row r="42">
          <cell r="AF42">
            <v>16495427.422605952</v>
          </cell>
          <cell r="AG42">
            <v>0</v>
          </cell>
          <cell r="AI42">
            <v>0</v>
          </cell>
          <cell r="AJ42">
            <v>41270500</v>
          </cell>
          <cell r="AK42">
            <v>0</v>
          </cell>
          <cell r="AN42">
            <v>41270500</v>
          </cell>
          <cell r="AQ42">
            <v>0</v>
          </cell>
        </row>
        <row r="43">
          <cell r="AF43">
            <v>17800427.659439754</v>
          </cell>
          <cell r="AG43">
            <v>0</v>
          </cell>
          <cell r="AI43">
            <v>0</v>
          </cell>
          <cell r="AJ43">
            <v>41270500</v>
          </cell>
          <cell r="AK43">
            <v>0</v>
          </cell>
          <cell r="AN43">
            <v>41270500</v>
          </cell>
          <cell r="AQ43">
            <v>0</v>
          </cell>
        </row>
        <row r="44">
          <cell r="AF44">
            <v>19797846.866623808</v>
          </cell>
          <cell r="AG44">
            <v>0</v>
          </cell>
          <cell r="AI44">
            <v>0</v>
          </cell>
          <cell r="AJ44">
            <v>41270500</v>
          </cell>
          <cell r="AK44">
            <v>0</v>
          </cell>
          <cell r="AN44">
            <v>41270500</v>
          </cell>
          <cell r="AQ44">
            <v>0</v>
          </cell>
        </row>
        <row r="45">
          <cell r="AF45">
            <v>22374801.575000003</v>
          </cell>
          <cell r="AG45">
            <v>39492472832.539909</v>
          </cell>
          <cell r="AI45">
            <v>0</v>
          </cell>
          <cell r="AJ45">
            <v>22374801.574999999</v>
          </cell>
          <cell r="AK45">
            <v>18328274318.609558</v>
          </cell>
          <cell r="AN45">
            <v>22374801.574999999</v>
          </cell>
          <cell r="AQ45">
            <v>5.6655863687938617E-2</v>
          </cell>
        </row>
        <row r="46">
          <cell r="AF46">
            <v>2727541.2247413499</v>
          </cell>
          <cell r="AG46">
            <v>0</v>
          </cell>
          <cell r="AI46">
            <v>0</v>
          </cell>
          <cell r="AJ46">
            <v>41270500</v>
          </cell>
          <cell r="AK46">
            <v>0</v>
          </cell>
          <cell r="AN46">
            <v>41270500</v>
          </cell>
          <cell r="AQ46">
            <v>0</v>
          </cell>
        </row>
        <row r="47">
          <cell r="AF47">
            <v>5359347.8310761936</v>
          </cell>
          <cell r="AG47">
            <v>0</v>
          </cell>
          <cell r="AI47">
            <v>0</v>
          </cell>
          <cell r="AJ47">
            <v>41270500</v>
          </cell>
          <cell r="AK47">
            <v>0</v>
          </cell>
          <cell r="AN47">
            <v>41270500</v>
          </cell>
          <cell r="AQ47">
            <v>0</v>
          </cell>
        </row>
        <row r="48">
          <cell r="AF48">
            <v>7205728.3414592165</v>
          </cell>
          <cell r="AG48">
            <v>0</v>
          </cell>
          <cell r="AI48">
            <v>0</v>
          </cell>
          <cell r="AJ48">
            <v>41270500</v>
          </cell>
          <cell r="AK48">
            <v>0</v>
          </cell>
          <cell r="AN48">
            <v>41270500</v>
          </cell>
          <cell r="AQ48">
            <v>0</v>
          </cell>
        </row>
        <row r="49">
          <cell r="AF49">
            <v>8459315.2322247755</v>
          </cell>
          <cell r="AG49">
            <v>0</v>
          </cell>
          <cell r="AI49">
            <v>0</v>
          </cell>
          <cell r="AJ49">
            <v>41270500</v>
          </cell>
          <cell r="AK49">
            <v>0</v>
          </cell>
          <cell r="AN49">
            <v>41270500</v>
          </cell>
          <cell r="AQ49">
            <v>0</v>
          </cell>
        </row>
        <row r="50">
          <cell r="AF50">
            <v>9988580.5913586877</v>
          </cell>
          <cell r="AG50">
            <v>0</v>
          </cell>
          <cell r="AI50">
            <v>0</v>
          </cell>
          <cell r="AJ50">
            <v>41270500</v>
          </cell>
          <cell r="AK50">
            <v>0</v>
          </cell>
          <cell r="AN50">
            <v>41270500</v>
          </cell>
          <cell r="AQ50">
            <v>0</v>
          </cell>
        </row>
        <row r="51">
          <cell r="AF51">
            <v>11998696.542527704</v>
          </cell>
          <cell r="AG51">
            <v>0</v>
          </cell>
          <cell r="AI51">
            <v>0</v>
          </cell>
          <cell r="AJ51">
            <v>41270500</v>
          </cell>
          <cell r="AK51">
            <v>21947264265.007252</v>
          </cell>
          <cell r="AN51">
            <v>41270500</v>
          </cell>
          <cell r="AQ51">
            <v>0</v>
          </cell>
        </row>
        <row r="52">
          <cell r="AF52">
            <v>13929014.284557145</v>
          </cell>
          <cell r="AG52">
            <v>0</v>
          </cell>
          <cell r="AI52">
            <v>0</v>
          </cell>
          <cell r="AJ52">
            <v>41270500</v>
          </cell>
          <cell r="AK52">
            <v>0</v>
          </cell>
          <cell r="AN52">
            <v>41270500</v>
          </cell>
          <cell r="AQ52">
            <v>0</v>
          </cell>
        </row>
        <row r="53">
          <cell r="AF53">
            <v>15265669.009612208</v>
          </cell>
          <cell r="AG53">
            <v>0</v>
          </cell>
          <cell r="AI53">
            <v>0</v>
          </cell>
          <cell r="AJ53">
            <v>41270500</v>
          </cell>
          <cell r="AK53">
            <v>0</v>
          </cell>
          <cell r="AN53">
            <v>41270500</v>
          </cell>
          <cell r="AQ53">
            <v>0</v>
          </cell>
        </row>
        <row r="54">
          <cell r="AF54">
            <v>16499579.768314419</v>
          </cell>
          <cell r="AG54">
            <v>0</v>
          </cell>
          <cell r="AI54">
            <v>0</v>
          </cell>
          <cell r="AJ54">
            <v>41270500</v>
          </cell>
          <cell r="AK54">
            <v>0</v>
          </cell>
          <cell r="AN54">
            <v>41270500</v>
          </cell>
          <cell r="AQ54">
            <v>0</v>
          </cell>
        </row>
        <row r="55">
          <cell r="AF55">
            <v>17803555.974093102</v>
          </cell>
          <cell r="AG55">
            <v>0</v>
          </cell>
          <cell r="AI55">
            <v>0</v>
          </cell>
          <cell r="AJ55">
            <v>41270500</v>
          </cell>
          <cell r="AK55">
            <v>0</v>
          </cell>
          <cell r="AN55">
            <v>41270500</v>
          </cell>
          <cell r="AQ55">
            <v>0</v>
          </cell>
        </row>
        <row r="56">
          <cell r="AF56">
            <v>19799587.269806549</v>
          </cell>
          <cell r="AG56">
            <v>0</v>
          </cell>
          <cell r="AI56">
            <v>0</v>
          </cell>
          <cell r="AJ56">
            <v>41270500</v>
          </cell>
          <cell r="AK56">
            <v>0</v>
          </cell>
          <cell r="AN56">
            <v>41270500</v>
          </cell>
          <cell r="AQ56">
            <v>0</v>
          </cell>
        </row>
        <row r="57">
          <cell r="AF57">
            <v>22374801.574999996</v>
          </cell>
          <cell r="AG57">
            <v>40926585758.970711</v>
          </cell>
          <cell r="AI57">
            <v>0</v>
          </cell>
          <cell r="AJ57">
            <v>22374801.574999999</v>
          </cell>
          <cell r="AK57">
            <v>18979321493.963459</v>
          </cell>
          <cell r="AN57">
            <v>22374801.574999999</v>
          </cell>
          <cell r="AQ57">
            <v>5.4670579429156652E-2</v>
          </cell>
        </row>
        <row r="58">
          <cell r="AF58">
            <v>2730513.9685162799</v>
          </cell>
          <cell r="AG58">
            <v>0</v>
          </cell>
          <cell r="AI58">
            <v>0</v>
          </cell>
          <cell r="AJ58">
            <v>41270500</v>
          </cell>
          <cell r="AK58">
            <v>0</v>
          </cell>
          <cell r="AN58">
            <v>41270500</v>
          </cell>
          <cell r="AQ58">
            <v>0</v>
          </cell>
        </row>
        <row r="59">
          <cell r="AF59">
            <v>5365120.3930521794</v>
          </cell>
          <cell r="AG59">
            <v>0</v>
          </cell>
          <cell r="AI59">
            <v>0</v>
          </cell>
          <cell r="AJ59">
            <v>41270500</v>
          </cell>
          <cell r="AK59">
            <v>0</v>
          </cell>
          <cell r="AN59">
            <v>41270500</v>
          </cell>
          <cell r="AQ59">
            <v>0</v>
          </cell>
        </row>
        <row r="60">
          <cell r="AF60">
            <v>7213270.8684203718</v>
          </cell>
          <cell r="AG60">
            <v>0</v>
          </cell>
          <cell r="AI60">
            <v>0</v>
          </cell>
          <cell r="AJ60">
            <v>41270500</v>
          </cell>
          <cell r="AK60">
            <v>0</v>
          </cell>
          <cell r="AN60">
            <v>41270500</v>
          </cell>
          <cell r="AQ60">
            <v>0</v>
          </cell>
        </row>
        <row r="61">
          <cell r="AF61">
            <v>8467872.6695678998</v>
          </cell>
          <cell r="AG61">
            <v>0</v>
          </cell>
          <cell r="AI61">
            <v>0</v>
          </cell>
          <cell r="AJ61">
            <v>41270500</v>
          </cell>
          <cell r="AK61">
            <v>0</v>
          </cell>
          <cell r="AN61">
            <v>41270500</v>
          </cell>
          <cell r="AQ61">
            <v>0</v>
          </cell>
        </row>
        <row r="62">
          <cell r="AF62">
            <v>9998251.6859469805</v>
          </cell>
          <cell r="AG62">
            <v>0</v>
          </cell>
          <cell r="AI62">
            <v>0</v>
          </cell>
          <cell r="AJ62">
            <v>41270500</v>
          </cell>
          <cell r="AK62">
            <v>0</v>
          </cell>
          <cell r="AN62">
            <v>41270500</v>
          </cell>
          <cell r="AQ62">
            <v>0</v>
          </cell>
        </row>
        <row r="63">
          <cell r="AF63">
            <v>12006778.782343403</v>
          </cell>
          <cell r="AG63">
            <v>0</v>
          </cell>
          <cell r="AI63">
            <v>0</v>
          </cell>
          <cell r="AJ63">
            <v>41270500</v>
          </cell>
          <cell r="AK63">
            <v>22719793679.903229</v>
          </cell>
          <cell r="AN63">
            <v>41270500</v>
          </cell>
          <cell r="AQ63">
            <v>0</v>
          </cell>
        </row>
        <row r="64">
          <cell r="AF64">
            <v>13935476.396039644</v>
          </cell>
          <cell r="AG64">
            <v>0</v>
          </cell>
          <cell r="AI64">
            <v>0</v>
          </cell>
          <cell r="AJ64">
            <v>41270500</v>
          </cell>
          <cell r="AK64">
            <v>0</v>
          </cell>
          <cell r="AN64">
            <v>41270500</v>
          </cell>
          <cell r="AQ64">
            <v>0</v>
          </cell>
        </row>
        <row r="65">
          <cell r="AF65">
            <v>15270937.568435414</v>
          </cell>
          <cell r="AG65">
            <v>0</v>
          </cell>
          <cell r="AI65">
            <v>0</v>
          </cell>
          <cell r="AJ65">
            <v>41270500</v>
          </cell>
          <cell r="AK65">
            <v>0</v>
          </cell>
          <cell r="AN65">
            <v>41270500</v>
          </cell>
          <cell r="AQ65">
            <v>0</v>
          </cell>
        </row>
        <row r="66">
          <cell r="AF66">
            <v>16503844.058480572</v>
          </cell>
          <cell r="AG66">
            <v>0</v>
          </cell>
          <cell r="AI66">
            <v>0</v>
          </cell>
          <cell r="AJ66">
            <v>41270500</v>
          </cell>
          <cell r="AK66">
            <v>0</v>
          </cell>
          <cell r="AN66">
            <v>41270500</v>
          </cell>
          <cell r="AQ66">
            <v>0</v>
          </cell>
        </row>
        <row r="67">
          <cell r="AF67">
            <v>17806776.510420971</v>
          </cell>
          <cell r="AG67">
            <v>0</v>
          </cell>
          <cell r="AI67">
            <v>0</v>
          </cell>
          <cell r="AJ67">
            <v>41270500</v>
          </cell>
          <cell r="AK67">
            <v>0</v>
          </cell>
          <cell r="AN67">
            <v>41270500</v>
          </cell>
          <cell r="AQ67">
            <v>0</v>
          </cell>
        </row>
        <row r="68">
          <cell r="AF68">
            <v>19801378.030499727</v>
          </cell>
          <cell r="AG68">
            <v>0</v>
          </cell>
          <cell r="AI68">
            <v>0</v>
          </cell>
          <cell r="AJ68">
            <v>41270500</v>
          </cell>
          <cell r="AK68">
            <v>0</v>
          </cell>
          <cell r="AN68">
            <v>41270500</v>
          </cell>
          <cell r="AQ68">
            <v>0</v>
          </cell>
        </row>
        <row r="69">
          <cell r="AF69">
            <v>22374801.575000007</v>
          </cell>
          <cell r="AG69">
            <v>42338655906.639221</v>
          </cell>
          <cell r="AI69">
            <v>0</v>
          </cell>
          <cell r="AJ69">
            <v>22374801.574999999</v>
          </cell>
          <cell r="AK69">
            <v>19618862226.735996</v>
          </cell>
          <cell r="AN69">
            <v>22374801.574999999</v>
          </cell>
          <cell r="AQ69">
            <v>5.2847217503405333E-2</v>
          </cell>
        </row>
        <row r="70">
          <cell r="AF70">
            <v>2730734.7594896867</v>
          </cell>
          <cell r="AG70">
            <v>0</v>
          </cell>
          <cell r="AI70">
            <v>0</v>
          </cell>
          <cell r="AJ70">
            <v>41270500</v>
          </cell>
          <cell r="AK70">
            <v>0</v>
          </cell>
          <cell r="AN70">
            <v>41270500</v>
          </cell>
          <cell r="AQ70">
            <v>0</v>
          </cell>
        </row>
        <row r="71">
          <cell r="AF71">
            <v>5365491.0223611277</v>
          </cell>
          <cell r="AG71">
            <v>0</v>
          </cell>
          <cell r="AI71">
            <v>0</v>
          </cell>
          <cell r="AJ71">
            <v>41270500</v>
          </cell>
          <cell r="AK71">
            <v>0</v>
          </cell>
          <cell r="AN71">
            <v>41270500</v>
          </cell>
          <cell r="AQ71">
            <v>0</v>
          </cell>
        </row>
        <row r="72">
          <cell r="AF72">
            <v>7213569.1090309126</v>
          </cell>
          <cell r="AG72">
            <v>0</v>
          </cell>
          <cell r="AI72">
            <v>0</v>
          </cell>
          <cell r="AJ72">
            <v>41270500</v>
          </cell>
          <cell r="AK72">
            <v>0</v>
          </cell>
          <cell r="AN72">
            <v>41270500</v>
          </cell>
          <cell r="AQ72">
            <v>0</v>
          </cell>
        </row>
        <row r="73">
          <cell r="AF73">
            <v>8467959.2647412084</v>
          </cell>
          <cell r="AG73">
            <v>0</v>
          </cell>
          <cell r="AI73">
            <v>0</v>
          </cell>
          <cell r="AJ73">
            <v>41270500</v>
          </cell>
          <cell r="AK73">
            <v>0</v>
          </cell>
          <cell r="AN73">
            <v>41270500</v>
          </cell>
          <cell r="AQ73">
            <v>0</v>
          </cell>
        </row>
        <row r="74">
          <cell r="AF74">
            <v>9997994.6915523894</v>
          </cell>
          <cell r="AG74">
            <v>0</v>
          </cell>
          <cell r="AI74">
            <v>0</v>
          </cell>
          <cell r="AJ74">
            <v>41270500</v>
          </cell>
          <cell r="AK74">
            <v>0</v>
          </cell>
          <cell r="AN74">
            <v>41270500</v>
          </cell>
          <cell r="AQ74">
            <v>0</v>
          </cell>
        </row>
        <row r="75">
          <cell r="AF75">
            <v>12006502.29504736</v>
          </cell>
          <cell r="AG75">
            <v>0</v>
          </cell>
          <cell r="AI75">
            <v>0</v>
          </cell>
          <cell r="AJ75">
            <v>41270500</v>
          </cell>
          <cell r="AK75">
            <v>23485301224.54063</v>
          </cell>
          <cell r="AN75">
            <v>41270500</v>
          </cell>
          <cell r="AQ75">
            <v>0</v>
          </cell>
        </row>
        <row r="76">
          <cell r="AF76">
            <v>13935046.037038552</v>
          </cell>
          <cell r="AG76">
            <v>0</v>
          </cell>
          <cell r="AI76">
            <v>0</v>
          </cell>
          <cell r="AJ76">
            <v>41270500</v>
          </cell>
          <cell r="AK76">
            <v>0</v>
          </cell>
          <cell r="AN76">
            <v>41270500</v>
          </cell>
          <cell r="AQ76">
            <v>0</v>
          </cell>
        </row>
        <row r="77">
          <cell r="AF77">
            <v>15270303.494432267</v>
          </cell>
          <cell r="AG77">
            <v>0</v>
          </cell>
          <cell r="AI77">
            <v>0</v>
          </cell>
          <cell r="AJ77">
            <v>41270500</v>
          </cell>
          <cell r="AK77">
            <v>0</v>
          </cell>
          <cell r="AN77">
            <v>41270500</v>
          </cell>
          <cell r="AQ77">
            <v>0</v>
          </cell>
        </row>
        <row r="78">
          <cell r="AF78">
            <v>16503174.61039201</v>
          </cell>
          <cell r="AG78">
            <v>0</v>
          </cell>
          <cell r="AI78">
            <v>0</v>
          </cell>
          <cell r="AJ78">
            <v>41270500</v>
          </cell>
          <cell r="AK78">
            <v>0</v>
          </cell>
          <cell r="AN78">
            <v>41270500</v>
          </cell>
          <cell r="AQ78">
            <v>0</v>
          </cell>
        </row>
        <row r="79">
          <cell r="AF79">
            <v>17806126.530118827</v>
          </cell>
          <cell r="AG79">
            <v>0</v>
          </cell>
          <cell r="AI79">
            <v>0</v>
          </cell>
          <cell r="AJ79">
            <v>41270500</v>
          </cell>
          <cell r="AK79">
            <v>0</v>
          </cell>
          <cell r="AN79">
            <v>41270500</v>
          </cell>
          <cell r="AQ79">
            <v>0</v>
          </cell>
        </row>
        <row r="80">
          <cell r="AF80">
            <v>19800974.386877801</v>
          </cell>
          <cell r="AG80">
            <v>0</v>
          </cell>
          <cell r="AI80">
            <v>0</v>
          </cell>
          <cell r="AJ80">
            <v>41270500</v>
          </cell>
          <cell r="AK80">
            <v>0</v>
          </cell>
          <cell r="AN80">
            <v>41270500</v>
          </cell>
          <cell r="AQ80">
            <v>0</v>
          </cell>
        </row>
        <row r="81">
          <cell r="AF81">
            <v>22374801.575000003</v>
          </cell>
          <cell r="AG81">
            <v>43766197841.394608</v>
          </cell>
          <cell r="AI81">
            <v>0</v>
          </cell>
          <cell r="AJ81">
            <v>22374801.574999999</v>
          </cell>
          <cell r="AK81">
            <v>20280896616.853977</v>
          </cell>
          <cell r="AN81">
            <v>22374801.574999999</v>
          </cell>
          <cell r="AQ81">
            <v>5.1123475829645035E-2</v>
          </cell>
        </row>
        <row r="82">
          <cell r="AF82">
            <v>2756968.3971975353</v>
          </cell>
          <cell r="AG82">
            <v>0</v>
          </cell>
          <cell r="AI82">
            <v>0</v>
          </cell>
          <cell r="AJ82">
            <v>41270500</v>
          </cell>
          <cell r="AK82">
            <v>0</v>
          </cell>
          <cell r="AN82">
            <v>41270500</v>
          </cell>
          <cell r="AQ82">
            <v>0</v>
          </cell>
        </row>
        <row r="83">
          <cell r="AF83">
            <v>5417007.4271358382</v>
          </cell>
          <cell r="AG83">
            <v>0</v>
          </cell>
          <cell r="AI83">
            <v>0</v>
          </cell>
          <cell r="AJ83">
            <v>41270500</v>
          </cell>
          <cell r="AK83">
            <v>0</v>
          </cell>
          <cell r="AN83">
            <v>41270500</v>
          </cell>
          <cell r="AQ83">
            <v>0</v>
          </cell>
        </row>
        <row r="84">
          <cell r="AF84">
            <v>7282662.6638694061</v>
          </cell>
          <cell r="AG84">
            <v>0</v>
          </cell>
          <cell r="AI84">
            <v>0</v>
          </cell>
          <cell r="AJ84">
            <v>41270500</v>
          </cell>
          <cell r="AK84">
            <v>0</v>
          </cell>
          <cell r="AN84">
            <v>41270500</v>
          </cell>
          <cell r="AQ84">
            <v>0</v>
          </cell>
        </row>
        <row r="85">
          <cell r="AF85">
            <v>8548830.3822936304</v>
          </cell>
          <cell r="AG85">
            <v>0</v>
          </cell>
          <cell r="AI85">
            <v>0</v>
          </cell>
          <cell r="AJ85">
            <v>41270500</v>
          </cell>
          <cell r="AK85">
            <v>0</v>
          </cell>
          <cell r="AN85">
            <v>41270500</v>
          </cell>
          <cell r="AQ85">
            <v>0</v>
          </cell>
        </row>
        <row r="86">
          <cell r="AF86">
            <v>10093152.868006423</v>
          </cell>
          <cell r="AG86">
            <v>0</v>
          </cell>
          <cell r="AI86">
            <v>0</v>
          </cell>
          <cell r="AJ86">
            <v>41270500</v>
          </cell>
          <cell r="AK86">
            <v>0</v>
          </cell>
          <cell r="AN86">
            <v>41270500</v>
          </cell>
          <cell r="AQ86">
            <v>0</v>
          </cell>
        </row>
        <row r="87">
          <cell r="AF87">
            <v>12086080.922962889</v>
          </cell>
          <cell r="AG87">
            <v>0</v>
          </cell>
          <cell r="AI87">
            <v>0</v>
          </cell>
          <cell r="AJ87">
            <v>41270500</v>
          </cell>
          <cell r="AK87">
            <v>24210023979.850452</v>
          </cell>
          <cell r="AN87">
            <v>41270500</v>
          </cell>
          <cell r="AQ87">
            <v>0</v>
          </cell>
        </row>
        <row r="88">
          <cell r="AF88">
            <v>13999555.812908433</v>
          </cell>
          <cell r="AG88">
            <v>0</v>
          </cell>
          <cell r="AI88">
            <v>0</v>
          </cell>
          <cell r="AJ88">
            <v>41270500</v>
          </cell>
          <cell r="AK88">
            <v>0</v>
          </cell>
          <cell r="AN88">
            <v>41270500</v>
          </cell>
          <cell r="AQ88">
            <v>0</v>
          </cell>
        </row>
        <row r="89">
          <cell r="AF89">
            <v>15324298.14305401</v>
          </cell>
          <cell r="AG89">
            <v>0</v>
          </cell>
          <cell r="AI89">
            <v>0</v>
          </cell>
          <cell r="AJ89">
            <v>41270500</v>
          </cell>
          <cell r="AK89">
            <v>0</v>
          </cell>
          <cell r="AN89">
            <v>41270500</v>
          </cell>
          <cell r="AQ89">
            <v>0</v>
          </cell>
        </row>
        <row r="90">
          <cell r="AF90">
            <v>16547630.169490162</v>
          </cell>
          <cell r="AG90">
            <v>0</v>
          </cell>
          <cell r="AI90">
            <v>0</v>
          </cell>
          <cell r="AJ90">
            <v>41270500</v>
          </cell>
          <cell r="AK90">
            <v>0</v>
          </cell>
          <cell r="AN90">
            <v>41270500</v>
          </cell>
          <cell r="AQ90">
            <v>0</v>
          </cell>
        </row>
        <row r="91">
          <cell r="AF91">
            <v>17840563.131486747</v>
          </cell>
          <cell r="AG91">
            <v>0</v>
          </cell>
          <cell r="AI91">
            <v>0</v>
          </cell>
          <cell r="AJ91">
            <v>41270500</v>
          </cell>
          <cell r="AK91">
            <v>0</v>
          </cell>
          <cell r="AN91">
            <v>41270500</v>
          </cell>
          <cell r="AQ91">
            <v>0</v>
          </cell>
        </row>
        <row r="92">
          <cell r="AF92">
            <v>19820325.777952064</v>
          </cell>
          <cell r="AG92">
            <v>0</v>
          </cell>
          <cell r="AI92">
            <v>0</v>
          </cell>
          <cell r="AJ92">
            <v>41270500</v>
          </cell>
          <cell r="AK92">
            <v>0</v>
          </cell>
          <cell r="AN92">
            <v>41270500</v>
          </cell>
          <cell r="AQ92">
            <v>0</v>
          </cell>
        </row>
        <row r="93">
          <cell r="AF93">
            <v>22374801.575000007</v>
          </cell>
          <cell r="AG93">
            <v>44819696817.183815</v>
          </cell>
          <cell r="AI93">
            <v>0</v>
          </cell>
          <cell r="AJ93">
            <v>22374801.574999999</v>
          </cell>
          <cell r="AK93">
            <v>20609672837.333366</v>
          </cell>
          <cell r="AN93">
            <v>22374801.574999999</v>
          </cell>
          <cell r="AQ93">
            <v>4.9921804840102196E-2</v>
          </cell>
        </row>
        <row r="94">
          <cell r="AF94">
            <v>2757653.8709290777</v>
          </cell>
          <cell r="AG94">
            <v>0</v>
          </cell>
          <cell r="AI94">
            <v>0</v>
          </cell>
          <cell r="AJ94">
            <v>41270500</v>
          </cell>
          <cell r="AK94">
            <v>0</v>
          </cell>
          <cell r="AN94">
            <v>41270500</v>
          </cell>
          <cell r="AQ94">
            <v>0</v>
          </cell>
        </row>
        <row r="95">
          <cell r="AF95">
            <v>5418326.7840095367</v>
          </cell>
          <cell r="AG95">
            <v>0</v>
          </cell>
          <cell r="AI95">
            <v>0</v>
          </cell>
          <cell r="AJ95">
            <v>41270500</v>
          </cell>
          <cell r="AK95">
            <v>0</v>
          </cell>
          <cell r="AN95">
            <v>41270500</v>
          </cell>
          <cell r="AQ95">
            <v>0</v>
          </cell>
        </row>
        <row r="96">
          <cell r="AF96">
            <v>7284246.6361862086</v>
          </cell>
          <cell r="AG96">
            <v>0</v>
          </cell>
          <cell r="AI96">
            <v>0</v>
          </cell>
          <cell r="AJ96">
            <v>41270500</v>
          </cell>
          <cell r="AK96">
            <v>0</v>
          </cell>
          <cell r="AN96">
            <v>41270500</v>
          </cell>
          <cell r="AQ96">
            <v>0</v>
          </cell>
        </row>
        <row r="97">
          <cell r="AF97">
            <v>8550418.3595057745</v>
          </cell>
          <cell r="AG97">
            <v>0</v>
          </cell>
          <cell r="AI97">
            <v>0</v>
          </cell>
          <cell r="AJ97">
            <v>41270500</v>
          </cell>
          <cell r="AK97">
            <v>0</v>
          </cell>
          <cell r="AN97">
            <v>41270500</v>
          </cell>
          <cell r="AQ97">
            <v>0</v>
          </cell>
        </row>
        <row r="98">
          <cell r="AF98">
            <v>10094657.48793287</v>
          </cell>
          <cell r="AG98">
            <v>0</v>
          </cell>
          <cell r="AI98">
            <v>0</v>
          </cell>
          <cell r="AJ98">
            <v>41270500</v>
          </cell>
          <cell r="AK98">
            <v>0</v>
          </cell>
          <cell r="AN98">
            <v>41270500</v>
          </cell>
          <cell r="AQ98">
            <v>0</v>
          </cell>
        </row>
        <row r="99">
          <cell r="AF99">
            <v>12087203.747041445</v>
          </cell>
          <cell r="AG99">
            <v>0</v>
          </cell>
          <cell r="AI99">
            <v>0</v>
          </cell>
          <cell r="AJ99">
            <v>41270500</v>
          </cell>
          <cell r="AK99">
            <v>24603489044.667191</v>
          </cell>
          <cell r="AN99">
            <v>41270500</v>
          </cell>
          <cell r="AQ99">
            <v>0</v>
          </cell>
        </row>
        <row r="100">
          <cell r="AF100">
            <v>14000218.615173409</v>
          </cell>
          <cell r="AG100">
            <v>0</v>
          </cell>
          <cell r="AI100">
            <v>0</v>
          </cell>
          <cell r="AJ100">
            <v>41270500</v>
          </cell>
          <cell r="AK100">
            <v>0</v>
          </cell>
          <cell r="AN100">
            <v>41270500</v>
          </cell>
          <cell r="AQ100">
            <v>0</v>
          </cell>
        </row>
        <row r="101">
          <cell r="AF101">
            <v>15324572.378079904</v>
          </cell>
          <cell r="AG101">
            <v>0</v>
          </cell>
          <cell r="AI101">
            <v>0</v>
          </cell>
          <cell r="AJ101">
            <v>41270500</v>
          </cell>
          <cell r="AK101">
            <v>0</v>
          </cell>
          <cell r="AN101">
            <v>41270500</v>
          </cell>
          <cell r="AQ101">
            <v>0</v>
          </cell>
        </row>
        <row r="102">
          <cell r="AF102">
            <v>16547702.274908129</v>
          </cell>
          <cell r="AG102">
            <v>0</v>
          </cell>
          <cell r="AI102">
            <v>0</v>
          </cell>
          <cell r="AJ102">
            <v>41270500</v>
          </cell>
          <cell r="AK102">
            <v>0</v>
          </cell>
          <cell r="AN102">
            <v>41270500</v>
          </cell>
          <cell r="AQ102">
            <v>0</v>
          </cell>
        </row>
        <row r="103">
          <cell r="AF103">
            <v>17840480.096321609</v>
          </cell>
          <cell r="AG103">
            <v>0</v>
          </cell>
          <cell r="AI103">
            <v>0</v>
          </cell>
          <cell r="AJ103">
            <v>41270500</v>
          </cell>
          <cell r="AK103">
            <v>0</v>
          </cell>
          <cell r="AN103">
            <v>41270500</v>
          </cell>
          <cell r="AQ103">
            <v>0</v>
          </cell>
        </row>
        <row r="104">
          <cell r="AF104">
            <v>19820235.336988226</v>
          </cell>
          <cell r="AG104">
            <v>0</v>
          </cell>
          <cell r="AI104">
            <v>0</v>
          </cell>
          <cell r="AJ104">
            <v>41270500</v>
          </cell>
          <cell r="AK104">
            <v>0</v>
          </cell>
          <cell r="AN104">
            <v>41270500</v>
          </cell>
          <cell r="AQ104">
            <v>0</v>
          </cell>
        </row>
        <row r="105">
          <cell r="AF105">
            <v>22374801.575000003</v>
          </cell>
          <cell r="AG105">
            <v>45543882352.59613</v>
          </cell>
          <cell r="AI105">
            <v>0</v>
          </cell>
          <cell r="AJ105">
            <v>22374801.574999999</v>
          </cell>
          <cell r="AK105">
            <v>20940393307.928944</v>
          </cell>
          <cell r="AN105">
            <v>22374801.574999999</v>
          </cell>
          <cell r="AQ105">
            <v>4.912800670302226E-2</v>
          </cell>
        </row>
        <row r="106">
          <cell r="AF106">
            <v>2756786.3970117532</v>
          </cell>
          <cell r="AG106">
            <v>0</v>
          </cell>
          <cell r="AI106">
            <v>0</v>
          </cell>
          <cell r="AJ106">
            <v>41270500</v>
          </cell>
          <cell r="AK106">
            <v>0</v>
          </cell>
          <cell r="AN106">
            <v>41270500</v>
          </cell>
          <cell r="AQ106">
            <v>0</v>
          </cell>
        </row>
        <row r="107">
          <cell r="AF107">
            <v>5416595.2022363953</v>
          </cell>
          <cell r="AG107">
            <v>0</v>
          </cell>
          <cell r="AI107">
            <v>0</v>
          </cell>
          <cell r="AJ107">
            <v>41270500</v>
          </cell>
          <cell r="AK107">
            <v>0</v>
          </cell>
          <cell r="AN107">
            <v>41270500</v>
          </cell>
          <cell r="AQ107">
            <v>0</v>
          </cell>
        </row>
        <row r="108">
          <cell r="AF108">
            <v>7281741.3864014521</v>
          </cell>
          <cell r="AG108">
            <v>0</v>
          </cell>
          <cell r="AI108">
            <v>0</v>
          </cell>
          <cell r="AJ108">
            <v>41270500</v>
          </cell>
          <cell r="AK108">
            <v>0</v>
          </cell>
          <cell r="AN108">
            <v>41270500</v>
          </cell>
          <cell r="AQ108">
            <v>0</v>
          </cell>
        </row>
        <row r="109">
          <cell r="AF109">
            <v>8547221.1666425262</v>
          </cell>
          <cell r="AG109">
            <v>0</v>
          </cell>
          <cell r="AI109">
            <v>0</v>
          </cell>
          <cell r="AJ109">
            <v>41270500</v>
          </cell>
          <cell r="AK109">
            <v>0</v>
          </cell>
          <cell r="AN109">
            <v>41270500</v>
          </cell>
          <cell r="AQ109">
            <v>0</v>
          </cell>
        </row>
        <row r="110">
          <cell r="AF110">
            <v>10090519.98185735</v>
          </cell>
          <cell r="AG110">
            <v>0</v>
          </cell>
          <cell r="AI110">
            <v>0</v>
          </cell>
          <cell r="AJ110">
            <v>41270500</v>
          </cell>
          <cell r="AK110">
            <v>0</v>
          </cell>
          <cell r="AN110">
            <v>41270500</v>
          </cell>
          <cell r="AQ110">
            <v>0</v>
          </cell>
        </row>
        <row r="111">
          <cell r="AF111">
            <v>12083651.089576958</v>
          </cell>
          <cell r="AG111">
            <v>0</v>
          </cell>
          <cell r="AI111">
            <v>0</v>
          </cell>
          <cell r="AJ111">
            <v>41270500</v>
          </cell>
          <cell r="AK111">
            <v>25003272280.892075</v>
          </cell>
          <cell r="AN111">
            <v>41270500</v>
          </cell>
          <cell r="AQ111">
            <v>0</v>
          </cell>
        </row>
        <row r="112">
          <cell r="AF112">
            <v>13997143.570960104</v>
          </cell>
          <cell r="AG112">
            <v>0</v>
          </cell>
          <cell r="AI112">
            <v>0</v>
          </cell>
          <cell r="AJ112">
            <v>41270500</v>
          </cell>
          <cell r="AK112">
            <v>0</v>
          </cell>
          <cell r="AN112">
            <v>41270500</v>
          </cell>
          <cell r="AQ112">
            <v>0</v>
          </cell>
        </row>
        <row r="113">
          <cell r="AF113">
            <v>15321757.846023178</v>
          </cell>
          <cell r="AG113">
            <v>0</v>
          </cell>
          <cell r="AI113">
            <v>0</v>
          </cell>
          <cell r="AJ113">
            <v>41270500</v>
          </cell>
          <cell r="AK113">
            <v>0</v>
          </cell>
          <cell r="AN113">
            <v>41270500</v>
          </cell>
          <cell r="AQ113">
            <v>0</v>
          </cell>
        </row>
        <row r="114">
          <cell r="AF114">
            <v>16545255.158817865</v>
          </cell>
          <cell r="AG114">
            <v>0</v>
          </cell>
          <cell r="AI114">
            <v>0</v>
          </cell>
          <cell r="AJ114">
            <v>41270500</v>
          </cell>
          <cell r="AK114">
            <v>0</v>
          </cell>
          <cell r="AN114">
            <v>41270500</v>
          </cell>
          <cell r="AQ114">
            <v>0</v>
          </cell>
        </row>
        <row r="115">
          <cell r="AF115">
            <v>17838452.846336279</v>
          </cell>
          <cell r="AG115">
            <v>0</v>
          </cell>
          <cell r="AI115">
            <v>0</v>
          </cell>
          <cell r="AJ115">
            <v>41270500</v>
          </cell>
          <cell r="AK115">
            <v>0</v>
          </cell>
          <cell r="AQ115">
            <v>0</v>
          </cell>
        </row>
        <row r="116">
          <cell r="AF116">
            <v>19819059.587793238</v>
          </cell>
          <cell r="AG116">
            <v>0</v>
          </cell>
          <cell r="AI116">
            <v>0</v>
          </cell>
          <cell r="AJ116">
            <v>41270500</v>
          </cell>
          <cell r="AK116">
            <v>0</v>
          </cell>
          <cell r="AQ116">
            <v>0</v>
          </cell>
        </row>
        <row r="117">
          <cell r="AF117">
            <v>22374801.574999996</v>
          </cell>
          <cell r="AG117">
            <v>46297534732.132317</v>
          </cell>
          <cell r="AI117">
            <v>0</v>
          </cell>
          <cell r="AJ117">
            <v>22374801.574999999</v>
          </cell>
          <cell r="AK117">
            <v>21294262451.240242</v>
          </cell>
          <cell r="AQ117">
            <v>4.832827861020212E-2</v>
          </cell>
        </row>
        <row r="118">
          <cell r="AF118">
            <v>2756297.2720968639</v>
          </cell>
          <cell r="AG118">
            <v>0</v>
          </cell>
          <cell r="AI118">
            <v>0</v>
          </cell>
          <cell r="AJ118">
            <v>41270500</v>
          </cell>
          <cell r="AK118">
            <v>0</v>
          </cell>
          <cell r="AQ118">
            <v>0</v>
          </cell>
        </row>
        <row r="119">
          <cell r="AF119">
            <v>5415557.8264227556</v>
          </cell>
          <cell r="AG119">
            <v>0</v>
          </cell>
          <cell r="AI119">
            <v>0</v>
          </cell>
          <cell r="AJ119">
            <v>41270500</v>
          </cell>
          <cell r="AK119">
            <v>0</v>
          </cell>
          <cell r="AQ119">
            <v>0</v>
          </cell>
        </row>
        <row r="120">
          <cell r="AF120">
            <v>7280104.3932471145</v>
          </cell>
          <cell r="AG120">
            <v>0</v>
          </cell>
          <cell r="AI120">
            <v>0</v>
          </cell>
          <cell r="AJ120">
            <v>41270500</v>
          </cell>
          <cell r="AK120">
            <v>0</v>
          </cell>
          <cell r="AQ120">
            <v>0</v>
          </cell>
        </row>
        <row r="121">
          <cell r="AF121">
            <v>8544978.3287955523</v>
          </cell>
          <cell r="AG121">
            <v>0</v>
          </cell>
          <cell r="AI121">
            <v>0</v>
          </cell>
          <cell r="AJ121">
            <v>41270500</v>
          </cell>
          <cell r="AK121">
            <v>0</v>
          </cell>
          <cell r="AQ121">
            <v>0</v>
          </cell>
        </row>
        <row r="122">
          <cell r="AF122">
            <v>10087420.061466487</v>
          </cell>
          <cell r="AG122">
            <v>0</v>
          </cell>
          <cell r="AI122">
            <v>0</v>
          </cell>
          <cell r="AJ122">
            <v>41270500</v>
          </cell>
          <cell r="AK122">
            <v>0</v>
          </cell>
          <cell r="AQ122">
            <v>0</v>
          </cell>
        </row>
        <row r="123">
          <cell r="AF123">
            <v>12081044.209085545</v>
          </cell>
          <cell r="AG123">
            <v>0</v>
          </cell>
          <cell r="AI123">
            <v>0</v>
          </cell>
          <cell r="AJ123">
            <v>41270500</v>
          </cell>
          <cell r="AK123">
            <v>25428324049.120171</v>
          </cell>
          <cell r="AQ123">
            <v>0</v>
          </cell>
        </row>
        <row r="124">
          <cell r="AF124">
            <v>13994848.831844706</v>
          </cell>
          <cell r="AG124">
            <v>0</v>
          </cell>
          <cell r="AI124">
            <v>0</v>
          </cell>
          <cell r="AJ124">
            <v>41270500</v>
          </cell>
          <cell r="AK124">
            <v>0</v>
          </cell>
          <cell r="AQ124">
            <v>0</v>
          </cell>
        </row>
        <row r="125">
          <cell r="AF125">
            <v>15319569.863844413</v>
          </cell>
          <cell r="AG125">
            <v>0</v>
          </cell>
          <cell r="AI125">
            <v>0</v>
          </cell>
          <cell r="AJ125">
            <v>41270500</v>
          </cell>
          <cell r="AK125">
            <v>0</v>
          </cell>
          <cell r="AQ125">
            <v>0</v>
          </cell>
        </row>
        <row r="126">
          <cell r="AF126">
            <v>16543316.79200911</v>
          </cell>
          <cell r="AG126">
            <v>0</v>
          </cell>
          <cell r="AI126">
            <v>0</v>
          </cell>
          <cell r="AJ126">
            <v>41270500</v>
          </cell>
          <cell r="AK126">
            <v>0</v>
          </cell>
          <cell r="AQ126">
            <v>0</v>
          </cell>
        </row>
        <row r="127">
          <cell r="AF127">
            <v>17836828.406067804</v>
          </cell>
          <cell r="AG127">
            <v>0</v>
          </cell>
          <cell r="AI127">
            <v>0</v>
          </cell>
          <cell r="AJ127">
            <v>41270500</v>
          </cell>
          <cell r="AK127">
            <v>0</v>
          </cell>
          <cell r="AQ127">
            <v>0</v>
          </cell>
        </row>
        <row r="128">
          <cell r="AF128">
            <v>19818117.795612674</v>
          </cell>
          <cell r="AG128">
            <v>0</v>
          </cell>
          <cell r="AI128">
            <v>0</v>
          </cell>
          <cell r="AJ128">
            <v>41270500</v>
          </cell>
          <cell r="AK128">
            <v>0</v>
          </cell>
          <cell r="AQ128">
            <v>0</v>
          </cell>
        </row>
        <row r="129">
          <cell r="AF129">
            <v>22374801.575000003</v>
          </cell>
          <cell r="AG129">
            <v>47094745713.783829</v>
          </cell>
          <cell r="AI129">
            <v>0</v>
          </cell>
          <cell r="AJ129">
            <v>22374801.574999999</v>
          </cell>
          <cell r="AK129">
            <v>21666421664.663666</v>
          </cell>
          <cell r="AQ129">
            <v>4.7510186616107529E-2</v>
          </cell>
        </row>
        <row r="130">
          <cell r="AF130">
            <v>2754867.8369252845</v>
          </cell>
          <cell r="AG130">
            <v>0</v>
          </cell>
          <cell r="AI130">
            <v>0</v>
          </cell>
          <cell r="AJ130">
            <v>41270500</v>
          </cell>
          <cell r="AK130">
            <v>0</v>
          </cell>
          <cell r="AQ130">
            <v>0</v>
          </cell>
        </row>
        <row r="131">
          <cell r="AF131">
            <v>5412711.4373706589</v>
          </cell>
          <cell r="AG131">
            <v>0</v>
          </cell>
          <cell r="AI131">
            <v>0</v>
          </cell>
          <cell r="AJ131">
            <v>41270500</v>
          </cell>
          <cell r="AK131">
            <v>0</v>
          </cell>
          <cell r="AQ131">
            <v>0</v>
          </cell>
        </row>
        <row r="132">
          <cell r="AF132">
            <v>7276110.5982256476</v>
          </cell>
          <cell r="AG132">
            <v>0</v>
          </cell>
          <cell r="AI132">
            <v>0</v>
          </cell>
          <cell r="AJ132">
            <v>41270500</v>
          </cell>
          <cell r="AK132">
            <v>0</v>
          </cell>
          <cell r="AQ132">
            <v>0</v>
          </cell>
        </row>
        <row r="133">
          <cell r="AF133">
            <v>8540059.3347761612</v>
          </cell>
          <cell r="AG133">
            <v>0</v>
          </cell>
          <cell r="AI133">
            <v>0</v>
          </cell>
          <cell r="AJ133">
            <v>41270500</v>
          </cell>
          <cell r="AK133">
            <v>0</v>
          </cell>
          <cell r="AQ133">
            <v>0</v>
          </cell>
        </row>
        <row r="134">
          <cell r="AF134">
            <v>10081300.946286835</v>
          </cell>
          <cell r="AG134">
            <v>0</v>
          </cell>
          <cell r="AI134">
            <v>0</v>
          </cell>
          <cell r="AJ134">
            <v>41270500</v>
          </cell>
          <cell r="AK134">
            <v>0</v>
          </cell>
          <cell r="AQ134">
            <v>0</v>
          </cell>
        </row>
        <row r="135">
          <cell r="AF135">
            <v>12075784.149381001</v>
          </cell>
          <cell r="AG135">
            <v>0</v>
          </cell>
          <cell r="AI135">
            <v>0</v>
          </cell>
          <cell r="AJ135">
            <v>41270500</v>
          </cell>
          <cell r="AK135">
            <v>25878409463.516953</v>
          </cell>
          <cell r="AQ135">
            <v>0</v>
          </cell>
        </row>
        <row r="136">
          <cell r="AF136">
            <v>13990313.547362154</v>
          </cell>
          <cell r="AG136">
            <v>0</v>
          </cell>
          <cell r="AI136">
            <v>0</v>
          </cell>
          <cell r="AJ136">
            <v>41270500</v>
          </cell>
          <cell r="AK136">
            <v>0</v>
          </cell>
          <cell r="AQ136">
            <v>0</v>
          </cell>
        </row>
        <row r="137">
          <cell r="AF137">
            <v>15315460.824831275</v>
          </cell>
          <cell r="AG137">
            <v>0</v>
          </cell>
          <cell r="AI137">
            <v>0</v>
          </cell>
          <cell r="AJ137">
            <v>41270500</v>
          </cell>
          <cell r="AK137">
            <v>0</v>
          </cell>
          <cell r="AQ137">
            <v>0</v>
          </cell>
        </row>
        <row r="138">
          <cell r="AF138">
            <v>16539762.528383797</v>
          </cell>
          <cell r="AG138">
            <v>0</v>
          </cell>
          <cell r="AI138">
            <v>0</v>
          </cell>
          <cell r="AJ138">
            <v>41270500</v>
          </cell>
          <cell r="AK138">
            <v>0</v>
          </cell>
          <cell r="AQ138">
            <v>0</v>
          </cell>
        </row>
        <row r="139">
          <cell r="AF139">
            <v>17833919.247648608</v>
          </cell>
          <cell r="AG139">
            <v>0</v>
          </cell>
          <cell r="AI139">
            <v>0</v>
          </cell>
          <cell r="AJ139">
            <v>41270500</v>
          </cell>
          <cell r="AK139">
            <v>0</v>
          </cell>
          <cell r="AQ139">
            <v>0</v>
          </cell>
        </row>
        <row r="140">
          <cell r="AF140">
            <v>19816434.023336187</v>
          </cell>
          <cell r="AG140">
            <v>0</v>
          </cell>
          <cell r="AI140">
            <v>0</v>
          </cell>
          <cell r="AJ140">
            <v>41270500</v>
          </cell>
          <cell r="AK140">
            <v>0</v>
          </cell>
          <cell r="AQ140">
            <v>0</v>
          </cell>
        </row>
        <row r="141">
          <cell r="AF141">
            <v>22374801.574999999</v>
          </cell>
          <cell r="AG141">
            <v>47949207244.854126</v>
          </cell>
          <cell r="AI141">
            <v>0</v>
          </cell>
          <cell r="AJ141">
            <v>22374801.574999999</v>
          </cell>
          <cell r="AK141">
            <v>22070797781.337173</v>
          </cell>
          <cell r="AQ141">
            <v>4.666354849360152E-2</v>
          </cell>
        </row>
        <row r="142">
          <cell r="AF142">
            <v>2753281.8983981288</v>
          </cell>
          <cell r="AG142">
            <v>0</v>
          </cell>
          <cell r="AI142">
            <v>0</v>
          </cell>
          <cell r="AJ142">
            <v>41270500</v>
          </cell>
          <cell r="AK142">
            <v>0</v>
          </cell>
          <cell r="AQ142">
            <v>0</v>
          </cell>
        </row>
        <row r="143">
          <cell r="AF143">
            <v>5409564.9957665913</v>
          </cell>
          <cell r="AG143">
            <v>0</v>
          </cell>
          <cell r="AI143">
            <v>0</v>
          </cell>
          <cell r="AJ143">
            <v>41270500</v>
          </cell>
          <cell r="AK143">
            <v>0</v>
          </cell>
          <cell r="AQ143">
            <v>0</v>
          </cell>
        </row>
        <row r="144">
          <cell r="AF144">
            <v>7271698.8559973035</v>
          </cell>
          <cell r="AG144">
            <v>0</v>
          </cell>
          <cell r="AI144">
            <v>0</v>
          </cell>
          <cell r="AJ144">
            <v>41270500</v>
          </cell>
          <cell r="AK144">
            <v>0</v>
          </cell>
          <cell r="AQ144">
            <v>0</v>
          </cell>
        </row>
        <row r="145">
          <cell r="AF145">
            <v>8534623.1014439017</v>
          </cell>
          <cell r="AG145">
            <v>0</v>
          </cell>
          <cell r="AI145">
            <v>0</v>
          </cell>
          <cell r="AJ145">
            <v>41270500</v>
          </cell>
          <cell r="AK145">
            <v>0</v>
          </cell>
          <cell r="AQ145">
            <v>0</v>
          </cell>
        </row>
        <row r="146">
          <cell r="AF146">
            <v>10074528.686218893</v>
          </cell>
          <cell r="AG146">
            <v>0</v>
          </cell>
          <cell r="AI146">
            <v>0</v>
          </cell>
          <cell r="AJ146">
            <v>41270500</v>
          </cell>
          <cell r="AK146">
            <v>0</v>
          </cell>
          <cell r="AQ146">
            <v>0</v>
          </cell>
        </row>
        <row r="147">
          <cell r="AF147">
            <v>12069981.466734363</v>
          </cell>
          <cell r="AG147">
            <v>0</v>
          </cell>
          <cell r="AI147">
            <v>0</v>
          </cell>
          <cell r="AJ147">
            <v>41270500</v>
          </cell>
          <cell r="AK147">
            <v>26368698838.173416</v>
          </cell>
          <cell r="AQ147">
            <v>0</v>
          </cell>
        </row>
        <row r="148">
          <cell r="AF148">
            <v>13985332.160731222</v>
          </cell>
          <cell r="AG148">
            <v>0</v>
          </cell>
          <cell r="AI148">
            <v>0</v>
          </cell>
          <cell r="AJ148">
            <v>41270500</v>
          </cell>
          <cell r="AK148">
            <v>0</v>
          </cell>
          <cell r="AQ148">
            <v>0</v>
          </cell>
        </row>
        <row r="149">
          <cell r="AF149">
            <v>15310967.114827549</v>
          </cell>
          <cell r="AG149">
            <v>0</v>
          </cell>
          <cell r="AI149">
            <v>0</v>
          </cell>
          <cell r="AJ149">
            <v>41270500</v>
          </cell>
          <cell r="AK149">
            <v>0</v>
          </cell>
          <cell r="AQ149">
            <v>0</v>
          </cell>
        </row>
        <row r="150">
          <cell r="AF150">
            <v>16535886.401154127</v>
          </cell>
          <cell r="AG150">
            <v>0</v>
          </cell>
          <cell r="AI150">
            <v>0</v>
          </cell>
          <cell r="AJ150">
            <v>41270500</v>
          </cell>
          <cell r="AK150">
            <v>0</v>
          </cell>
          <cell r="AQ150">
            <v>0</v>
          </cell>
        </row>
        <row r="151">
          <cell r="AF151">
            <v>17830755.93192701</v>
          </cell>
          <cell r="AG151">
            <v>0</v>
          </cell>
          <cell r="AI151">
            <v>0</v>
          </cell>
          <cell r="AJ151">
            <v>41270500</v>
          </cell>
          <cell r="AK151">
            <v>0</v>
          </cell>
          <cell r="AQ151">
            <v>0</v>
          </cell>
        </row>
        <row r="152">
          <cell r="AF152">
            <v>19814607.232805192</v>
          </cell>
          <cell r="AG152">
            <v>0</v>
          </cell>
          <cell r="AI152">
            <v>0</v>
          </cell>
          <cell r="AJ152">
            <v>41270500</v>
          </cell>
          <cell r="AK152">
            <v>0</v>
          </cell>
          <cell r="AQ152">
            <v>0</v>
          </cell>
        </row>
        <row r="153">
          <cell r="AF153">
            <v>22374801.575000003</v>
          </cell>
          <cell r="AG153">
            <v>48881135892.472198</v>
          </cell>
          <cell r="AI153">
            <v>0</v>
          </cell>
          <cell r="AJ153">
            <v>22374801.574999999</v>
          </cell>
          <cell r="AK153">
            <v>22512437054.298782</v>
          </cell>
          <cell r="AQ153">
            <v>4.5773898593968167E-2</v>
          </cell>
        </row>
        <row r="154">
          <cell r="AF154">
            <v>2752469.8719200105</v>
          </cell>
          <cell r="AG154">
            <v>0</v>
          </cell>
          <cell r="AI154">
            <v>0</v>
          </cell>
          <cell r="AJ154">
            <v>41270500</v>
          </cell>
          <cell r="AK154">
            <v>0</v>
          </cell>
          <cell r="AQ154">
            <v>0</v>
          </cell>
        </row>
        <row r="155">
          <cell r="AF155">
            <v>5407938.0723350998</v>
          </cell>
          <cell r="AG155">
            <v>0</v>
          </cell>
          <cell r="AI155">
            <v>0</v>
          </cell>
          <cell r="AJ155">
            <v>41270500</v>
          </cell>
          <cell r="AK155">
            <v>0</v>
          </cell>
          <cell r="AQ155">
            <v>0</v>
          </cell>
        </row>
        <row r="156">
          <cell r="AF156">
            <v>7269320.776076681</v>
          </cell>
          <cell r="AG156">
            <v>0</v>
          </cell>
          <cell r="AI156">
            <v>0</v>
          </cell>
          <cell r="AJ156">
            <v>41270500</v>
          </cell>
          <cell r="AK156">
            <v>0</v>
          </cell>
          <cell r="AQ156">
            <v>0</v>
          </cell>
        </row>
        <row r="157">
          <cell r="AF157">
            <v>8531558.1948419027</v>
          </cell>
          <cell r="AG157">
            <v>0</v>
          </cell>
          <cell r="AI157">
            <v>0</v>
          </cell>
          <cell r="AJ157">
            <v>41270500</v>
          </cell>
          <cell r="AK157">
            <v>0</v>
          </cell>
          <cell r="AQ157">
            <v>0</v>
          </cell>
        </row>
        <row r="158">
          <cell r="AF158">
            <v>10070527.424977543</v>
          </cell>
          <cell r="AG158">
            <v>0</v>
          </cell>
          <cell r="AI158">
            <v>0</v>
          </cell>
          <cell r="AJ158">
            <v>41270500</v>
          </cell>
          <cell r="AK158">
            <v>0</v>
          </cell>
          <cell r="AQ158">
            <v>0</v>
          </cell>
        </row>
        <row r="159">
          <cell r="AF159">
            <v>12066529.087479906</v>
          </cell>
          <cell r="AG159">
            <v>0</v>
          </cell>
          <cell r="AI159">
            <v>0</v>
          </cell>
          <cell r="AJ159">
            <v>41270500</v>
          </cell>
          <cell r="AK159">
            <v>26901560461.621986</v>
          </cell>
          <cell r="AQ159">
            <v>0</v>
          </cell>
        </row>
        <row r="160">
          <cell r="AF160">
            <v>13982325.788249498</v>
          </cell>
          <cell r="AG160">
            <v>0</v>
          </cell>
          <cell r="AI160">
            <v>0</v>
          </cell>
          <cell r="AJ160">
            <v>41270500</v>
          </cell>
          <cell r="AK160">
            <v>0</v>
          </cell>
          <cell r="AQ160">
            <v>0</v>
          </cell>
        </row>
        <row r="161">
          <cell r="AF161">
            <v>15308200.770855702</v>
          </cell>
          <cell r="AG161">
            <v>0</v>
          </cell>
          <cell r="AI161">
            <v>0</v>
          </cell>
          <cell r="AJ161">
            <v>41270500</v>
          </cell>
          <cell r="AK161">
            <v>0</v>
          </cell>
          <cell r="AQ161">
            <v>0</v>
          </cell>
        </row>
        <row r="162">
          <cell r="AF162">
            <v>16533472.568833344</v>
          </cell>
          <cell r="AG162">
            <v>0</v>
          </cell>
          <cell r="AI162">
            <v>0</v>
          </cell>
          <cell r="AJ162">
            <v>41270500</v>
          </cell>
          <cell r="AK162">
            <v>0</v>
          </cell>
          <cell r="AQ162">
            <v>0</v>
          </cell>
        </row>
        <row r="163">
          <cell r="AF163">
            <v>17828749.428636611</v>
          </cell>
          <cell r="AG163">
            <v>0</v>
          </cell>
          <cell r="AI163">
            <v>0</v>
          </cell>
          <cell r="AJ163">
            <v>41270500</v>
          </cell>
          <cell r="AK163">
            <v>0</v>
          </cell>
          <cell r="AQ163">
            <v>0</v>
          </cell>
        </row>
        <row r="164">
          <cell r="AF164">
            <v>19813440.202820837</v>
          </cell>
          <cell r="AG164">
            <v>0</v>
          </cell>
          <cell r="AI164">
            <v>0</v>
          </cell>
          <cell r="AJ164">
            <v>41270500</v>
          </cell>
          <cell r="AK164">
            <v>0</v>
          </cell>
          <cell r="AQ164">
            <v>0</v>
          </cell>
        </row>
        <row r="165">
          <cell r="AF165">
            <v>22374801.574999999</v>
          </cell>
          <cell r="AG165">
            <v>49883199470.442551</v>
          </cell>
          <cell r="AI165">
            <v>0</v>
          </cell>
          <cell r="AJ165">
            <v>22374801.574999999</v>
          </cell>
          <cell r="AK165">
            <v>22981639008.820564</v>
          </cell>
          <cell r="AQ165">
            <v>4.4854383464833308E-2</v>
          </cell>
        </row>
        <row r="166">
          <cell r="AF166">
            <v>2755660.7336102254</v>
          </cell>
          <cell r="AG166">
            <v>0</v>
          </cell>
          <cell r="AI166">
            <v>0</v>
          </cell>
          <cell r="AJ166">
            <v>41270500</v>
          </cell>
          <cell r="AK166">
            <v>0</v>
          </cell>
          <cell r="AQ166">
            <v>0</v>
          </cell>
        </row>
        <row r="167">
          <cell r="AF167">
            <v>5414130.2146240603</v>
          </cell>
          <cell r="AG167">
            <v>0</v>
          </cell>
          <cell r="AI167">
            <v>0</v>
          </cell>
          <cell r="AJ167">
            <v>41270500</v>
          </cell>
          <cell r="AK167">
            <v>0</v>
          </cell>
          <cell r="AQ167">
            <v>0</v>
          </cell>
        </row>
        <row r="168">
          <cell r="AF168">
            <v>7277399.632518596</v>
          </cell>
          <cell r="AG168">
            <v>0</v>
          </cell>
          <cell r="AI168">
            <v>0</v>
          </cell>
          <cell r="AJ168">
            <v>41270500</v>
          </cell>
          <cell r="AK168">
            <v>0</v>
          </cell>
          <cell r="AQ168">
            <v>0</v>
          </cell>
        </row>
        <row r="169">
          <cell r="AF169">
            <v>8540716.4415333066</v>
          </cell>
          <cell r="AG169">
            <v>0</v>
          </cell>
          <cell r="AI169">
            <v>0</v>
          </cell>
          <cell r="AJ169">
            <v>41270500</v>
          </cell>
          <cell r="AK169">
            <v>0</v>
          </cell>
          <cell r="AQ169">
            <v>0</v>
          </cell>
        </row>
        <row r="170">
          <cell r="AF170">
            <v>10080882.55533251</v>
          </cell>
          <cell r="AG170">
            <v>0</v>
          </cell>
          <cell r="AI170">
            <v>0</v>
          </cell>
          <cell r="AJ170">
            <v>41270500</v>
          </cell>
          <cell r="AK170">
            <v>0</v>
          </cell>
          <cell r="AQ170">
            <v>0</v>
          </cell>
        </row>
        <row r="171">
          <cell r="AF171">
            <v>12080001.907783259</v>
          </cell>
          <cell r="AG171">
            <v>0</v>
          </cell>
          <cell r="AI171">
            <v>0</v>
          </cell>
          <cell r="AJ171">
            <v>41270500</v>
          </cell>
          <cell r="AK171">
            <v>27465046126.033783</v>
          </cell>
          <cell r="AQ171">
            <v>0</v>
          </cell>
        </row>
        <row r="172">
          <cell r="AF172">
            <v>13998623.380426727</v>
          </cell>
          <cell r="AG172">
            <v>0</v>
          </cell>
          <cell r="AI172">
            <v>0</v>
          </cell>
          <cell r="AJ172">
            <v>41270500</v>
          </cell>
          <cell r="AK172">
            <v>0</v>
          </cell>
          <cell r="AQ172">
            <v>0</v>
          </cell>
        </row>
        <row r="173">
          <cell r="AF173">
            <v>15326338.598084208</v>
          </cell>
          <cell r="AG173">
            <v>0</v>
          </cell>
          <cell r="AI173">
            <v>0</v>
          </cell>
          <cell r="AJ173">
            <v>41270500</v>
          </cell>
          <cell r="AK173">
            <v>0</v>
          </cell>
          <cell r="AQ173">
            <v>0</v>
          </cell>
        </row>
        <row r="174">
          <cell r="AF174">
            <v>16553466.627798425</v>
          </cell>
          <cell r="AG174">
            <v>0</v>
          </cell>
          <cell r="AI174">
            <v>0</v>
          </cell>
          <cell r="AJ174">
            <v>41270500</v>
          </cell>
          <cell r="AK174">
            <v>0</v>
          </cell>
          <cell r="AQ174">
            <v>0</v>
          </cell>
        </row>
        <row r="175">
          <cell r="AF175">
            <v>17850755.532580975</v>
          </cell>
          <cell r="AG175">
            <v>0</v>
          </cell>
          <cell r="AI175">
            <v>0</v>
          </cell>
          <cell r="AJ175">
            <v>41270500</v>
          </cell>
          <cell r="AK175">
            <v>0</v>
          </cell>
          <cell r="AQ175">
            <v>0</v>
          </cell>
        </row>
        <row r="176">
          <cell r="AF176">
            <v>19838737.696454566</v>
          </cell>
          <cell r="AG176">
            <v>0</v>
          </cell>
          <cell r="AI176">
            <v>0</v>
          </cell>
          <cell r="AJ176">
            <v>41270500</v>
          </cell>
          <cell r="AK176">
            <v>0</v>
          </cell>
          <cell r="AQ176">
            <v>0</v>
          </cell>
        </row>
        <row r="177">
          <cell r="AF177">
            <v>22404407.434398793</v>
          </cell>
          <cell r="AG177">
            <v>50938575035.799362</v>
          </cell>
          <cell r="AI177">
            <v>0</v>
          </cell>
          <cell r="AJ177">
            <v>22404407.434398789</v>
          </cell>
          <cell r="AK177">
            <v>23473528909.765587</v>
          </cell>
          <cell r="AQ177">
            <v>4.3983184489658551E-2</v>
          </cell>
        </row>
        <row r="178">
          <cell r="AF178">
            <v>0</v>
          </cell>
          <cell r="AG178">
            <v>0</v>
          </cell>
          <cell r="AI178">
            <v>0</v>
          </cell>
          <cell r="AJ178">
            <v>41270500</v>
          </cell>
          <cell r="AK178">
            <v>0</v>
          </cell>
          <cell r="AQ178">
            <v>0</v>
          </cell>
        </row>
        <row r="179">
          <cell r="AF179">
            <v>0</v>
          </cell>
          <cell r="AG179">
            <v>0</v>
          </cell>
          <cell r="AI179">
            <v>0</v>
          </cell>
          <cell r="AJ179">
            <v>41270500</v>
          </cell>
          <cell r="AK179">
            <v>0</v>
          </cell>
          <cell r="AQ179">
            <v>0</v>
          </cell>
        </row>
        <row r="180">
          <cell r="AF180">
            <v>0</v>
          </cell>
          <cell r="AG180">
            <v>0</v>
          </cell>
          <cell r="AI180">
            <v>0</v>
          </cell>
          <cell r="AJ180">
            <v>41270500</v>
          </cell>
          <cell r="AK180">
            <v>0</v>
          </cell>
          <cell r="AQ180">
            <v>0</v>
          </cell>
        </row>
        <row r="181">
          <cell r="AF181">
            <v>0</v>
          </cell>
          <cell r="AG181">
            <v>0</v>
          </cell>
          <cell r="AI181">
            <v>0</v>
          </cell>
          <cell r="AJ181">
            <v>41270500</v>
          </cell>
          <cell r="AK181">
            <v>0</v>
          </cell>
          <cell r="AQ181">
            <v>0</v>
          </cell>
        </row>
        <row r="182">
          <cell r="AF182">
            <v>0</v>
          </cell>
          <cell r="AG182">
            <v>0</v>
          </cell>
          <cell r="AI182">
            <v>0</v>
          </cell>
          <cell r="AJ182">
            <v>41270500</v>
          </cell>
          <cell r="AK182">
            <v>0</v>
          </cell>
          <cell r="AQ182">
            <v>0</v>
          </cell>
        </row>
        <row r="183">
          <cell r="AF183">
            <v>0</v>
          </cell>
          <cell r="AG183">
            <v>0</v>
          </cell>
          <cell r="AI183">
            <v>0</v>
          </cell>
          <cell r="AJ183">
            <v>41270500</v>
          </cell>
          <cell r="AK183">
            <v>28069758945.31134</v>
          </cell>
          <cell r="AQ183">
            <v>0</v>
          </cell>
        </row>
        <row r="184">
          <cell r="AF184">
            <v>0</v>
          </cell>
          <cell r="AG184">
            <v>0</v>
          </cell>
          <cell r="AI184">
            <v>0</v>
          </cell>
          <cell r="AJ184">
            <v>41270500</v>
          </cell>
          <cell r="AK184">
            <v>0</v>
          </cell>
          <cell r="AQ184">
            <v>0</v>
          </cell>
        </row>
        <row r="185">
          <cell r="AF185">
            <v>0</v>
          </cell>
          <cell r="AG185">
            <v>0</v>
          </cell>
          <cell r="AI185">
            <v>0</v>
          </cell>
          <cell r="AJ185">
            <v>41270500</v>
          </cell>
          <cell r="AK185">
            <v>0</v>
          </cell>
          <cell r="AQ185">
            <v>0</v>
          </cell>
        </row>
        <row r="186">
          <cell r="AF186">
            <v>0</v>
          </cell>
          <cell r="AG186">
            <v>0</v>
          </cell>
          <cell r="AI186">
            <v>0</v>
          </cell>
          <cell r="AJ186">
            <v>41270500</v>
          </cell>
          <cell r="AK186">
            <v>0</v>
          </cell>
          <cell r="AQ186">
            <v>0</v>
          </cell>
        </row>
        <row r="187">
          <cell r="AF187">
            <v>0</v>
          </cell>
          <cell r="AG187">
            <v>0</v>
          </cell>
          <cell r="AI187">
            <v>0</v>
          </cell>
          <cell r="AJ187">
            <v>41270500</v>
          </cell>
          <cell r="AK187">
            <v>0</v>
          </cell>
          <cell r="AQ187">
            <v>0</v>
          </cell>
        </row>
        <row r="188">
          <cell r="AF188">
            <v>0</v>
          </cell>
          <cell r="AG188">
            <v>0</v>
          </cell>
          <cell r="AI188">
            <v>0</v>
          </cell>
          <cell r="AJ188">
            <v>41270500</v>
          </cell>
          <cell r="AK188">
            <v>0</v>
          </cell>
          <cell r="AQ188">
            <v>0</v>
          </cell>
        </row>
        <row r="189">
          <cell r="AF189">
            <v>0</v>
          </cell>
          <cell r="AG189">
            <v>52128319142.039017</v>
          </cell>
          <cell r="AI189">
            <v>0</v>
          </cell>
          <cell r="AJ189">
            <v>41270500</v>
          </cell>
          <cell r="AK189">
            <v>24058560196.727665</v>
          </cell>
          <cell r="AQ189">
            <v>0</v>
          </cell>
        </row>
        <row r="190">
          <cell r="AF190">
            <v>0</v>
          </cell>
          <cell r="AG190">
            <v>0</v>
          </cell>
          <cell r="AI190">
            <v>0</v>
          </cell>
          <cell r="AJ190">
            <v>41270500</v>
          </cell>
          <cell r="AK190">
            <v>0</v>
          </cell>
          <cell r="AQ190">
            <v>0</v>
          </cell>
        </row>
        <row r="191">
          <cell r="AF191">
            <v>0</v>
          </cell>
          <cell r="AG191">
            <v>0</v>
          </cell>
          <cell r="AI191">
            <v>0</v>
          </cell>
          <cell r="AJ191">
            <v>41270500</v>
          </cell>
          <cell r="AK191">
            <v>0</v>
          </cell>
          <cell r="AQ191">
            <v>0</v>
          </cell>
        </row>
        <row r="192">
          <cell r="AF192">
            <v>0</v>
          </cell>
          <cell r="AG192">
            <v>0</v>
          </cell>
          <cell r="AI192">
            <v>0</v>
          </cell>
          <cell r="AJ192">
            <v>41270500</v>
          </cell>
          <cell r="AK192">
            <v>0</v>
          </cell>
          <cell r="AQ192">
            <v>0</v>
          </cell>
        </row>
        <row r="193">
          <cell r="AF193">
            <v>0</v>
          </cell>
          <cell r="AG193">
            <v>0</v>
          </cell>
          <cell r="AI193">
            <v>0</v>
          </cell>
          <cell r="AJ193">
            <v>41270500</v>
          </cell>
          <cell r="AK193">
            <v>0</v>
          </cell>
          <cell r="AQ193">
            <v>0</v>
          </cell>
        </row>
        <row r="194">
          <cell r="AF194">
            <v>0</v>
          </cell>
          <cell r="AG194">
            <v>0</v>
          </cell>
          <cell r="AI194">
            <v>0</v>
          </cell>
          <cell r="AJ194">
            <v>41270500</v>
          </cell>
          <cell r="AK194">
            <v>0</v>
          </cell>
          <cell r="AQ194">
            <v>0</v>
          </cell>
        </row>
        <row r="195">
          <cell r="AF195">
            <v>0</v>
          </cell>
          <cell r="AG195">
            <v>0</v>
          </cell>
          <cell r="AI195">
            <v>0</v>
          </cell>
          <cell r="AJ195">
            <v>41270500</v>
          </cell>
          <cell r="AK195">
            <v>28751315068.838001</v>
          </cell>
          <cell r="AQ195">
            <v>0</v>
          </cell>
        </row>
        <row r="196">
          <cell r="AF196">
            <v>0</v>
          </cell>
          <cell r="AG196">
            <v>0</v>
          </cell>
          <cell r="AI196">
            <v>0</v>
          </cell>
          <cell r="AJ196">
            <v>41270500</v>
          </cell>
          <cell r="AK196">
            <v>0</v>
          </cell>
          <cell r="AQ196">
            <v>0</v>
          </cell>
        </row>
        <row r="197">
          <cell r="AF197">
            <v>0</v>
          </cell>
          <cell r="AG197">
            <v>0</v>
          </cell>
          <cell r="AI197">
            <v>0</v>
          </cell>
          <cell r="AJ197">
            <v>41270500</v>
          </cell>
          <cell r="AK197">
            <v>0</v>
          </cell>
          <cell r="AQ197">
            <v>0</v>
          </cell>
        </row>
        <row r="198">
          <cell r="AF198">
            <v>0</v>
          </cell>
          <cell r="AG198">
            <v>0</v>
          </cell>
          <cell r="AI198">
            <v>0</v>
          </cell>
          <cell r="AJ198">
            <v>41270500</v>
          </cell>
          <cell r="AK198">
            <v>0</v>
          </cell>
          <cell r="AQ198">
            <v>0</v>
          </cell>
        </row>
        <row r="199">
          <cell r="AF199">
            <v>0</v>
          </cell>
          <cell r="AG199">
            <v>0</v>
          </cell>
          <cell r="AI199">
            <v>0</v>
          </cell>
          <cell r="AJ199">
            <v>41270500</v>
          </cell>
          <cell r="AK199">
            <v>0</v>
          </cell>
          <cell r="AQ199">
            <v>0</v>
          </cell>
        </row>
        <row r="200">
          <cell r="AF200">
            <v>0</v>
          </cell>
          <cell r="AG200">
            <v>0</v>
          </cell>
          <cell r="AI200">
            <v>0</v>
          </cell>
          <cell r="AJ200">
            <v>41270500</v>
          </cell>
          <cell r="AK200">
            <v>0</v>
          </cell>
          <cell r="AQ200">
            <v>0</v>
          </cell>
        </row>
        <row r="201">
          <cell r="AF201">
            <v>0</v>
          </cell>
          <cell r="AG201">
            <v>0</v>
          </cell>
          <cell r="AI201">
            <v>0</v>
          </cell>
          <cell r="AJ201">
            <v>41270500</v>
          </cell>
          <cell r="AK201">
            <v>0</v>
          </cell>
          <cell r="AQ201">
            <v>0</v>
          </cell>
        </row>
        <row r="202">
          <cell r="AF202">
            <v>0</v>
          </cell>
          <cell r="AG202">
            <v>0</v>
          </cell>
          <cell r="AI202">
            <v>0</v>
          </cell>
          <cell r="AJ202">
            <v>41270500</v>
          </cell>
          <cell r="AK202">
            <v>0</v>
          </cell>
          <cell r="AQ202">
            <v>0</v>
          </cell>
        </row>
        <row r="203">
          <cell r="AF203">
            <v>0</v>
          </cell>
          <cell r="AG203">
            <v>0</v>
          </cell>
          <cell r="AI203">
            <v>0</v>
          </cell>
          <cell r="AJ203">
            <v>41270500</v>
          </cell>
          <cell r="AK203">
            <v>0</v>
          </cell>
          <cell r="AQ203">
            <v>0</v>
          </cell>
        </row>
        <row r="204">
          <cell r="AF204">
            <v>0</v>
          </cell>
          <cell r="AG204">
            <v>0</v>
          </cell>
          <cell r="AI204">
            <v>0</v>
          </cell>
          <cell r="AJ204">
            <v>41270500</v>
          </cell>
          <cell r="AK204">
            <v>0</v>
          </cell>
          <cell r="AQ204">
            <v>0</v>
          </cell>
        </row>
        <row r="205">
          <cell r="AF205">
            <v>0</v>
          </cell>
          <cell r="AG205">
            <v>0</v>
          </cell>
          <cell r="AI205">
            <v>0</v>
          </cell>
          <cell r="AJ205">
            <v>41270500</v>
          </cell>
          <cell r="AK205">
            <v>0</v>
          </cell>
          <cell r="AQ205">
            <v>0</v>
          </cell>
        </row>
        <row r="206">
          <cell r="AF206">
            <v>0</v>
          </cell>
          <cell r="AG206">
            <v>0</v>
          </cell>
          <cell r="AI206">
            <v>0</v>
          </cell>
          <cell r="AJ206">
            <v>41270500</v>
          </cell>
          <cell r="AK206">
            <v>0</v>
          </cell>
          <cell r="AQ206">
            <v>0</v>
          </cell>
        </row>
        <row r="207">
          <cell r="AF207">
            <v>0</v>
          </cell>
          <cell r="AG207">
            <v>0</v>
          </cell>
          <cell r="AI207">
            <v>0</v>
          </cell>
          <cell r="AJ207">
            <v>41270500</v>
          </cell>
          <cell r="AK207">
            <v>0</v>
          </cell>
          <cell r="AQ207">
            <v>0</v>
          </cell>
        </row>
        <row r="208">
          <cell r="AF208">
            <v>0</v>
          </cell>
          <cell r="AG208">
            <v>0</v>
          </cell>
          <cell r="AI208">
            <v>0</v>
          </cell>
          <cell r="AJ208">
            <v>41270500</v>
          </cell>
          <cell r="AK208">
            <v>0</v>
          </cell>
          <cell r="AQ208">
            <v>0</v>
          </cell>
        </row>
        <row r="209">
          <cell r="AF209">
            <v>0</v>
          </cell>
          <cell r="AG209">
            <v>0</v>
          </cell>
          <cell r="AI209">
            <v>0</v>
          </cell>
          <cell r="AJ209">
            <v>41270500</v>
          </cell>
          <cell r="AK209">
            <v>0</v>
          </cell>
          <cell r="AQ209">
            <v>0</v>
          </cell>
        </row>
        <row r="210">
          <cell r="AF210">
            <v>0</v>
          </cell>
          <cell r="AG210">
            <v>0</v>
          </cell>
          <cell r="AI210">
            <v>0</v>
          </cell>
          <cell r="AJ210">
            <v>41270500</v>
          </cell>
          <cell r="AK210">
            <v>0</v>
          </cell>
          <cell r="AQ210">
            <v>0</v>
          </cell>
        </row>
        <row r="211">
          <cell r="AF211">
            <v>0</v>
          </cell>
          <cell r="AG211">
            <v>0</v>
          </cell>
          <cell r="AI211">
            <v>0</v>
          </cell>
          <cell r="AJ211">
            <v>41270500</v>
          </cell>
          <cell r="AK211">
            <v>0</v>
          </cell>
          <cell r="AQ211">
            <v>0</v>
          </cell>
        </row>
        <row r="212">
          <cell r="AF212">
            <v>0</v>
          </cell>
          <cell r="AG212">
            <v>0</v>
          </cell>
          <cell r="AI212">
            <v>0</v>
          </cell>
          <cell r="AJ212">
            <v>41270500</v>
          </cell>
          <cell r="AK212">
            <v>0</v>
          </cell>
          <cell r="AQ212">
            <v>0</v>
          </cell>
        </row>
        <row r="213">
          <cell r="AF213">
            <v>0</v>
          </cell>
          <cell r="AG213">
            <v>0</v>
          </cell>
          <cell r="AI213">
            <v>0</v>
          </cell>
          <cell r="AJ213">
            <v>41270500</v>
          </cell>
          <cell r="AK213">
            <v>0</v>
          </cell>
          <cell r="AQ213">
            <v>0</v>
          </cell>
        </row>
      </sheetData>
      <sheetData sheetId="12">
        <row r="31">
          <cell r="AP31">
            <v>0.44732300000000003</v>
          </cell>
        </row>
        <row r="34">
          <cell r="AF34">
            <v>2390272.0497527448</v>
          </cell>
          <cell r="AG34">
            <v>0</v>
          </cell>
          <cell r="AI34">
            <v>0</v>
          </cell>
          <cell r="AJ34">
            <v>44732300</v>
          </cell>
          <cell r="AK34">
            <v>0</v>
          </cell>
          <cell r="AN34">
            <v>44732300</v>
          </cell>
          <cell r="AQ34">
            <v>0</v>
          </cell>
        </row>
        <row r="35">
          <cell r="AF35">
            <v>4840293.7153045498</v>
          </cell>
          <cell r="AG35">
            <v>0</v>
          </cell>
          <cell r="AI35">
            <v>0</v>
          </cell>
          <cell r="AJ35">
            <v>44732300</v>
          </cell>
          <cell r="AK35">
            <v>0</v>
          </cell>
          <cell r="AN35">
            <v>44732300</v>
          </cell>
          <cell r="AQ35">
            <v>0</v>
          </cell>
        </row>
        <row r="36">
          <cell r="AF36">
            <v>7047349.6016949434</v>
          </cell>
          <cell r="AG36">
            <v>0</v>
          </cell>
          <cell r="AI36">
            <v>0</v>
          </cell>
          <cell r="AJ36">
            <v>44732300</v>
          </cell>
          <cell r="AK36">
            <v>0</v>
          </cell>
          <cell r="AN36">
            <v>44732300</v>
          </cell>
          <cell r="AQ36">
            <v>0</v>
          </cell>
        </row>
        <row r="37">
          <cell r="AF37">
            <v>8850559.2123362999</v>
          </cell>
          <cell r="AG37">
            <v>0</v>
          </cell>
          <cell r="AI37">
            <v>0</v>
          </cell>
          <cell r="AJ37">
            <v>44732300</v>
          </cell>
          <cell r="AK37">
            <v>0</v>
          </cell>
          <cell r="AN37">
            <v>44732300</v>
          </cell>
          <cell r="AQ37">
            <v>0</v>
          </cell>
        </row>
        <row r="38">
          <cell r="AF38">
            <v>10642726.380735263</v>
          </cell>
          <cell r="AG38">
            <v>0</v>
          </cell>
          <cell r="AI38">
            <v>0</v>
          </cell>
          <cell r="AJ38">
            <v>44732300</v>
          </cell>
          <cell r="AK38">
            <v>0</v>
          </cell>
          <cell r="AN38">
            <v>44732300</v>
          </cell>
          <cell r="AQ38">
            <v>0</v>
          </cell>
        </row>
        <row r="39">
          <cell r="AF39">
            <v>12463506.957367977</v>
          </cell>
          <cell r="AG39">
            <v>0</v>
          </cell>
          <cell r="AI39">
            <v>0</v>
          </cell>
          <cell r="AJ39">
            <v>44732300</v>
          </cell>
          <cell r="AK39">
            <v>22884926284.96312</v>
          </cell>
          <cell r="AN39">
            <v>44732300</v>
          </cell>
          <cell r="AQ39">
            <v>0</v>
          </cell>
        </row>
        <row r="40">
          <cell r="AF40">
            <v>14401969.465879614</v>
          </cell>
          <cell r="AG40">
            <v>0</v>
          </cell>
          <cell r="AI40">
            <v>0</v>
          </cell>
          <cell r="AJ40">
            <v>44732300</v>
          </cell>
          <cell r="AK40">
            <v>0</v>
          </cell>
          <cell r="AN40">
            <v>44732300</v>
          </cell>
          <cell r="AQ40">
            <v>0</v>
          </cell>
        </row>
        <row r="41">
          <cell r="AF41">
            <v>16155926.142610583</v>
          </cell>
          <cell r="AG41">
            <v>0</v>
          </cell>
          <cell r="AI41">
            <v>0</v>
          </cell>
          <cell r="AJ41">
            <v>44732300</v>
          </cell>
          <cell r="AK41">
            <v>0</v>
          </cell>
          <cell r="AN41">
            <v>44732300</v>
          </cell>
          <cell r="AQ41">
            <v>0</v>
          </cell>
        </row>
        <row r="42">
          <cell r="AF42">
            <v>17903203.884294815</v>
          </cell>
          <cell r="AG42">
            <v>0</v>
          </cell>
          <cell r="AI42">
            <v>0</v>
          </cell>
          <cell r="AJ42">
            <v>44732300</v>
          </cell>
          <cell r="AK42">
            <v>0</v>
          </cell>
          <cell r="AN42">
            <v>44732300</v>
          </cell>
          <cell r="AQ42">
            <v>0</v>
          </cell>
        </row>
        <row r="43">
          <cell r="AF43">
            <v>19783736.511992153</v>
          </cell>
          <cell r="AG43">
            <v>0</v>
          </cell>
          <cell r="AI43">
            <v>0</v>
          </cell>
          <cell r="AJ43">
            <v>44732300</v>
          </cell>
          <cell r="AK43">
            <v>0</v>
          </cell>
          <cell r="AN43">
            <v>44732300</v>
          </cell>
          <cell r="AQ43">
            <v>0</v>
          </cell>
        </row>
        <row r="44">
          <cell r="AF44">
            <v>21914429.327018756</v>
          </cell>
          <cell r="AG44">
            <v>0</v>
          </cell>
          <cell r="AI44">
            <v>0</v>
          </cell>
          <cell r="AJ44">
            <v>44732300</v>
          </cell>
          <cell r="AK44">
            <v>0</v>
          </cell>
          <cell r="AN44">
            <v>44732300</v>
          </cell>
          <cell r="AQ44">
            <v>0</v>
          </cell>
        </row>
        <row r="45">
          <cell r="AF45">
            <v>24251616.445</v>
          </cell>
          <cell r="AG45">
            <v>44529718363.652885</v>
          </cell>
          <cell r="AI45">
            <v>0</v>
          </cell>
          <cell r="AJ45">
            <v>24251616.445</v>
          </cell>
          <cell r="AK45">
            <v>21644792078.689774</v>
          </cell>
          <cell r="AN45">
            <v>24251616.445</v>
          </cell>
          <cell r="AQ45">
            <v>5.4461643451118785E-2</v>
          </cell>
        </row>
        <row r="46">
          <cell r="AF46">
            <v>2388807.7725082971</v>
          </cell>
          <cell r="AG46">
            <v>0</v>
          </cell>
          <cell r="AI46">
            <v>0</v>
          </cell>
          <cell r="AJ46">
            <v>44732300</v>
          </cell>
          <cell r="AK46">
            <v>0</v>
          </cell>
          <cell r="AN46">
            <v>44732300</v>
          </cell>
          <cell r="AQ46">
            <v>0</v>
          </cell>
        </row>
        <row r="47">
          <cell r="AF47">
            <v>4837334.1219291277</v>
          </cell>
          <cell r="AG47">
            <v>0</v>
          </cell>
          <cell r="AI47">
            <v>0</v>
          </cell>
          <cell r="AJ47">
            <v>44732300</v>
          </cell>
          <cell r="AK47">
            <v>0</v>
          </cell>
          <cell r="AN47">
            <v>44732300</v>
          </cell>
          <cell r="AQ47">
            <v>0</v>
          </cell>
        </row>
        <row r="48">
          <cell r="AF48">
            <v>7043068.6781841824</v>
          </cell>
          <cell r="AG48">
            <v>0</v>
          </cell>
          <cell r="AI48">
            <v>0</v>
          </cell>
          <cell r="AJ48">
            <v>44732300</v>
          </cell>
          <cell r="AK48">
            <v>0</v>
          </cell>
          <cell r="AN48">
            <v>44732300</v>
          </cell>
          <cell r="AQ48">
            <v>0</v>
          </cell>
        </row>
        <row r="49">
          <cell r="AF49">
            <v>8845329.0976736229</v>
          </cell>
          <cell r="AG49">
            <v>0</v>
          </cell>
          <cell r="AI49">
            <v>0</v>
          </cell>
          <cell r="AJ49">
            <v>44732300</v>
          </cell>
          <cell r="AK49">
            <v>0</v>
          </cell>
          <cell r="AN49">
            <v>44732300</v>
          </cell>
          <cell r="AQ49">
            <v>0</v>
          </cell>
        </row>
        <row r="50">
          <cell r="AF50">
            <v>10636419.646192065</v>
          </cell>
          <cell r="AG50">
            <v>0</v>
          </cell>
          <cell r="AI50">
            <v>0</v>
          </cell>
          <cell r="AJ50">
            <v>44732300</v>
          </cell>
          <cell r="AK50">
            <v>0</v>
          </cell>
          <cell r="AN50">
            <v>44732300</v>
          </cell>
          <cell r="AQ50">
            <v>0</v>
          </cell>
        </row>
        <row r="51">
          <cell r="AF51">
            <v>12458322.494695552</v>
          </cell>
          <cell r="AG51">
            <v>0</v>
          </cell>
          <cell r="AI51">
            <v>0</v>
          </cell>
          <cell r="AJ51">
            <v>44732300</v>
          </cell>
          <cell r="AK51">
            <v>23574392798.085163</v>
          </cell>
          <cell r="AN51">
            <v>44732300</v>
          </cell>
          <cell r="AQ51">
            <v>0</v>
          </cell>
        </row>
        <row r="52">
          <cell r="AF52">
            <v>14397993.964385375</v>
          </cell>
          <cell r="AG52">
            <v>0</v>
          </cell>
          <cell r="AI52">
            <v>0</v>
          </cell>
          <cell r="AJ52">
            <v>44732300</v>
          </cell>
          <cell r="AK52">
            <v>0</v>
          </cell>
          <cell r="AN52">
            <v>44732300</v>
          </cell>
          <cell r="AQ52">
            <v>0</v>
          </cell>
        </row>
        <row r="53">
          <cell r="AF53">
            <v>16152977.430357369</v>
          </cell>
          <cell r="AG53">
            <v>0</v>
          </cell>
          <cell r="AI53">
            <v>0</v>
          </cell>
          <cell r="AJ53">
            <v>44732300</v>
          </cell>
          <cell r="AK53">
            <v>0</v>
          </cell>
          <cell r="AN53">
            <v>44732300</v>
          </cell>
          <cell r="AQ53">
            <v>0</v>
          </cell>
        </row>
        <row r="54">
          <cell r="AF54">
            <v>17900905.341847092</v>
          </cell>
          <cell r="AG54">
            <v>0</v>
          </cell>
          <cell r="AI54">
            <v>0</v>
          </cell>
          <cell r="AJ54">
            <v>44732300</v>
          </cell>
          <cell r="AK54">
            <v>0</v>
          </cell>
          <cell r="AN54">
            <v>44732300</v>
          </cell>
          <cell r="AQ54">
            <v>0</v>
          </cell>
        </row>
        <row r="55">
          <cell r="AF55">
            <v>19782186.560720954</v>
          </cell>
          <cell r="AG55">
            <v>0</v>
          </cell>
          <cell r="AI55">
            <v>0</v>
          </cell>
          <cell r="AJ55">
            <v>44732300</v>
          </cell>
          <cell r="AK55">
            <v>0</v>
          </cell>
          <cell r="AN55">
            <v>44732300</v>
          </cell>
          <cell r="AQ55">
            <v>0</v>
          </cell>
        </row>
        <row r="56">
          <cell r="AF56">
            <v>21913690.216525428</v>
          </cell>
          <cell r="AG56">
            <v>0</v>
          </cell>
          <cell r="AI56">
            <v>0</v>
          </cell>
          <cell r="AJ56">
            <v>44732300</v>
          </cell>
          <cell r="AK56">
            <v>0</v>
          </cell>
          <cell r="AN56">
            <v>44732300</v>
          </cell>
          <cell r="AQ56">
            <v>0</v>
          </cell>
        </row>
        <row r="57">
          <cell r="AF57">
            <v>24251616.444999997</v>
          </cell>
          <cell r="AG57">
            <v>45890378283.782166</v>
          </cell>
          <cell r="AI57">
            <v>0</v>
          </cell>
          <cell r="AJ57">
            <v>24251616.445</v>
          </cell>
          <cell r="AK57">
            <v>22315985485.697006</v>
          </cell>
          <cell r="AN57">
            <v>24251616.445</v>
          </cell>
          <cell r="AQ57">
            <v>5.284684361290308E-2</v>
          </cell>
        </row>
        <row r="58">
          <cell r="AF58">
            <v>2391002.4136181972</v>
          </cell>
          <cell r="AG58">
            <v>0</v>
          </cell>
          <cell r="AI58">
            <v>0</v>
          </cell>
          <cell r="AJ58">
            <v>44732300</v>
          </cell>
          <cell r="AK58">
            <v>0</v>
          </cell>
          <cell r="AN58">
            <v>44732300</v>
          </cell>
          <cell r="AQ58">
            <v>0</v>
          </cell>
        </row>
        <row r="59">
          <cell r="AF59">
            <v>4841719.1299304962</v>
          </cell>
          <cell r="AG59">
            <v>0</v>
          </cell>
          <cell r="AI59">
            <v>0</v>
          </cell>
          <cell r="AJ59">
            <v>44732300</v>
          </cell>
          <cell r="AK59">
            <v>0</v>
          </cell>
          <cell r="AN59">
            <v>44732300</v>
          </cell>
          <cell r="AQ59">
            <v>0</v>
          </cell>
        </row>
        <row r="60">
          <cell r="AF60">
            <v>7049345.8105271626</v>
          </cell>
          <cell r="AG60">
            <v>0</v>
          </cell>
          <cell r="AI60">
            <v>0</v>
          </cell>
          <cell r="AJ60">
            <v>44732300</v>
          </cell>
          <cell r="AK60">
            <v>0</v>
          </cell>
          <cell r="AN60">
            <v>44732300</v>
          </cell>
          <cell r="AQ60">
            <v>0</v>
          </cell>
        </row>
        <row r="61">
          <cell r="AF61">
            <v>8853116.1670565084</v>
          </cell>
          <cell r="AG61">
            <v>0</v>
          </cell>
          <cell r="AI61">
            <v>0</v>
          </cell>
          <cell r="AJ61">
            <v>44732300</v>
          </cell>
          <cell r="AK61">
            <v>0</v>
          </cell>
          <cell r="AN61">
            <v>44732300</v>
          </cell>
          <cell r="AQ61">
            <v>0</v>
          </cell>
        </row>
        <row r="62">
          <cell r="AF62">
            <v>10645675.103787009</v>
          </cell>
          <cell r="AG62">
            <v>0</v>
          </cell>
          <cell r="AI62">
            <v>0</v>
          </cell>
          <cell r="AJ62">
            <v>44732300</v>
          </cell>
          <cell r="AK62">
            <v>0</v>
          </cell>
          <cell r="AN62">
            <v>44732300</v>
          </cell>
          <cell r="AQ62">
            <v>0</v>
          </cell>
        </row>
        <row r="63">
          <cell r="AF63">
            <v>12466193.08119869</v>
          </cell>
          <cell r="AG63">
            <v>0</v>
          </cell>
          <cell r="AI63">
            <v>0</v>
          </cell>
          <cell r="AJ63">
            <v>44732300</v>
          </cell>
          <cell r="AK63">
            <v>24294487293.866684</v>
          </cell>
          <cell r="AN63">
            <v>44732300</v>
          </cell>
          <cell r="AQ63">
            <v>0</v>
          </cell>
        </row>
        <row r="64">
          <cell r="AF64">
            <v>14404264.156119723</v>
          </cell>
          <cell r="AG64">
            <v>0</v>
          </cell>
          <cell r="AI64">
            <v>0</v>
          </cell>
          <cell r="AJ64">
            <v>44732300</v>
          </cell>
          <cell r="AK64">
            <v>0</v>
          </cell>
          <cell r="AN64">
            <v>44732300</v>
          </cell>
          <cell r="AQ64">
            <v>0</v>
          </cell>
        </row>
        <row r="65">
          <cell r="AF65">
            <v>16157986.781438462</v>
          </cell>
          <cell r="AG65">
            <v>0</v>
          </cell>
          <cell r="AI65">
            <v>0</v>
          </cell>
          <cell r="AJ65">
            <v>44732300</v>
          </cell>
          <cell r="AK65">
            <v>0</v>
          </cell>
          <cell r="AN65">
            <v>44732300</v>
          </cell>
          <cell r="AQ65">
            <v>0</v>
          </cell>
        </row>
        <row r="66">
          <cell r="AF66">
            <v>17904522.154369429</v>
          </cell>
          <cell r="AG66">
            <v>0</v>
          </cell>
          <cell r="AI66">
            <v>0</v>
          </cell>
          <cell r="AJ66">
            <v>44732300</v>
          </cell>
          <cell r="AK66">
            <v>0</v>
          </cell>
          <cell r="AN66">
            <v>44732300</v>
          </cell>
          <cell r="AQ66">
            <v>0</v>
          </cell>
        </row>
        <row r="67">
          <cell r="AF67">
            <v>19784505.26662967</v>
          </cell>
          <cell r="AG67">
            <v>0</v>
          </cell>
          <cell r="AI67">
            <v>0</v>
          </cell>
          <cell r="AJ67">
            <v>44732300</v>
          </cell>
          <cell r="AK67">
            <v>0</v>
          </cell>
          <cell r="AN67">
            <v>44732300</v>
          </cell>
          <cell r="AQ67">
            <v>0</v>
          </cell>
        </row>
        <row r="68">
          <cell r="AF68">
            <v>21914801.439347848</v>
          </cell>
          <cell r="AG68">
            <v>0</v>
          </cell>
          <cell r="AI68">
            <v>0</v>
          </cell>
          <cell r="AJ68">
            <v>44732300</v>
          </cell>
          <cell r="AK68">
            <v>0</v>
          </cell>
          <cell r="AN68">
            <v>44732300</v>
          </cell>
          <cell r="AQ68">
            <v>0</v>
          </cell>
        </row>
        <row r="69">
          <cell r="AF69">
            <v>24251616.445000004</v>
          </cell>
          <cell r="AG69">
            <v>47262270345.176468</v>
          </cell>
          <cell r="AI69">
            <v>0</v>
          </cell>
          <cell r="AJ69">
            <v>24251616.445</v>
          </cell>
          <cell r="AK69">
            <v>22967783051.309788</v>
          </cell>
          <cell r="AN69">
            <v>24251616.445</v>
          </cell>
          <cell r="AQ69">
            <v>5.1312846945100452E-2</v>
          </cell>
        </row>
        <row r="70">
          <cell r="AF70">
            <v>2388941.3873508801</v>
          </cell>
          <cell r="AG70">
            <v>0</v>
          </cell>
          <cell r="AI70">
            <v>0</v>
          </cell>
          <cell r="AJ70">
            <v>44732300</v>
          </cell>
          <cell r="AK70">
            <v>0</v>
          </cell>
          <cell r="AN70">
            <v>44732300</v>
          </cell>
          <cell r="AQ70">
            <v>0</v>
          </cell>
        </row>
        <row r="71">
          <cell r="AF71">
            <v>4837325.6300594751</v>
          </cell>
          <cell r="AG71">
            <v>0</v>
          </cell>
          <cell r="AI71">
            <v>0</v>
          </cell>
          <cell r="AJ71">
            <v>44732300</v>
          </cell>
          <cell r="AK71">
            <v>0</v>
          </cell>
          <cell r="AN71">
            <v>44732300</v>
          </cell>
          <cell r="AQ71">
            <v>0</v>
          </cell>
        </row>
        <row r="72">
          <cell r="AF72">
            <v>7043126.9374803882</v>
          </cell>
          <cell r="AG72">
            <v>0</v>
          </cell>
          <cell r="AI72">
            <v>0</v>
          </cell>
          <cell r="AJ72">
            <v>44732300</v>
          </cell>
          <cell r="AK72">
            <v>0</v>
          </cell>
          <cell r="AN72">
            <v>44732300</v>
          </cell>
          <cell r="AQ72">
            <v>0</v>
          </cell>
        </row>
        <row r="73">
          <cell r="AF73">
            <v>8845514.5399377961</v>
          </cell>
          <cell r="AG73">
            <v>0</v>
          </cell>
          <cell r="AI73">
            <v>0</v>
          </cell>
          <cell r="AJ73">
            <v>44732300</v>
          </cell>
          <cell r="AK73">
            <v>0</v>
          </cell>
          <cell r="AN73">
            <v>44732300</v>
          </cell>
          <cell r="AQ73">
            <v>0</v>
          </cell>
        </row>
        <row r="74">
          <cell r="AF74">
            <v>10636961.978497259</v>
          </cell>
          <cell r="AG74">
            <v>0</v>
          </cell>
          <cell r="AI74">
            <v>0</v>
          </cell>
          <cell r="AJ74">
            <v>44732300</v>
          </cell>
          <cell r="AK74">
            <v>0</v>
          </cell>
          <cell r="AN74">
            <v>44732300</v>
          </cell>
          <cell r="AQ74">
            <v>0</v>
          </cell>
        </row>
        <row r="75">
          <cell r="AF75">
            <v>12458521.785404172</v>
          </cell>
          <cell r="AG75">
            <v>0</v>
          </cell>
          <cell r="AI75">
            <v>0</v>
          </cell>
          <cell r="AJ75">
            <v>44732300</v>
          </cell>
          <cell r="AK75">
            <v>25015136824.759472</v>
          </cell>
          <cell r="AN75">
            <v>44732300</v>
          </cell>
          <cell r="AQ75">
            <v>0</v>
          </cell>
        </row>
        <row r="76">
          <cell r="AF76">
            <v>14397717.981886599</v>
          </cell>
          <cell r="AG76">
            <v>0</v>
          </cell>
          <cell r="AI76">
            <v>0</v>
          </cell>
          <cell r="AJ76">
            <v>44732300</v>
          </cell>
          <cell r="AK76">
            <v>0</v>
          </cell>
          <cell r="AN76">
            <v>44732300</v>
          </cell>
          <cell r="AQ76">
            <v>0</v>
          </cell>
        </row>
        <row r="77">
          <cell r="AF77">
            <v>16152550.032893386</v>
          </cell>
          <cell r="AG77">
            <v>0</v>
          </cell>
          <cell r="AI77">
            <v>0</v>
          </cell>
          <cell r="AJ77">
            <v>44732300</v>
          </cell>
          <cell r="AK77">
            <v>0</v>
          </cell>
          <cell r="AN77">
            <v>44732300</v>
          </cell>
          <cell r="AQ77">
            <v>0</v>
          </cell>
        </row>
        <row r="78">
          <cell r="AF78">
            <v>17900073.603933301</v>
          </cell>
          <cell r="AG78">
            <v>0</v>
          </cell>
          <cell r="AI78">
            <v>0</v>
          </cell>
          <cell r="AJ78">
            <v>44732300</v>
          </cell>
          <cell r="AK78">
            <v>0</v>
          </cell>
          <cell r="AN78">
            <v>44732300</v>
          </cell>
          <cell r="AQ78">
            <v>0</v>
          </cell>
        </row>
        <row r="79">
          <cell r="AF79">
            <v>19781249.422615409</v>
          </cell>
          <cell r="AG79">
            <v>0</v>
          </cell>
          <cell r="AI79">
            <v>0</v>
          </cell>
          <cell r="AJ79">
            <v>44732300</v>
          </cell>
          <cell r="AK79">
            <v>0</v>
          </cell>
          <cell r="AN79">
            <v>44732300</v>
          </cell>
          <cell r="AQ79">
            <v>0</v>
          </cell>
        </row>
        <row r="80">
          <cell r="AF80">
            <v>21913060.082287531</v>
          </cell>
          <cell r="AG80">
            <v>0</v>
          </cell>
          <cell r="AI80">
            <v>0</v>
          </cell>
          <cell r="AJ80">
            <v>44732300</v>
          </cell>
          <cell r="AK80">
            <v>0</v>
          </cell>
          <cell r="AN80">
            <v>44732300</v>
          </cell>
          <cell r="AQ80">
            <v>0</v>
          </cell>
        </row>
        <row r="81">
          <cell r="AF81">
            <v>24251616.444999997</v>
          </cell>
          <cell r="AG81">
            <v>48694180099.600075</v>
          </cell>
          <cell r="AI81">
            <v>0</v>
          </cell>
          <cell r="AJ81">
            <v>24251616.445</v>
          </cell>
          <cell r="AK81">
            <v>23679043274.840599</v>
          </cell>
          <cell r="AN81">
            <v>24251616.445</v>
          </cell>
          <cell r="AQ81">
            <v>4.9803932205851387E-2</v>
          </cell>
        </row>
        <row r="82">
          <cell r="AF82">
            <v>2400225.7407506271</v>
          </cell>
          <cell r="AG82">
            <v>0</v>
          </cell>
          <cell r="AI82">
            <v>0</v>
          </cell>
          <cell r="AJ82">
            <v>44732300</v>
          </cell>
          <cell r="AK82">
            <v>0</v>
          </cell>
          <cell r="AN82">
            <v>44732300</v>
          </cell>
          <cell r="AQ82">
            <v>0</v>
          </cell>
        </row>
        <row r="83">
          <cell r="AF83">
            <v>4860014.8063375447</v>
          </cell>
          <cell r="AG83">
            <v>0</v>
          </cell>
          <cell r="AI83">
            <v>0</v>
          </cell>
          <cell r="AJ83">
            <v>44732300</v>
          </cell>
          <cell r="AK83">
            <v>0</v>
          </cell>
          <cell r="AN83">
            <v>44732300</v>
          </cell>
          <cell r="AQ83">
            <v>0</v>
          </cell>
        </row>
        <row r="84">
          <cell r="AF84">
            <v>7076181.5185913406</v>
          </cell>
          <cell r="AG84">
            <v>0</v>
          </cell>
          <cell r="AI84">
            <v>0</v>
          </cell>
          <cell r="AJ84">
            <v>44732300</v>
          </cell>
          <cell r="AK84">
            <v>0</v>
          </cell>
          <cell r="AN84">
            <v>44732300</v>
          </cell>
          <cell r="AQ84">
            <v>0</v>
          </cell>
        </row>
        <row r="85">
          <cell r="AF85">
            <v>8887036.9735161327</v>
          </cell>
          <cell r="AG85">
            <v>0</v>
          </cell>
          <cell r="AI85">
            <v>0</v>
          </cell>
          <cell r="AJ85">
            <v>44732300</v>
          </cell>
          <cell r="AK85">
            <v>0</v>
          </cell>
          <cell r="AN85">
            <v>44732300</v>
          </cell>
          <cell r="AQ85">
            <v>0</v>
          </cell>
        </row>
        <row r="86">
          <cell r="AF86">
            <v>10687025.158408564</v>
          </cell>
          <cell r="AG86">
            <v>0</v>
          </cell>
          <cell r="AI86">
            <v>0</v>
          </cell>
          <cell r="AJ86">
            <v>44732300</v>
          </cell>
          <cell r="AK86">
            <v>0</v>
          </cell>
          <cell r="AN86">
            <v>44732300</v>
          </cell>
          <cell r="AQ86">
            <v>0</v>
          </cell>
        </row>
        <row r="87">
          <cell r="AF87">
            <v>12501923.800871566</v>
          </cell>
          <cell r="AG87">
            <v>0</v>
          </cell>
          <cell r="AI87">
            <v>0</v>
          </cell>
          <cell r="AJ87">
            <v>44732300</v>
          </cell>
          <cell r="AK87">
            <v>25760168133.931419</v>
          </cell>
          <cell r="AN87">
            <v>44732300</v>
          </cell>
          <cell r="AQ87">
            <v>0</v>
          </cell>
        </row>
        <row r="88">
          <cell r="AF88">
            <v>14433684.32981394</v>
          </cell>
          <cell r="AG88">
            <v>0</v>
          </cell>
          <cell r="AI88">
            <v>0</v>
          </cell>
          <cell r="AJ88">
            <v>44732300</v>
          </cell>
          <cell r="AK88">
            <v>0</v>
          </cell>
          <cell r="AN88">
            <v>44732300</v>
          </cell>
          <cell r="AQ88">
            <v>0</v>
          </cell>
        </row>
        <row r="89">
          <cell r="AF89">
            <v>16181987.807877799</v>
          </cell>
          <cell r="AG89">
            <v>0</v>
          </cell>
          <cell r="AI89">
            <v>0</v>
          </cell>
          <cell r="AJ89">
            <v>44732300</v>
          </cell>
          <cell r="AK89">
            <v>0</v>
          </cell>
          <cell r="AN89">
            <v>44732300</v>
          </cell>
          <cell r="AQ89">
            <v>0</v>
          </cell>
        </row>
        <row r="90">
          <cell r="AF90">
            <v>17923750.555792708</v>
          </cell>
          <cell r="AG90">
            <v>0</v>
          </cell>
          <cell r="AI90">
            <v>0</v>
          </cell>
          <cell r="AJ90">
            <v>44732300</v>
          </cell>
          <cell r="AK90">
            <v>0</v>
          </cell>
          <cell r="AN90">
            <v>44732300</v>
          </cell>
          <cell r="AQ90">
            <v>0</v>
          </cell>
        </row>
        <row r="91">
          <cell r="AF91">
            <v>19798311.637606822</v>
          </cell>
          <cell r="AG91">
            <v>0</v>
          </cell>
          <cell r="AI91">
            <v>0</v>
          </cell>
          <cell r="AJ91">
            <v>44732300</v>
          </cell>
          <cell r="AK91">
            <v>0</v>
          </cell>
          <cell r="AN91">
            <v>44732300</v>
          </cell>
          <cell r="AQ91">
            <v>0</v>
          </cell>
        </row>
        <row r="92">
          <cell r="AF92">
            <v>21922024.575956102</v>
          </cell>
          <cell r="AG92">
            <v>0</v>
          </cell>
          <cell r="AI92">
            <v>0</v>
          </cell>
          <cell r="AJ92">
            <v>44732300</v>
          </cell>
          <cell r="AK92">
            <v>0</v>
          </cell>
          <cell r="AN92">
            <v>44732300</v>
          </cell>
          <cell r="AQ92">
            <v>0</v>
          </cell>
        </row>
        <row r="93">
          <cell r="AF93">
            <v>24251616.444999993</v>
          </cell>
          <cell r="AG93">
            <v>49970366728.620094</v>
          </cell>
          <cell r="AI93">
            <v>0</v>
          </cell>
          <cell r="AJ93">
            <v>24251616.445</v>
          </cell>
          <cell r="AK93">
            <v>24210198594.688667</v>
          </cell>
          <cell r="AN93">
            <v>24251616.445</v>
          </cell>
          <cell r="AQ93">
            <v>4.8531996126236342E-2</v>
          </cell>
        </row>
        <row r="94">
          <cell r="AF94">
            <v>2399413.5449133199</v>
          </cell>
          <cell r="AG94">
            <v>0</v>
          </cell>
          <cell r="AI94">
            <v>0</v>
          </cell>
          <cell r="AJ94">
            <v>44732300</v>
          </cell>
          <cell r="AK94">
            <v>0</v>
          </cell>
          <cell r="AN94">
            <v>44732300</v>
          </cell>
          <cell r="AQ94">
            <v>0</v>
          </cell>
        </row>
        <row r="95">
          <cell r="AF95">
            <v>4858622.0664581805</v>
          </cell>
          <cell r="AG95">
            <v>0</v>
          </cell>
          <cell r="AI95">
            <v>0</v>
          </cell>
          <cell r="AJ95">
            <v>44732300</v>
          </cell>
          <cell r="AK95">
            <v>0</v>
          </cell>
          <cell r="AN95">
            <v>44732300</v>
          </cell>
          <cell r="AQ95">
            <v>0</v>
          </cell>
        </row>
        <row r="96">
          <cell r="AF96">
            <v>7074421.600850842</v>
          </cell>
          <cell r="AG96">
            <v>0</v>
          </cell>
          <cell r="AI96">
            <v>0</v>
          </cell>
          <cell r="AJ96">
            <v>44732300</v>
          </cell>
          <cell r="AK96">
            <v>0</v>
          </cell>
          <cell r="AN96">
            <v>44732300</v>
          </cell>
          <cell r="AQ96">
            <v>0</v>
          </cell>
        </row>
        <row r="97">
          <cell r="AF97">
            <v>8885431.2053904478</v>
          </cell>
          <cell r="AG97">
            <v>0</v>
          </cell>
          <cell r="AI97">
            <v>0</v>
          </cell>
          <cell r="AJ97">
            <v>44732300</v>
          </cell>
          <cell r="AK97">
            <v>0</v>
          </cell>
          <cell r="AN97">
            <v>44732300</v>
          </cell>
          <cell r="AQ97">
            <v>0</v>
          </cell>
        </row>
        <row r="98">
          <cell r="AF98">
            <v>10685402.348532256</v>
          </cell>
          <cell r="AG98">
            <v>0</v>
          </cell>
          <cell r="AI98">
            <v>0</v>
          </cell>
          <cell r="AJ98">
            <v>44732300</v>
          </cell>
          <cell r="AK98">
            <v>0</v>
          </cell>
          <cell r="AN98">
            <v>44732300</v>
          </cell>
          <cell r="AQ98">
            <v>0</v>
          </cell>
        </row>
        <row r="99">
          <cell r="AF99">
            <v>12500677.240003519</v>
          </cell>
          <cell r="AG99">
            <v>0</v>
          </cell>
          <cell r="AI99">
            <v>0</v>
          </cell>
          <cell r="AJ99">
            <v>44732300</v>
          </cell>
          <cell r="AK99">
            <v>26339107202.961346</v>
          </cell>
          <cell r="AN99">
            <v>44732300</v>
          </cell>
          <cell r="AQ99">
            <v>0</v>
          </cell>
        </row>
        <row r="100">
          <cell r="AF100">
            <v>14432384.272733064</v>
          </cell>
          <cell r="AG100">
            <v>0</v>
          </cell>
          <cell r="AI100">
            <v>0</v>
          </cell>
          <cell r="AJ100">
            <v>44732300</v>
          </cell>
          <cell r="AK100">
            <v>0</v>
          </cell>
          <cell r="AN100">
            <v>44732300</v>
          </cell>
          <cell r="AQ100">
            <v>0</v>
          </cell>
        </row>
        <row r="101">
          <cell r="AF101">
            <v>16180881.916673331</v>
          </cell>
          <cell r="AG101">
            <v>0</v>
          </cell>
          <cell r="AI101">
            <v>0</v>
          </cell>
          <cell r="AJ101">
            <v>44732300</v>
          </cell>
          <cell r="AK101">
            <v>0</v>
          </cell>
          <cell r="AN101">
            <v>44732300</v>
          </cell>
          <cell r="AQ101">
            <v>0</v>
          </cell>
        </row>
        <row r="102">
          <cell r="AF102">
            <v>17923662.086970136</v>
          </cell>
          <cell r="AG102">
            <v>0</v>
          </cell>
          <cell r="AI102">
            <v>0</v>
          </cell>
          <cell r="AJ102">
            <v>44732300</v>
          </cell>
          <cell r="AK102">
            <v>0</v>
          </cell>
          <cell r="AN102">
            <v>44732300</v>
          </cell>
          <cell r="AQ102">
            <v>0</v>
          </cell>
        </row>
        <row r="103">
          <cell r="AF103">
            <v>19798791.394087438</v>
          </cell>
          <cell r="AG103">
            <v>0</v>
          </cell>
          <cell r="AI103">
            <v>0</v>
          </cell>
          <cell r="AJ103">
            <v>44732300</v>
          </cell>
          <cell r="AK103">
            <v>0</v>
          </cell>
          <cell r="AN103">
            <v>44732300</v>
          </cell>
          <cell r="AQ103">
            <v>0</v>
          </cell>
        </row>
        <row r="104">
          <cell r="AF104">
            <v>21922353.358897757</v>
          </cell>
          <cell r="AG104">
            <v>0</v>
          </cell>
          <cell r="AI104">
            <v>0</v>
          </cell>
          <cell r="AJ104">
            <v>44732300</v>
          </cell>
          <cell r="AK104">
            <v>0</v>
          </cell>
          <cell r="AN104">
            <v>44732300</v>
          </cell>
          <cell r="AQ104">
            <v>0</v>
          </cell>
        </row>
        <row r="105">
          <cell r="AF105">
            <v>24251616.445000004</v>
          </cell>
          <cell r="AG105">
            <v>51098505555.029877</v>
          </cell>
          <cell r="AI105">
            <v>0</v>
          </cell>
          <cell r="AJ105">
            <v>24251616.445</v>
          </cell>
          <cell r="AK105">
            <v>24759398352.068535</v>
          </cell>
          <cell r="AN105">
            <v>24251616.445</v>
          </cell>
          <cell r="AQ105">
            <v>4.7460519992864637E-2</v>
          </cell>
        </row>
        <row r="106">
          <cell r="AF106">
            <v>2398653.2436928013</v>
          </cell>
          <cell r="AG106">
            <v>0</v>
          </cell>
          <cell r="AI106">
            <v>0</v>
          </cell>
          <cell r="AJ106">
            <v>44732300</v>
          </cell>
          <cell r="AK106">
            <v>0</v>
          </cell>
          <cell r="AN106">
            <v>44732300</v>
          </cell>
          <cell r="AQ106">
            <v>0</v>
          </cell>
        </row>
        <row r="107">
          <cell r="AF107">
            <v>4857334.023920875</v>
          </cell>
          <cell r="AG107">
            <v>0</v>
          </cell>
          <cell r="AI107">
            <v>0</v>
          </cell>
          <cell r="AJ107">
            <v>44732300</v>
          </cell>
          <cell r="AK107">
            <v>0</v>
          </cell>
          <cell r="AN107">
            <v>44732300</v>
          </cell>
          <cell r="AQ107">
            <v>0</v>
          </cell>
        </row>
        <row r="108">
          <cell r="AF108">
            <v>7072825.7067866251</v>
          </cell>
          <cell r="AG108">
            <v>0</v>
          </cell>
          <cell r="AI108">
            <v>0</v>
          </cell>
          <cell r="AJ108">
            <v>44732300</v>
          </cell>
          <cell r="AK108">
            <v>0</v>
          </cell>
          <cell r="AN108">
            <v>44732300</v>
          </cell>
          <cell r="AQ108">
            <v>0</v>
          </cell>
        </row>
        <row r="109">
          <cell r="AF109">
            <v>8884143.6904684436</v>
          </cell>
          <cell r="AG109">
            <v>0</v>
          </cell>
          <cell r="AI109">
            <v>0</v>
          </cell>
          <cell r="AJ109">
            <v>44732300</v>
          </cell>
          <cell r="AK109">
            <v>0</v>
          </cell>
          <cell r="AN109">
            <v>44732300</v>
          </cell>
          <cell r="AQ109">
            <v>0</v>
          </cell>
        </row>
        <row r="110">
          <cell r="AF110">
            <v>10684190.76226473</v>
          </cell>
          <cell r="AG110">
            <v>0</v>
          </cell>
          <cell r="AI110">
            <v>0</v>
          </cell>
          <cell r="AJ110">
            <v>44732300</v>
          </cell>
          <cell r="AK110">
            <v>0</v>
          </cell>
          <cell r="AN110">
            <v>44732300</v>
          </cell>
          <cell r="AQ110">
            <v>0</v>
          </cell>
        </row>
        <row r="111">
          <cell r="AF111">
            <v>12499777.564092698</v>
          </cell>
          <cell r="AG111">
            <v>0</v>
          </cell>
          <cell r="AI111">
            <v>0</v>
          </cell>
          <cell r="AJ111">
            <v>44732300</v>
          </cell>
          <cell r="AK111">
            <v>26934333176.875011</v>
          </cell>
          <cell r="AN111">
            <v>44732300</v>
          </cell>
          <cell r="AQ111">
            <v>0</v>
          </cell>
        </row>
        <row r="112">
          <cell r="AF112">
            <v>14431293.665134901</v>
          </cell>
          <cell r="AG112">
            <v>0</v>
          </cell>
          <cell r="AI112">
            <v>0</v>
          </cell>
          <cell r="AJ112">
            <v>44732300</v>
          </cell>
          <cell r="AK112">
            <v>0</v>
          </cell>
          <cell r="AN112">
            <v>44732300</v>
          </cell>
          <cell r="AQ112">
            <v>0</v>
          </cell>
        </row>
        <row r="113">
          <cell r="AF113">
            <v>16179952.775792696</v>
          </cell>
          <cell r="AG113">
            <v>0</v>
          </cell>
          <cell r="AI113">
            <v>0</v>
          </cell>
          <cell r="AJ113">
            <v>44732300</v>
          </cell>
          <cell r="AK113">
            <v>0</v>
          </cell>
          <cell r="AN113">
            <v>44732300</v>
          </cell>
          <cell r="AQ113">
            <v>0</v>
          </cell>
        </row>
        <row r="114">
          <cell r="AF114">
            <v>17923767.88766741</v>
          </cell>
          <cell r="AG114">
            <v>0</v>
          </cell>
          <cell r="AI114">
            <v>0</v>
          </cell>
          <cell r="AJ114">
            <v>44732300</v>
          </cell>
          <cell r="AK114">
            <v>0</v>
          </cell>
          <cell r="AN114">
            <v>44732300</v>
          </cell>
          <cell r="AQ114">
            <v>0</v>
          </cell>
        </row>
        <row r="115">
          <cell r="AF115">
            <v>19799467.027043134</v>
          </cell>
          <cell r="AG115">
            <v>0</v>
          </cell>
          <cell r="AI115">
            <v>0</v>
          </cell>
          <cell r="AJ115">
            <v>44732300</v>
          </cell>
          <cell r="AK115">
            <v>0</v>
          </cell>
          <cell r="AQ115">
            <v>0</v>
          </cell>
        </row>
        <row r="116">
          <cell r="AF116">
            <v>21922784.091259595</v>
          </cell>
          <cell r="AG116">
            <v>0</v>
          </cell>
          <cell r="AI116">
            <v>0</v>
          </cell>
          <cell r="AJ116">
            <v>44732300</v>
          </cell>
          <cell r="AK116">
            <v>0</v>
          </cell>
          <cell r="AQ116">
            <v>0</v>
          </cell>
        </row>
        <row r="117">
          <cell r="AF117">
            <v>24251616.445</v>
          </cell>
          <cell r="AG117">
            <v>52257019299.592957</v>
          </cell>
          <cell r="AI117">
            <v>0</v>
          </cell>
          <cell r="AJ117">
            <v>24251616.445</v>
          </cell>
          <cell r="AK117">
            <v>25322686122.717949</v>
          </cell>
          <cell r="AQ117">
            <v>4.6408342400786146E-2</v>
          </cell>
        </row>
        <row r="118">
          <cell r="AF118">
            <v>2399522.5239639566</v>
          </cell>
          <cell r="AG118">
            <v>0</v>
          </cell>
          <cell r="AI118">
            <v>0</v>
          </cell>
          <cell r="AJ118">
            <v>44732300</v>
          </cell>
          <cell r="AK118">
            <v>0</v>
          </cell>
          <cell r="AQ118">
            <v>0</v>
          </cell>
        </row>
        <row r="119">
          <cell r="AF119">
            <v>4859428.3200231772</v>
          </cell>
          <cell r="AG119">
            <v>0</v>
          </cell>
          <cell r="AI119">
            <v>0</v>
          </cell>
          <cell r="AJ119">
            <v>44732300</v>
          </cell>
          <cell r="AK119">
            <v>0</v>
          </cell>
          <cell r="AQ119">
            <v>0</v>
          </cell>
        </row>
        <row r="120">
          <cell r="AF120">
            <v>7076277.6747973859</v>
          </cell>
          <cell r="AG120">
            <v>0</v>
          </cell>
          <cell r="AI120">
            <v>0</v>
          </cell>
          <cell r="AJ120">
            <v>44732300</v>
          </cell>
          <cell r="AK120">
            <v>0</v>
          </cell>
          <cell r="AQ120">
            <v>0</v>
          </cell>
        </row>
        <row r="121">
          <cell r="AF121">
            <v>8889415.2996980622</v>
          </cell>
          <cell r="AG121">
            <v>0</v>
          </cell>
          <cell r="AI121">
            <v>0</v>
          </cell>
          <cell r="AJ121">
            <v>44732300</v>
          </cell>
          <cell r="AK121">
            <v>0</v>
          </cell>
          <cell r="AQ121">
            <v>0</v>
          </cell>
        </row>
        <row r="122">
          <cell r="AF122">
            <v>10691035.799172426</v>
          </cell>
          <cell r="AG122">
            <v>0</v>
          </cell>
          <cell r="AI122">
            <v>0</v>
          </cell>
          <cell r="AJ122">
            <v>44732300</v>
          </cell>
          <cell r="AK122">
            <v>0</v>
          </cell>
          <cell r="AQ122">
            <v>0</v>
          </cell>
        </row>
        <row r="123">
          <cell r="AF123">
            <v>12505804.442581765</v>
          </cell>
          <cell r="AG123">
            <v>0</v>
          </cell>
          <cell r="AI123">
            <v>0</v>
          </cell>
          <cell r="AJ123">
            <v>44732300</v>
          </cell>
          <cell r="AK123">
            <v>27540925423.760597</v>
          </cell>
          <cell r="AQ123">
            <v>0</v>
          </cell>
        </row>
        <row r="124">
          <cell r="AF124">
            <v>14435938.948214702</v>
          </cell>
          <cell r="AG124">
            <v>0</v>
          </cell>
          <cell r="AI124">
            <v>0</v>
          </cell>
          <cell r="AJ124">
            <v>44732300</v>
          </cell>
          <cell r="AK124">
            <v>0</v>
          </cell>
          <cell r="AQ124">
            <v>0</v>
          </cell>
        </row>
        <row r="125">
          <cell r="AF125">
            <v>16183759.609841371</v>
          </cell>
          <cell r="AG125">
            <v>0</v>
          </cell>
          <cell r="AI125">
            <v>0</v>
          </cell>
          <cell r="AJ125">
            <v>44732300</v>
          </cell>
          <cell r="AK125">
            <v>0</v>
          </cell>
          <cell r="AQ125">
            <v>0</v>
          </cell>
        </row>
        <row r="126">
          <cell r="AF126">
            <v>17927566.598434716</v>
          </cell>
          <cell r="AG126">
            <v>0</v>
          </cell>
          <cell r="AI126">
            <v>0</v>
          </cell>
          <cell r="AJ126">
            <v>44732300</v>
          </cell>
          <cell r="AK126">
            <v>0</v>
          </cell>
          <cell r="AQ126">
            <v>0</v>
          </cell>
        </row>
        <row r="127">
          <cell r="AF127">
            <v>19802758.574339241</v>
          </cell>
          <cell r="AG127">
            <v>0</v>
          </cell>
          <cell r="AI127">
            <v>0</v>
          </cell>
          <cell r="AJ127">
            <v>44732300</v>
          </cell>
          <cell r="AK127">
            <v>0</v>
          </cell>
          <cell r="AQ127">
            <v>0</v>
          </cell>
        </row>
        <row r="128">
          <cell r="AF128">
            <v>21924589.469274141</v>
          </cell>
          <cell r="AG128">
            <v>0</v>
          </cell>
          <cell r="AI128">
            <v>0</v>
          </cell>
          <cell r="AJ128">
            <v>44732300</v>
          </cell>
          <cell r="AK128">
            <v>0</v>
          </cell>
          <cell r="AQ128">
            <v>0</v>
          </cell>
        </row>
        <row r="129">
          <cell r="AF129">
            <v>24251616.445</v>
          </cell>
          <cell r="AG129">
            <v>53408156427.20092</v>
          </cell>
          <cell r="AI129">
            <v>0</v>
          </cell>
          <cell r="AJ129">
            <v>24251616.445</v>
          </cell>
          <cell r="AK129">
            <v>25867231003.440331</v>
          </cell>
          <cell r="AQ129">
            <v>4.5408076345149005E-2</v>
          </cell>
        </row>
        <row r="130">
          <cell r="AF130">
            <v>2398938.0345954346</v>
          </cell>
          <cell r="AG130">
            <v>0</v>
          </cell>
          <cell r="AI130">
            <v>0</v>
          </cell>
          <cell r="AJ130">
            <v>44732300</v>
          </cell>
          <cell r="AK130">
            <v>0</v>
          </cell>
          <cell r="AQ130">
            <v>0</v>
          </cell>
        </row>
        <row r="131">
          <cell r="AF131">
            <v>4858577.7413753625</v>
          </cell>
          <cell r="AG131">
            <v>0</v>
          </cell>
          <cell r="AI131">
            <v>0</v>
          </cell>
          <cell r="AJ131">
            <v>44732300</v>
          </cell>
          <cell r="AK131">
            <v>0</v>
          </cell>
          <cell r="AQ131">
            <v>0</v>
          </cell>
        </row>
        <row r="132">
          <cell r="AF132">
            <v>7075454.0680781007</v>
          </cell>
          <cell r="AG132">
            <v>0</v>
          </cell>
          <cell r="AI132">
            <v>0</v>
          </cell>
          <cell r="AJ132">
            <v>44732300</v>
          </cell>
          <cell r="AK132">
            <v>0</v>
          </cell>
          <cell r="AQ132">
            <v>0</v>
          </cell>
        </row>
        <row r="133">
          <cell r="AF133">
            <v>8889370.119973857</v>
          </cell>
          <cell r="AG133">
            <v>0</v>
          </cell>
          <cell r="AI133">
            <v>0</v>
          </cell>
          <cell r="AJ133">
            <v>44732300</v>
          </cell>
          <cell r="AK133">
            <v>0</v>
          </cell>
          <cell r="AQ133">
            <v>0</v>
          </cell>
        </row>
        <row r="134">
          <cell r="AF134">
            <v>10691489.367929857</v>
          </cell>
          <cell r="AG134">
            <v>0</v>
          </cell>
          <cell r="AI134">
            <v>0</v>
          </cell>
          <cell r="AJ134">
            <v>44732300</v>
          </cell>
          <cell r="AK134">
            <v>0</v>
          </cell>
          <cell r="AQ134">
            <v>0</v>
          </cell>
        </row>
        <row r="135">
          <cell r="AF135">
            <v>12506394.33313936</v>
          </cell>
          <cell r="AG135">
            <v>0</v>
          </cell>
          <cell r="AI135">
            <v>0</v>
          </cell>
          <cell r="AJ135">
            <v>44732300</v>
          </cell>
          <cell r="AK135">
            <v>28131337778.147232</v>
          </cell>
          <cell r="AQ135">
            <v>0</v>
          </cell>
        </row>
        <row r="136">
          <cell r="AF136">
            <v>14436138.183368001</v>
          </cell>
          <cell r="AG136">
            <v>0</v>
          </cell>
          <cell r="AI136">
            <v>0</v>
          </cell>
          <cell r="AJ136">
            <v>44732300</v>
          </cell>
          <cell r="AK136">
            <v>0</v>
          </cell>
          <cell r="AQ136">
            <v>0</v>
          </cell>
        </row>
        <row r="137">
          <cell r="AF137">
            <v>16184017.47422014</v>
          </cell>
          <cell r="AG137">
            <v>0</v>
          </cell>
          <cell r="AI137">
            <v>0</v>
          </cell>
          <cell r="AJ137">
            <v>44732300</v>
          </cell>
          <cell r="AK137">
            <v>0</v>
          </cell>
          <cell r="AQ137">
            <v>0</v>
          </cell>
        </row>
        <row r="138">
          <cell r="AF138">
            <v>17928615.66260194</v>
          </cell>
          <cell r="AG138">
            <v>0</v>
          </cell>
          <cell r="AI138">
            <v>0</v>
          </cell>
          <cell r="AJ138">
            <v>44732300</v>
          </cell>
          <cell r="AK138">
            <v>0</v>
          </cell>
          <cell r="AQ138">
            <v>0</v>
          </cell>
        </row>
        <row r="139">
          <cell r="AF139">
            <v>19804157.151427098</v>
          </cell>
          <cell r="AG139">
            <v>0</v>
          </cell>
          <cell r="AI139">
            <v>0</v>
          </cell>
          <cell r="AJ139">
            <v>44732300</v>
          </cell>
          <cell r="AK139">
            <v>0</v>
          </cell>
          <cell r="AQ139">
            <v>0</v>
          </cell>
        </row>
        <row r="140">
          <cell r="AF140">
            <v>21925430.621416591</v>
          </cell>
          <cell r="AG140">
            <v>0</v>
          </cell>
          <cell r="AI140">
            <v>0</v>
          </cell>
          <cell r="AJ140">
            <v>44732300</v>
          </cell>
          <cell r="AK140">
            <v>0</v>
          </cell>
          <cell r="AQ140">
            <v>0</v>
          </cell>
        </row>
        <row r="141">
          <cell r="AF141">
            <v>24251616.445</v>
          </cell>
          <cell r="AG141">
            <v>54550527970.527496</v>
          </cell>
          <cell r="AI141">
            <v>0</v>
          </cell>
          <cell r="AJ141">
            <v>24251616.445</v>
          </cell>
          <cell r="AK141">
            <v>26419190192.380264</v>
          </cell>
          <cell r="AQ141">
            <v>4.4457161731051693E-2</v>
          </cell>
        </row>
        <row r="142">
          <cell r="AF142">
            <v>2397334.0363091547</v>
          </cell>
          <cell r="AG142">
            <v>0</v>
          </cell>
          <cell r="AI142">
            <v>0</v>
          </cell>
          <cell r="AJ142">
            <v>44732300</v>
          </cell>
          <cell r="AK142">
            <v>0</v>
          </cell>
          <cell r="AQ142">
            <v>0</v>
          </cell>
        </row>
        <row r="143">
          <cell r="AF143">
            <v>4855620.3084590677</v>
          </cell>
          <cell r="AG143">
            <v>0</v>
          </cell>
          <cell r="AI143">
            <v>0</v>
          </cell>
          <cell r="AJ143">
            <v>44732300</v>
          </cell>
          <cell r="AK143">
            <v>0</v>
          </cell>
          <cell r="AQ143">
            <v>0</v>
          </cell>
        </row>
        <row r="144">
          <cell r="AF144">
            <v>7071523.7048243983</v>
          </cell>
          <cell r="AG144">
            <v>0</v>
          </cell>
          <cell r="AI144">
            <v>0</v>
          </cell>
          <cell r="AJ144">
            <v>44732300</v>
          </cell>
          <cell r="AK144">
            <v>0</v>
          </cell>
          <cell r="AQ144">
            <v>0</v>
          </cell>
        </row>
        <row r="145">
          <cell r="AF145">
            <v>8885404.5700457115</v>
          </cell>
          <cell r="AG145">
            <v>0</v>
          </cell>
          <cell r="AI145">
            <v>0</v>
          </cell>
          <cell r="AJ145">
            <v>44732300</v>
          </cell>
          <cell r="AK145">
            <v>0</v>
          </cell>
          <cell r="AQ145">
            <v>0</v>
          </cell>
        </row>
        <row r="146">
          <cell r="AF146">
            <v>10687190.57344334</v>
          </cell>
          <cell r="AG146">
            <v>0</v>
          </cell>
          <cell r="AI146">
            <v>0</v>
          </cell>
          <cell r="AJ146">
            <v>44732300</v>
          </cell>
          <cell r="AK146">
            <v>0</v>
          </cell>
          <cell r="AQ146">
            <v>0</v>
          </cell>
        </row>
        <row r="147">
          <cell r="AF147">
            <v>12502891.598614745</v>
          </cell>
          <cell r="AG147">
            <v>0</v>
          </cell>
          <cell r="AI147">
            <v>0</v>
          </cell>
          <cell r="AJ147">
            <v>44732300</v>
          </cell>
          <cell r="AK147">
            <v>28730485094.961517</v>
          </cell>
          <cell r="AQ147">
            <v>0</v>
          </cell>
        </row>
        <row r="148">
          <cell r="AF148">
            <v>14432884.615940925</v>
          </cell>
          <cell r="AG148">
            <v>0</v>
          </cell>
          <cell r="AI148">
            <v>0</v>
          </cell>
          <cell r="AJ148">
            <v>44732300</v>
          </cell>
          <cell r="AK148">
            <v>0</v>
          </cell>
          <cell r="AQ148">
            <v>0</v>
          </cell>
        </row>
        <row r="149">
          <cell r="AF149">
            <v>16181466.783524826</v>
          </cell>
          <cell r="AG149">
            <v>0</v>
          </cell>
          <cell r="AI149">
            <v>0</v>
          </cell>
          <cell r="AJ149">
            <v>44732300</v>
          </cell>
          <cell r="AK149">
            <v>0</v>
          </cell>
          <cell r="AQ149">
            <v>0</v>
          </cell>
        </row>
        <row r="150">
          <cell r="AF150">
            <v>17927524.440901972</v>
          </cell>
          <cell r="AG150">
            <v>0</v>
          </cell>
          <cell r="AI150">
            <v>0</v>
          </cell>
          <cell r="AJ150">
            <v>44732300</v>
          </cell>
          <cell r="AK150">
            <v>0</v>
          </cell>
          <cell r="AQ150">
            <v>0</v>
          </cell>
        </row>
        <row r="151">
          <cell r="AF151">
            <v>19804112.382600058</v>
          </cell>
          <cell r="AG151">
            <v>0</v>
          </cell>
          <cell r="AI151">
            <v>0</v>
          </cell>
          <cell r="AJ151">
            <v>44732300</v>
          </cell>
          <cell r="AK151">
            <v>0</v>
          </cell>
          <cell r="AQ151">
            <v>0</v>
          </cell>
        </row>
        <row r="152">
          <cell r="AF152">
            <v>21925526.447218969</v>
          </cell>
          <cell r="AG152">
            <v>0</v>
          </cell>
          <cell r="AI152">
            <v>0</v>
          </cell>
          <cell r="AJ152">
            <v>44732300</v>
          </cell>
          <cell r="AK152">
            <v>0</v>
          </cell>
          <cell r="AQ152">
            <v>0</v>
          </cell>
        </row>
        <row r="153">
          <cell r="AF153">
            <v>24251616.445</v>
          </cell>
          <cell r="AG153">
            <v>55727964951.643158</v>
          </cell>
          <cell r="AI153">
            <v>0</v>
          </cell>
          <cell r="AJ153">
            <v>24251616.445</v>
          </cell>
          <cell r="AK153">
            <v>26997479856.681641</v>
          </cell>
          <cell r="AQ153">
            <v>4.3517857625061065E-2</v>
          </cell>
        </row>
        <row r="154">
          <cell r="AF154">
            <v>2396832.5562730017</v>
          </cell>
          <cell r="AG154">
            <v>0</v>
          </cell>
          <cell r="AI154">
            <v>0</v>
          </cell>
          <cell r="AJ154">
            <v>44732300</v>
          </cell>
          <cell r="AK154">
            <v>0</v>
          </cell>
          <cell r="AQ154">
            <v>0</v>
          </cell>
        </row>
        <row r="155">
          <cell r="AF155">
            <v>4854932.9137431178</v>
          </cell>
          <cell r="AG155">
            <v>0</v>
          </cell>
          <cell r="AI155">
            <v>0</v>
          </cell>
          <cell r="AJ155">
            <v>44732300</v>
          </cell>
          <cell r="AK155">
            <v>0</v>
          </cell>
          <cell r="AQ155">
            <v>0</v>
          </cell>
        </row>
        <row r="156">
          <cell r="AF156">
            <v>7070957.1768693905</v>
          </cell>
          <cell r="AG156">
            <v>0</v>
          </cell>
          <cell r="AI156">
            <v>0</v>
          </cell>
          <cell r="AJ156">
            <v>44732300</v>
          </cell>
          <cell r="AK156">
            <v>0</v>
          </cell>
          <cell r="AQ156">
            <v>0</v>
          </cell>
        </row>
        <row r="157">
          <cell r="AF157">
            <v>8885795.5699126478</v>
          </cell>
          <cell r="AG157">
            <v>0</v>
          </cell>
          <cell r="AI157">
            <v>0</v>
          </cell>
          <cell r="AJ157">
            <v>44732300</v>
          </cell>
          <cell r="AK157">
            <v>0</v>
          </cell>
          <cell r="AQ157">
            <v>0</v>
          </cell>
        </row>
        <row r="158">
          <cell r="AF158">
            <v>10688201.999442887</v>
          </cell>
          <cell r="AG158">
            <v>0</v>
          </cell>
          <cell r="AI158">
            <v>0</v>
          </cell>
          <cell r="AJ158">
            <v>44732300</v>
          </cell>
          <cell r="AK158">
            <v>0</v>
          </cell>
          <cell r="AQ158">
            <v>0</v>
          </cell>
        </row>
        <row r="159">
          <cell r="AF159">
            <v>12504012.7184864</v>
          </cell>
          <cell r="AG159">
            <v>0</v>
          </cell>
          <cell r="AI159">
            <v>0</v>
          </cell>
          <cell r="AJ159">
            <v>44732300</v>
          </cell>
          <cell r="AK159">
            <v>29354432103.556347</v>
          </cell>
          <cell r="AQ159">
            <v>0</v>
          </cell>
        </row>
        <row r="160">
          <cell r="AF160">
            <v>14433502.121304289</v>
          </cell>
          <cell r="AG160">
            <v>0</v>
          </cell>
          <cell r="AI160">
            <v>0</v>
          </cell>
          <cell r="AJ160">
            <v>44732300</v>
          </cell>
          <cell r="AK160">
            <v>0</v>
          </cell>
          <cell r="AQ160">
            <v>0</v>
          </cell>
        </row>
        <row r="161">
          <cell r="AF161">
            <v>16182153.165372232</v>
          </cell>
          <cell r="AG161">
            <v>0</v>
          </cell>
          <cell r="AI161">
            <v>0</v>
          </cell>
          <cell r="AJ161">
            <v>44732300</v>
          </cell>
          <cell r="AK161">
            <v>0</v>
          </cell>
          <cell r="AQ161">
            <v>0</v>
          </cell>
        </row>
        <row r="162">
          <cell r="AF162">
            <v>17929002.257823572</v>
          </cell>
          <cell r="AG162">
            <v>0</v>
          </cell>
          <cell r="AI162">
            <v>0</v>
          </cell>
          <cell r="AJ162">
            <v>44732300</v>
          </cell>
          <cell r="AK162">
            <v>0</v>
          </cell>
          <cell r="AQ162">
            <v>0</v>
          </cell>
        </row>
        <row r="163">
          <cell r="AF163">
            <v>19805918.759413775</v>
          </cell>
          <cell r="AG163">
            <v>0</v>
          </cell>
          <cell r="AI163">
            <v>0</v>
          </cell>
          <cell r="AJ163">
            <v>44732300</v>
          </cell>
          <cell r="AK163">
            <v>0</v>
          </cell>
          <cell r="AQ163">
            <v>0</v>
          </cell>
        </row>
        <row r="164">
          <cell r="AF164">
            <v>21926605.797003929</v>
          </cell>
          <cell r="AG164">
            <v>0</v>
          </cell>
          <cell r="AI164">
            <v>0</v>
          </cell>
          <cell r="AJ164">
            <v>44732300</v>
          </cell>
          <cell r="AK164">
            <v>0</v>
          </cell>
          <cell r="AQ164">
            <v>0</v>
          </cell>
        </row>
        <row r="165">
          <cell r="AF165">
            <v>24251616.445</v>
          </cell>
          <cell r="AG165">
            <v>56933117740.975632</v>
          </cell>
          <cell r="AI165">
            <v>0</v>
          </cell>
          <cell r="AJ165">
            <v>24251616.445</v>
          </cell>
          <cell r="AK165">
            <v>27578685637.419289</v>
          </cell>
          <cell r="AQ165">
            <v>4.2596677307109324E-2</v>
          </cell>
        </row>
        <row r="166">
          <cell r="AF166">
            <v>2398567.8593662041</v>
          </cell>
          <cell r="AG166">
            <v>0</v>
          </cell>
          <cell r="AI166">
            <v>0</v>
          </cell>
          <cell r="AJ166">
            <v>44732300</v>
          </cell>
          <cell r="AK166">
            <v>0</v>
          </cell>
          <cell r="AQ166">
            <v>0</v>
          </cell>
        </row>
        <row r="167">
          <cell r="AF167">
            <v>4858775.923578918</v>
          </cell>
          <cell r="AG167">
            <v>0</v>
          </cell>
          <cell r="AI167">
            <v>0</v>
          </cell>
          <cell r="AJ167">
            <v>44732300</v>
          </cell>
          <cell r="AK167">
            <v>0</v>
          </cell>
          <cell r="AQ167">
            <v>0</v>
          </cell>
        </row>
        <row r="168">
          <cell r="AF168">
            <v>7077002.3297398798</v>
          </cell>
          <cell r="AG168">
            <v>0</v>
          </cell>
          <cell r="AI168">
            <v>0</v>
          </cell>
          <cell r="AJ168">
            <v>44732300</v>
          </cell>
          <cell r="AK168">
            <v>0</v>
          </cell>
          <cell r="AQ168">
            <v>0</v>
          </cell>
        </row>
        <row r="169">
          <cell r="AF169">
            <v>8894556.0897092428</v>
          </cell>
          <cell r="AG169">
            <v>0</v>
          </cell>
          <cell r="AI169">
            <v>0</v>
          </cell>
          <cell r="AJ169">
            <v>44732300</v>
          </cell>
          <cell r="AK169">
            <v>0</v>
          </cell>
          <cell r="AQ169">
            <v>0</v>
          </cell>
        </row>
        <row r="170">
          <cell r="AF170">
            <v>10699306.490214793</v>
          </cell>
          <cell r="AG170">
            <v>0</v>
          </cell>
          <cell r="AI170">
            <v>0</v>
          </cell>
          <cell r="AJ170">
            <v>44732300</v>
          </cell>
          <cell r="AK170">
            <v>0</v>
          </cell>
          <cell r="AQ170">
            <v>0</v>
          </cell>
        </row>
        <row r="171">
          <cell r="AF171">
            <v>12518169.89544588</v>
          </cell>
          <cell r="AG171">
            <v>0</v>
          </cell>
          <cell r="AI171">
            <v>0</v>
          </cell>
          <cell r="AJ171">
            <v>44732300</v>
          </cell>
          <cell r="AK171">
            <v>29983263545.115921</v>
          </cell>
          <cell r="AQ171">
            <v>0</v>
          </cell>
        </row>
        <row r="172">
          <cell r="AF172">
            <v>14450269.088683672</v>
          </cell>
          <cell r="AG172">
            <v>0</v>
          </cell>
          <cell r="AI172">
            <v>0</v>
          </cell>
          <cell r="AJ172">
            <v>44732300</v>
          </cell>
          <cell r="AK172">
            <v>0</v>
          </cell>
          <cell r="AQ172">
            <v>0</v>
          </cell>
        </row>
        <row r="173">
          <cell r="AF173">
            <v>16201823.07317837</v>
          </cell>
          <cell r="AG173">
            <v>0</v>
          </cell>
          <cell r="AI173">
            <v>0</v>
          </cell>
          <cell r="AJ173">
            <v>44732300</v>
          </cell>
          <cell r="AK173">
            <v>0</v>
          </cell>
          <cell r="AQ173">
            <v>0</v>
          </cell>
        </row>
        <row r="174">
          <cell r="AF174">
            <v>17952298.97643584</v>
          </cell>
          <cell r="AG174">
            <v>0</v>
          </cell>
          <cell r="AI174">
            <v>0</v>
          </cell>
          <cell r="AJ174">
            <v>44732300</v>
          </cell>
          <cell r="AK174">
            <v>0</v>
          </cell>
          <cell r="AQ174">
            <v>0</v>
          </cell>
        </row>
        <row r="175">
          <cell r="AF175">
            <v>19832595.103892155</v>
          </cell>
          <cell r="AG175">
            <v>0</v>
          </cell>
          <cell r="AI175">
            <v>0</v>
          </cell>
          <cell r="AJ175">
            <v>44732300</v>
          </cell>
          <cell r="AK175">
            <v>0</v>
          </cell>
          <cell r="AQ175">
            <v>0</v>
          </cell>
        </row>
        <row r="176">
          <cell r="AF176">
            <v>21955994.202685289</v>
          </cell>
          <cell r="AG176">
            <v>0</v>
          </cell>
          <cell r="AI176">
            <v>0</v>
          </cell>
          <cell r="AJ176">
            <v>44732300</v>
          </cell>
          <cell r="AK176">
            <v>0</v>
          </cell>
          <cell r="AQ176">
            <v>0</v>
          </cell>
        </row>
        <row r="177">
          <cell r="AF177">
            <v>24283705.665735982</v>
          </cell>
          <cell r="AG177">
            <v>58163833284.661819</v>
          </cell>
          <cell r="AI177">
            <v>0</v>
          </cell>
          <cell r="AJ177">
            <v>24283705.665735986</v>
          </cell>
          <cell r="AK177">
            <v>28180569739.545898</v>
          </cell>
          <cell r="AQ177">
            <v>4.175052484400088E-2</v>
          </cell>
        </row>
        <row r="178">
          <cell r="AF178">
            <v>0</v>
          </cell>
          <cell r="AG178">
            <v>0</v>
          </cell>
          <cell r="AI178">
            <v>0</v>
          </cell>
          <cell r="AJ178">
            <v>44732300</v>
          </cell>
          <cell r="AK178">
            <v>0</v>
          </cell>
          <cell r="AQ178">
            <v>0</v>
          </cell>
        </row>
        <row r="179">
          <cell r="AF179">
            <v>0</v>
          </cell>
          <cell r="AG179">
            <v>0</v>
          </cell>
          <cell r="AI179">
            <v>0</v>
          </cell>
          <cell r="AJ179">
            <v>44732300</v>
          </cell>
          <cell r="AK179">
            <v>0</v>
          </cell>
          <cell r="AQ179">
            <v>0</v>
          </cell>
        </row>
        <row r="180">
          <cell r="AF180">
            <v>0</v>
          </cell>
          <cell r="AG180">
            <v>0</v>
          </cell>
          <cell r="AI180">
            <v>0</v>
          </cell>
          <cell r="AJ180">
            <v>44732300</v>
          </cell>
          <cell r="AK180">
            <v>0</v>
          </cell>
          <cell r="AQ180">
            <v>0</v>
          </cell>
        </row>
        <row r="181">
          <cell r="AF181">
            <v>0</v>
          </cell>
          <cell r="AG181">
            <v>0</v>
          </cell>
          <cell r="AI181">
            <v>0</v>
          </cell>
          <cell r="AJ181">
            <v>44732300</v>
          </cell>
          <cell r="AK181">
            <v>0</v>
          </cell>
          <cell r="AQ181">
            <v>0</v>
          </cell>
        </row>
        <row r="182">
          <cell r="AF182">
            <v>0</v>
          </cell>
          <cell r="AG182">
            <v>0</v>
          </cell>
          <cell r="AI182">
            <v>0</v>
          </cell>
          <cell r="AJ182">
            <v>44732300</v>
          </cell>
          <cell r="AK182">
            <v>0</v>
          </cell>
          <cell r="AQ182">
            <v>0</v>
          </cell>
        </row>
        <row r="183">
          <cell r="AF183">
            <v>0</v>
          </cell>
          <cell r="AG183">
            <v>0</v>
          </cell>
          <cell r="AI183">
            <v>0</v>
          </cell>
          <cell r="AJ183">
            <v>44732300</v>
          </cell>
          <cell r="AK183">
            <v>30634860931.845356</v>
          </cell>
          <cell r="AQ183">
            <v>0</v>
          </cell>
        </row>
        <row r="184">
          <cell r="AF184">
            <v>0</v>
          </cell>
          <cell r="AG184">
            <v>0</v>
          </cell>
          <cell r="AI184">
            <v>0</v>
          </cell>
          <cell r="AJ184">
            <v>44732300</v>
          </cell>
          <cell r="AK184">
            <v>0</v>
          </cell>
          <cell r="AQ184">
            <v>0</v>
          </cell>
        </row>
        <row r="185">
          <cell r="AF185">
            <v>0</v>
          </cell>
          <cell r="AG185">
            <v>0</v>
          </cell>
          <cell r="AI185">
            <v>0</v>
          </cell>
          <cell r="AJ185">
            <v>44732300</v>
          </cell>
          <cell r="AK185">
            <v>0</v>
          </cell>
          <cell r="AQ185">
            <v>0</v>
          </cell>
        </row>
        <row r="186">
          <cell r="AF186">
            <v>0</v>
          </cell>
          <cell r="AG186">
            <v>0</v>
          </cell>
          <cell r="AI186">
            <v>0</v>
          </cell>
          <cell r="AJ186">
            <v>44732300</v>
          </cell>
          <cell r="AK186">
            <v>0</v>
          </cell>
          <cell r="AQ186">
            <v>0</v>
          </cell>
        </row>
        <row r="187">
          <cell r="AF187">
            <v>0</v>
          </cell>
          <cell r="AG187">
            <v>0</v>
          </cell>
          <cell r="AI187">
            <v>0</v>
          </cell>
          <cell r="AJ187">
            <v>44732300</v>
          </cell>
          <cell r="AK187">
            <v>0</v>
          </cell>
          <cell r="AQ187">
            <v>0</v>
          </cell>
        </row>
        <row r="188">
          <cell r="AF188">
            <v>0</v>
          </cell>
          <cell r="AG188">
            <v>0</v>
          </cell>
          <cell r="AI188">
            <v>0</v>
          </cell>
          <cell r="AJ188">
            <v>44732300</v>
          </cell>
          <cell r="AK188">
            <v>0</v>
          </cell>
          <cell r="AQ188">
            <v>0</v>
          </cell>
        </row>
        <row r="189">
          <cell r="AF189">
            <v>0</v>
          </cell>
          <cell r="AG189">
            <v>59436682951.003494</v>
          </cell>
          <cell r="AI189">
            <v>0</v>
          </cell>
          <cell r="AJ189">
            <v>44732300</v>
          </cell>
          <cell r="AK189">
            <v>28801822019.158134</v>
          </cell>
          <cell r="AQ189">
            <v>0</v>
          </cell>
        </row>
        <row r="190">
          <cell r="AF190">
            <v>0</v>
          </cell>
          <cell r="AG190">
            <v>0</v>
          </cell>
          <cell r="AI190">
            <v>0</v>
          </cell>
          <cell r="AJ190">
            <v>44732300</v>
          </cell>
          <cell r="AK190">
            <v>0</v>
          </cell>
          <cell r="AQ190">
            <v>0</v>
          </cell>
        </row>
        <row r="191">
          <cell r="AF191">
            <v>0</v>
          </cell>
          <cell r="AG191">
            <v>0</v>
          </cell>
          <cell r="AI191">
            <v>0</v>
          </cell>
          <cell r="AJ191">
            <v>44732300</v>
          </cell>
          <cell r="AK191">
            <v>0</v>
          </cell>
          <cell r="AQ191">
            <v>0</v>
          </cell>
        </row>
        <row r="192">
          <cell r="AF192">
            <v>0</v>
          </cell>
          <cell r="AG192">
            <v>0</v>
          </cell>
          <cell r="AI192">
            <v>0</v>
          </cell>
          <cell r="AJ192">
            <v>44732300</v>
          </cell>
          <cell r="AK192">
            <v>0</v>
          </cell>
          <cell r="AQ192">
            <v>0</v>
          </cell>
        </row>
        <row r="193">
          <cell r="AF193">
            <v>0</v>
          </cell>
          <cell r="AG193">
            <v>0</v>
          </cell>
          <cell r="AI193">
            <v>0</v>
          </cell>
          <cell r="AJ193">
            <v>44732300</v>
          </cell>
          <cell r="AK193">
            <v>0</v>
          </cell>
          <cell r="AQ193">
            <v>0</v>
          </cell>
        </row>
        <row r="194">
          <cell r="AF194">
            <v>0</v>
          </cell>
          <cell r="AG194">
            <v>0</v>
          </cell>
          <cell r="AI194">
            <v>0</v>
          </cell>
          <cell r="AJ194">
            <v>44732300</v>
          </cell>
          <cell r="AK194">
            <v>0</v>
          </cell>
          <cell r="AQ194">
            <v>0</v>
          </cell>
        </row>
        <row r="195">
          <cell r="AF195">
            <v>0</v>
          </cell>
          <cell r="AG195">
            <v>0</v>
          </cell>
          <cell r="AI195">
            <v>0</v>
          </cell>
          <cell r="AJ195">
            <v>44732300</v>
          </cell>
          <cell r="AK195">
            <v>31307332528.682335</v>
          </cell>
          <cell r="AQ195">
            <v>0</v>
          </cell>
        </row>
        <row r="196">
          <cell r="AF196">
            <v>0</v>
          </cell>
          <cell r="AG196">
            <v>0</v>
          </cell>
          <cell r="AI196">
            <v>0</v>
          </cell>
          <cell r="AJ196">
            <v>44732300</v>
          </cell>
          <cell r="AK196">
            <v>0</v>
          </cell>
          <cell r="AQ196">
            <v>0</v>
          </cell>
        </row>
        <row r="197">
          <cell r="AF197">
            <v>0</v>
          </cell>
          <cell r="AG197">
            <v>0</v>
          </cell>
          <cell r="AI197">
            <v>0</v>
          </cell>
          <cell r="AJ197">
            <v>44732300</v>
          </cell>
          <cell r="AK197">
            <v>0</v>
          </cell>
          <cell r="AQ197">
            <v>0</v>
          </cell>
        </row>
        <row r="198">
          <cell r="AF198">
            <v>0</v>
          </cell>
          <cell r="AG198">
            <v>0</v>
          </cell>
          <cell r="AI198">
            <v>0</v>
          </cell>
          <cell r="AJ198">
            <v>44732300</v>
          </cell>
          <cell r="AK198">
            <v>0</v>
          </cell>
          <cell r="AQ198">
            <v>0</v>
          </cell>
        </row>
        <row r="199">
          <cell r="AF199">
            <v>0</v>
          </cell>
          <cell r="AG199">
            <v>0</v>
          </cell>
          <cell r="AI199">
            <v>0</v>
          </cell>
          <cell r="AJ199">
            <v>44732300</v>
          </cell>
          <cell r="AK199">
            <v>0</v>
          </cell>
          <cell r="AQ199">
            <v>0</v>
          </cell>
        </row>
        <row r="200">
          <cell r="AF200">
            <v>0</v>
          </cell>
          <cell r="AG200">
            <v>0</v>
          </cell>
          <cell r="AI200">
            <v>0</v>
          </cell>
          <cell r="AJ200">
            <v>44732300</v>
          </cell>
          <cell r="AK200">
            <v>0</v>
          </cell>
          <cell r="AQ200">
            <v>0</v>
          </cell>
        </row>
        <row r="201">
          <cell r="AF201">
            <v>0</v>
          </cell>
          <cell r="AG201">
            <v>0</v>
          </cell>
          <cell r="AI201">
            <v>0</v>
          </cell>
          <cell r="AJ201">
            <v>44732300</v>
          </cell>
          <cell r="AK201">
            <v>0</v>
          </cell>
          <cell r="AQ201">
            <v>0</v>
          </cell>
        </row>
        <row r="202">
          <cell r="AF202">
            <v>0</v>
          </cell>
          <cell r="AG202">
            <v>0</v>
          </cell>
          <cell r="AI202">
            <v>0</v>
          </cell>
          <cell r="AJ202">
            <v>44732300</v>
          </cell>
          <cell r="AK202">
            <v>0</v>
          </cell>
          <cell r="AQ202">
            <v>0</v>
          </cell>
        </row>
        <row r="203">
          <cell r="AF203">
            <v>0</v>
          </cell>
          <cell r="AG203">
            <v>0</v>
          </cell>
          <cell r="AI203">
            <v>0</v>
          </cell>
          <cell r="AJ203">
            <v>44732300</v>
          </cell>
          <cell r="AK203">
            <v>0</v>
          </cell>
          <cell r="AQ203">
            <v>0</v>
          </cell>
        </row>
        <row r="204">
          <cell r="AF204">
            <v>0</v>
          </cell>
          <cell r="AG204">
            <v>0</v>
          </cell>
          <cell r="AI204">
            <v>0</v>
          </cell>
          <cell r="AJ204">
            <v>44732300</v>
          </cell>
          <cell r="AK204">
            <v>0</v>
          </cell>
          <cell r="AQ204">
            <v>0</v>
          </cell>
        </row>
        <row r="205">
          <cell r="AF205">
            <v>0</v>
          </cell>
          <cell r="AG205">
            <v>0</v>
          </cell>
          <cell r="AI205">
            <v>0</v>
          </cell>
          <cell r="AJ205">
            <v>44732300</v>
          </cell>
          <cell r="AK205">
            <v>0</v>
          </cell>
          <cell r="AQ205">
            <v>0</v>
          </cell>
        </row>
        <row r="206">
          <cell r="AF206">
            <v>0</v>
          </cell>
          <cell r="AG206">
            <v>0</v>
          </cell>
          <cell r="AI206">
            <v>0</v>
          </cell>
          <cell r="AJ206">
            <v>44732300</v>
          </cell>
          <cell r="AK206">
            <v>0</v>
          </cell>
          <cell r="AQ206">
            <v>0</v>
          </cell>
        </row>
        <row r="207">
          <cell r="AF207">
            <v>0</v>
          </cell>
          <cell r="AG207">
            <v>0</v>
          </cell>
          <cell r="AI207">
            <v>0</v>
          </cell>
          <cell r="AJ207">
            <v>44732300</v>
          </cell>
          <cell r="AK207">
            <v>0</v>
          </cell>
          <cell r="AQ207">
            <v>0</v>
          </cell>
        </row>
        <row r="208">
          <cell r="AF208">
            <v>0</v>
          </cell>
          <cell r="AG208">
            <v>0</v>
          </cell>
          <cell r="AI208">
            <v>0</v>
          </cell>
          <cell r="AJ208">
            <v>44732300</v>
          </cell>
          <cell r="AK208">
            <v>0</v>
          </cell>
          <cell r="AQ208">
            <v>0</v>
          </cell>
        </row>
        <row r="209">
          <cell r="AF209">
            <v>0</v>
          </cell>
          <cell r="AG209">
            <v>0</v>
          </cell>
          <cell r="AI209">
            <v>0</v>
          </cell>
          <cell r="AJ209">
            <v>44732300</v>
          </cell>
          <cell r="AK209">
            <v>0</v>
          </cell>
          <cell r="AQ209">
            <v>0</v>
          </cell>
        </row>
        <row r="210">
          <cell r="AF210">
            <v>0</v>
          </cell>
          <cell r="AG210">
            <v>0</v>
          </cell>
          <cell r="AI210">
            <v>0</v>
          </cell>
          <cell r="AJ210">
            <v>44732300</v>
          </cell>
          <cell r="AK210">
            <v>0</v>
          </cell>
          <cell r="AQ210">
            <v>0</v>
          </cell>
        </row>
        <row r="211">
          <cell r="AF211">
            <v>0</v>
          </cell>
          <cell r="AG211">
            <v>0</v>
          </cell>
          <cell r="AI211">
            <v>0</v>
          </cell>
          <cell r="AJ211">
            <v>44732300</v>
          </cell>
          <cell r="AK211">
            <v>0</v>
          </cell>
          <cell r="AQ211">
            <v>0</v>
          </cell>
        </row>
        <row r="212">
          <cell r="AF212">
            <v>0</v>
          </cell>
          <cell r="AG212">
            <v>0</v>
          </cell>
          <cell r="AI212">
            <v>0</v>
          </cell>
          <cell r="AJ212">
            <v>44732300</v>
          </cell>
          <cell r="AK212">
            <v>0</v>
          </cell>
          <cell r="AQ212">
            <v>0</v>
          </cell>
        </row>
        <row r="213">
          <cell r="AF213">
            <v>0</v>
          </cell>
          <cell r="AG213">
            <v>0</v>
          </cell>
          <cell r="AI213">
            <v>0</v>
          </cell>
          <cell r="AJ213">
            <v>44732300</v>
          </cell>
          <cell r="AK213">
            <v>0</v>
          </cell>
          <cell r="AQ213">
            <v>0</v>
          </cell>
        </row>
      </sheetData>
      <sheetData sheetId="13">
        <row r="31">
          <cell r="AP31">
            <v>5.8982E-2</v>
          </cell>
        </row>
        <row r="34">
          <cell r="AF34">
            <v>303510.80851697235</v>
          </cell>
          <cell r="AG34">
            <v>0</v>
          </cell>
          <cell r="AI34">
            <v>0</v>
          </cell>
          <cell r="AJ34">
            <v>5898200</v>
          </cell>
          <cell r="AK34">
            <v>0</v>
          </cell>
          <cell r="AN34">
            <v>5898200</v>
          </cell>
          <cell r="AQ34">
            <v>0</v>
          </cell>
        </row>
        <row r="35">
          <cell r="AF35">
            <v>621067.95795772295</v>
          </cell>
          <cell r="AG35">
            <v>0</v>
          </cell>
          <cell r="AI35">
            <v>0</v>
          </cell>
          <cell r="AJ35">
            <v>5898200</v>
          </cell>
          <cell r="AK35">
            <v>0</v>
          </cell>
          <cell r="AN35">
            <v>5898200</v>
          </cell>
          <cell r="AQ35">
            <v>0</v>
          </cell>
        </row>
        <row r="36">
          <cell r="AF36">
            <v>911182.71380904876</v>
          </cell>
          <cell r="AG36">
            <v>0</v>
          </cell>
          <cell r="AI36">
            <v>0</v>
          </cell>
          <cell r="AJ36">
            <v>5898200</v>
          </cell>
          <cell r="AK36">
            <v>0</v>
          </cell>
          <cell r="AN36">
            <v>5898200</v>
          </cell>
          <cell r="AQ36">
            <v>0</v>
          </cell>
        </row>
        <row r="37">
          <cell r="AF37">
            <v>1156374.7349622073</v>
          </cell>
          <cell r="AG37">
            <v>0</v>
          </cell>
          <cell r="AI37">
            <v>0</v>
          </cell>
          <cell r="AJ37">
            <v>5898200</v>
          </cell>
          <cell r="AK37">
            <v>0</v>
          </cell>
          <cell r="AN37">
            <v>5898200</v>
          </cell>
          <cell r="AQ37">
            <v>0</v>
          </cell>
        </row>
        <row r="38">
          <cell r="AF38">
            <v>1396803.1304496522</v>
          </cell>
          <cell r="AG38">
            <v>0</v>
          </cell>
          <cell r="AI38">
            <v>0</v>
          </cell>
          <cell r="AJ38">
            <v>5898200</v>
          </cell>
          <cell r="AK38">
            <v>0</v>
          </cell>
          <cell r="AN38">
            <v>5898200</v>
          </cell>
          <cell r="AQ38">
            <v>0</v>
          </cell>
        </row>
        <row r="39">
          <cell r="AF39">
            <v>1640879.2494875032</v>
          </cell>
          <cell r="AG39">
            <v>0</v>
          </cell>
          <cell r="AI39">
            <v>0</v>
          </cell>
          <cell r="AJ39">
            <v>5898200</v>
          </cell>
          <cell r="AK39">
            <v>4398342870.6571693</v>
          </cell>
          <cell r="AN39">
            <v>5898200</v>
          </cell>
          <cell r="AQ39">
            <v>0</v>
          </cell>
        </row>
        <row r="40">
          <cell r="AF40">
            <v>1904024.1671173649</v>
          </cell>
          <cell r="AG40">
            <v>0</v>
          </cell>
          <cell r="AI40">
            <v>0</v>
          </cell>
          <cell r="AJ40">
            <v>5898200</v>
          </cell>
          <cell r="AK40">
            <v>0</v>
          </cell>
          <cell r="AN40">
            <v>5898200</v>
          </cell>
          <cell r="AQ40">
            <v>0</v>
          </cell>
        </row>
        <row r="41">
          <cell r="AF41">
            <v>2141189.6964415717</v>
          </cell>
          <cell r="AG41">
            <v>0</v>
          </cell>
          <cell r="AI41">
            <v>0</v>
          </cell>
          <cell r="AJ41">
            <v>5898200</v>
          </cell>
          <cell r="AK41">
            <v>0</v>
          </cell>
          <cell r="AN41">
            <v>5898200</v>
          </cell>
          <cell r="AQ41">
            <v>0</v>
          </cell>
        </row>
        <row r="42">
          <cell r="AF42">
            <v>2375398.7739946106</v>
          </cell>
          <cell r="AG42">
            <v>0</v>
          </cell>
          <cell r="AI42">
            <v>0</v>
          </cell>
          <cell r="AJ42">
            <v>5898200</v>
          </cell>
          <cell r="AK42">
            <v>0</v>
          </cell>
          <cell r="AN42">
            <v>5898200</v>
          </cell>
          <cell r="AQ42">
            <v>0</v>
          </cell>
        </row>
        <row r="43">
          <cell r="AF43">
            <v>2619697.2169127171</v>
          </cell>
          <cell r="AG43">
            <v>0</v>
          </cell>
          <cell r="AI43">
            <v>0</v>
          </cell>
          <cell r="AJ43">
            <v>5898200</v>
          </cell>
          <cell r="AK43">
            <v>0</v>
          </cell>
          <cell r="AN43">
            <v>5898200</v>
          </cell>
          <cell r="AQ43">
            <v>0</v>
          </cell>
        </row>
        <row r="44">
          <cell r="AF44">
            <v>2895638.9511960484</v>
          </cell>
          <cell r="AG44">
            <v>0</v>
          </cell>
          <cell r="AI44">
            <v>0</v>
          </cell>
          <cell r="AJ44">
            <v>5898200</v>
          </cell>
          <cell r="AK44">
            <v>0</v>
          </cell>
          <cell r="AN44">
            <v>5898200</v>
          </cell>
          <cell r="AQ44">
            <v>0</v>
          </cell>
        </row>
        <row r="45">
          <cell r="AF45">
            <v>3197709.1300000008</v>
          </cell>
          <cell r="AG45">
            <v>8571393147.1579361</v>
          </cell>
          <cell r="AI45">
            <v>9.3132257461547852E-10</v>
          </cell>
          <cell r="AJ45">
            <v>3197709.13</v>
          </cell>
          <cell r="AK45">
            <v>4173050276.5007672</v>
          </cell>
          <cell r="AN45">
            <v>3197709.13</v>
          </cell>
          <cell r="AQ45">
            <v>3.7306760699225214E-2</v>
          </cell>
        </row>
        <row r="46">
          <cell r="AF46">
            <v>303653.24699585373</v>
          </cell>
          <cell r="AG46">
            <v>0</v>
          </cell>
          <cell r="AI46">
            <v>0</v>
          </cell>
          <cell r="AJ46">
            <v>5898200</v>
          </cell>
          <cell r="AK46">
            <v>0</v>
          </cell>
          <cell r="AN46">
            <v>5898200</v>
          </cell>
          <cell r="AQ46">
            <v>0</v>
          </cell>
        </row>
        <row r="47">
          <cell r="AF47">
            <v>621344.20374134742</v>
          </cell>
          <cell r="AG47">
            <v>0</v>
          </cell>
          <cell r="AI47">
            <v>0</v>
          </cell>
          <cell r="AJ47">
            <v>5898200</v>
          </cell>
          <cell r="AK47">
            <v>0</v>
          </cell>
          <cell r="AN47">
            <v>5898200</v>
          </cell>
          <cell r="AQ47">
            <v>0</v>
          </cell>
        </row>
        <row r="48">
          <cell r="AF48">
            <v>911503.60066056065</v>
          </cell>
          <cell r="AG48">
            <v>0</v>
          </cell>
          <cell r="AI48">
            <v>0</v>
          </cell>
          <cell r="AJ48">
            <v>5898200</v>
          </cell>
          <cell r="AK48">
            <v>0</v>
          </cell>
          <cell r="AN48">
            <v>5898200</v>
          </cell>
          <cell r="AQ48">
            <v>0</v>
          </cell>
        </row>
        <row r="49">
          <cell r="AF49">
            <v>1156738.3937920479</v>
          </cell>
          <cell r="AG49">
            <v>0</v>
          </cell>
          <cell r="AI49">
            <v>0</v>
          </cell>
          <cell r="AJ49">
            <v>5898200</v>
          </cell>
          <cell r="AK49">
            <v>0</v>
          </cell>
          <cell r="AN49">
            <v>5898200</v>
          </cell>
          <cell r="AQ49">
            <v>0</v>
          </cell>
        </row>
        <row r="50">
          <cell r="AF50">
            <v>1397226.3729596399</v>
          </cell>
          <cell r="AG50">
            <v>0</v>
          </cell>
          <cell r="AI50">
            <v>0</v>
          </cell>
          <cell r="AJ50">
            <v>5898200</v>
          </cell>
          <cell r="AK50">
            <v>0</v>
          </cell>
          <cell r="AN50">
            <v>5898200</v>
          </cell>
          <cell r="AQ50">
            <v>0</v>
          </cell>
        </row>
        <row r="51">
          <cell r="AF51">
            <v>1641283.8893090566</v>
          </cell>
          <cell r="AG51">
            <v>0</v>
          </cell>
          <cell r="AI51">
            <v>0</v>
          </cell>
          <cell r="AJ51">
            <v>5898200</v>
          </cell>
          <cell r="AK51">
            <v>4549237360.8289471</v>
          </cell>
          <cell r="AN51">
            <v>5898200</v>
          </cell>
          <cell r="AQ51">
            <v>0</v>
          </cell>
        </row>
        <row r="52">
          <cell r="AF52">
            <v>1904402.2253290867</v>
          </cell>
          <cell r="AG52">
            <v>0</v>
          </cell>
          <cell r="AI52">
            <v>0</v>
          </cell>
          <cell r="AJ52">
            <v>5898200</v>
          </cell>
          <cell r="AK52">
            <v>0</v>
          </cell>
          <cell r="AN52">
            <v>5898200</v>
          </cell>
          <cell r="AQ52">
            <v>0</v>
          </cell>
        </row>
        <row r="53">
          <cell r="AF53">
            <v>2141487.8367944984</v>
          </cell>
          <cell r="AG53">
            <v>0</v>
          </cell>
          <cell r="AI53">
            <v>0</v>
          </cell>
          <cell r="AJ53">
            <v>5898200</v>
          </cell>
          <cell r="AK53">
            <v>0</v>
          </cell>
          <cell r="AN53">
            <v>5898200</v>
          </cell>
          <cell r="AQ53">
            <v>0</v>
          </cell>
        </row>
        <row r="54">
          <cell r="AF54">
            <v>2375593.7147893738</v>
          </cell>
          <cell r="AG54">
            <v>0</v>
          </cell>
          <cell r="AI54">
            <v>0</v>
          </cell>
          <cell r="AJ54">
            <v>5898200</v>
          </cell>
          <cell r="AK54">
            <v>0</v>
          </cell>
          <cell r="AN54">
            <v>5898200</v>
          </cell>
          <cell r="AQ54">
            <v>0</v>
          </cell>
        </row>
        <row r="55">
          <cell r="AF55">
            <v>2619799.056294655</v>
          </cell>
          <cell r="AG55">
            <v>0</v>
          </cell>
          <cell r="AI55">
            <v>0</v>
          </cell>
          <cell r="AJ55">
            <v>5898200</v>
          </cell>
          <cell r="AK55">
            <v>0</v>
          </cell>
          <cell r="AN55">
            <v>5898200</v>
          </cell>
          <cell r="AQ55">
            <v>0</v>
          </cell>
        </row>
        <row r="56">
          <cell r="AF56">
            <v>2895678.5235631671</v>
          </cell>
          <cell r="AG56">
            <v>0</v>
          </cell>
          <cell r="AI56">
            <v>0</v>
          </cell>
          <cell r="AJ56">
            <v>5898200</v>
          </cell>
          <cell r="AK56">
            <v>0</v>
          </cell>
          <cell r="AN56">
            <v>5898200</v>
          </cell>
          <cell r="AQ56">
            <v>0</v>
          </cell>
        </row>
        <row r="57">
          <cell r="AF57">
            <v>3197709.129999999</v>
          </cell>
          <cell r="AG57">
            <v>8863267310.4369793</v>
          </cell>
          <cell r="AI57">
            <v>-9.3132257461547852E-10</v>
          </cell>
          <cell r="AJ57">
            <v>3197709.13</v>
          </cell>
          <cell r="AK57">
            <v>4314029949.6080313</v>
          </cell>
          <cell r="AN57">
            <v>3197709.13</v>
          </cell>
          <cell r="AQ57">
            <v>3.6078220570359233E-2</v>
          </cell>
        </row>
        <row r="58">
          <cell r="AF58">
            <v>304253.03074099089</v>
          </cell>
          <cell r="AG58">
            <v>0</v>
          </cell>
          <cell r="AI58">
            <v>0</v>
          </cell>
          <cell r="AJ58">
            <v>5898200</v>
          </cell>
          <cell r="AK58">
            <v>0</v>
          </cell>
          <cell r="AN58">
            <v>5898200</v>
          </cell>
          <cell r="AQ58">
            <v>0</v>
          </cell>
        </row>
        <row r="59">
          <cell r="AF59">
            <v>622533.18712247966</v>
          </cell>
          <cell r="AG59">
            <v>0</v>
          </cell>
          <cell r="AI59">
            <v>0</v>
          </cell>
          <cell r="AJ59">
            <v>5898200</v>
          </cell>
          <cell r="AK59">
            <v>0</v>
          </cell>
          <cell r="AN59">
            <v>5898200</v>
          </cell>
          <cell r="AQ59">
            <v>0</v>
          </cell>
        </row>
        <row r="60">
          <cell r="AF60">
            <v>913184.81488673459</v>
          </cell>
          <cell r="AG60">
            <v>0</v>
          </cell>
          <cell r="AI60">
            <v>0</v>
          </cell>
          <cell r="AJ60">
            <v>5898200</v>
          </cell>
          <cell r="AK60">
            <v>0</v>
          </cell>
          <cell r="AN60">
            <v>5898200</v>
          </cell>
          <cell r="AQ60">
            <v>0</v>
          </cell>
        </row>
        <row r="61">
          <cell r="AF61">
            <v>1158776.0682141762</v>
          </cell>
          <cell r="AG61">
            <v>0</v>
          </cell>
          <cell r="AI61">
            <v>0</v>
          </cell>
          <cell r="AJ61">
            <v>5898200</v>
          </cell>
          <cell r="AK61">
            <v>0</v>
          </cell>
          <cell r="AN61">
            <v>5898200</v>
          </cell>
          <cell r="AQ61">
            <v>0</v>
          </cell>
        </row>
        <row r="62">
          <cell r="AF62">
            <v>1399634.873366375</v>
          </cell>
          <cell r="AG62">
            <v>0</v>
          </cell>
          <cell r="AI62">
            <v>0</v>
          </cell>
          <cell r="AJ62">
            <v>5898200</v>
          </cell>
          <cell r="AK62">
            <v>0</v>
          </cell>
          <cell r="AN62">
            <v>5898200</v>
          </cell>
          <cell r="AQ62">
            <v>0</v>
          </cell>
        </row>
        <row r="63">
          <cell r="AF63">
            <v>1643388.3768630978</v>
          </cell>
          <cell r="AG63">
            <v>0</v>
          </cell>
          <cell r="AI63">
            <v>0</v>
          </cell>
          <cell r="AJ63">
            <v>5898200</v>
          </cell>
          <cell r="AK63">
            <v>4700490687.2137127</v>
          </cell>
          <cell r="AN63">
            <v>5898200</v>
          </cell>
          <cell r="AQ63">
            <v>0</v>
          </cell>
        </row>
        <row r="64">
          <cell r="AF64">
            <v>1906154.8611638672</v>
          </cell>
          <cell r="AG64">
            <v>0</v>
          </cell>
          <cell r="AI64">
            <v>0</v>
          </cell>
          <cell r="AJ64">
            <v>5898200</v>
          </cell>
          <cell r="AK64">
            <v>0</v>
          </cell>
          <cell r="AN64">
            <v>5898200</v>
          </cell>
          <cell r="AQ64">
            <v>0</v>
          </cell>
        </row>
        <row r="65">
          <cell r="AF65">
            <v>2142880.2208840451</v>
          </cell>
          <cell r="AG65">
            <v>0</v>
          </cell>
          <cell r="AI65">
            <v>0</v>
          </cell>
          <cell r="AJ65">
            <v>5898200</v>
          </cell>
          <cell r="AK65">
            <v>0</v>
          </cell>
          <cell r="AN65">
            <v>5898200</v>
          </cell>
          <cell r="AQ65">
            <v>0</v>
          </cell>
        </row>
        <row r="66">
          <cell r="AF66">
            <v>2376631.6912936363</v>
          </cell>
          <cell r="AG66">
            <v>0</v>
          </cell>
          <cell r="AI66">
            <v>0</v>
          </cell>
          <cell r="AJ66">
            <v>5898200</v>
          </cell>
          <cell r="AK66">
            <v>0</v>
          </cell>
          <cell r="AN66">
            <v>5898200</v>
          </cell>
          <cell r="AQ66">
            <v>0</v>
          </cell>
        </row>
        <row r="67">
          <cell r="AF67">
            <v>2620467.6327614817</v>
          </cell>
          <cell r="AG67">
            <v>0</v>
          </cell>
          <cell r="AI67">
            <v>0</v>
          </cell>
          <cell r="AJ67">
            <v>5898200</v>
          </cell>
          <cell r="AK67">
            <v>0</v>
          </cell>
          <cell r="AN67">
            <v>5898200</v>
          </cell>
          <cell r="AQ67">
            <v>0</v>
          </cell>
        </row>
        <row r="68">
          <cell r="AF68">
            <v>2896002.4750585272</v>
          </cell>
          <cell r="AG68">
            <v>0</v>
          </cell>
          <cell r="AI68">
            <v>0</v>
          </cell>
          <cell r="AJ68">
            <v>5898200</v>
          </cell>
          <cell r="AK68">
            <v>0</v>
          </cell>
          <cell r="AN68">
            <v>5898200</v>
          </cell>
          <cell r="AQ68">
            <v>0</v>
          </cell>
        </row>
        <row r="69">
          <cell r="AF69">
            <v>3197709.1299999994</v>
          </cell>
          <cell r="AG69">
            <v>9146226295.3776493</v>
          </cell>
          <cell r="AI69">
            <v>-4.6566128730773926E-10</v>
          </cell>
          <cell r="AJ69">
            <v>3197709.13</v>
          </cell>
          <cell r="AK69">
            <v>4445735608.1639366</v>
          </cell>
          <cell r="AN69">
            <v>3197709.13</v>
          </cell>
          <cell r="AQ69">
            <v>3.4962060053292894E-2</v>
          </cell>
        </row>
        <row r="70">
          <cell r="AF70">
            <v>303967.84009339492</v>
          </cell>
          <cell r="AG70">
            <v>0</v>
          </cell>
          <cell r="AI70">
            <v>0</v>
          </cell>
          <cell r="AJ70">
            <v>5898200</v>
          </cell>
          <cell r="AK70">
            <v>0</v>
          </cell>
          <cell r="AN70">
            <v>5898200</v>
          </cell>
          <cell r="AQ70">
            <v>0</v>
          </cell>
        </row>
        <row r="71">
          <cell r="AF71">
            <v>621967.35577562707</v>
          </cell>
          <cell r="AG71">
            <v>0</v>
          </cell>
          <cell r="AI71">
            <v>0</v>
          </cell>
          <cell r="AJ71">
            <v>5898200</v>
          </cell>
          <cell r="AK71">
            <v>0</v>
          </cell>
          <cell r="AN71">
            <v>5898200</v>
          </cell>
          <cell r="AQ71">
            <v>0</v>
          </cell>
        </row>
        <row r="72">
          <cell r="AF72">
            <v>912302.09372434858</v>
          </cell>
          <cell r="AG72">
            <v>0</v>
          </cell>
          <cell r="AI72">
            <v>0</v>
          </cell>
          <cell r="AJ72">
            <v>5898200</v>
          </cell>
          <cell r="AK72">
            <v>0</v>
          </cell>
          <cell r="AN72">
            <v>5898200</v>
          </cell>
          <cell r="AQ72">
            <v>0</v>
          </cell>
        </row>
        <row r="73">
          <cell r="AF73">
            <v>1157610.1923546246</v>
          </cell>
          <cell r="AG73">
            <v>0</v>
          </cell>
          <cell r="AI73">
            <v>0</v>
          </cell>
          <cell r="AJ73">
            <v>5898200</v>
          </cell>
          <cell r="AK73">
            <v>0</v>
          </cell>
          <cell r="AN73">
            <v>5898200</v>
          </cell>
          <cell r="AQ73">
            <v>0</v>
          </cell>
        </row>
        <row r="74">
          <cell r="AF74">
            <v>1398244.1761480977</v>
          </cell>
          <cell r="AG74">
            <v>0</v>
          </cell>
          <cell r="AI74">
            <v>0</v>
          </cell>
          <cell r="AJ74">
            <v>5898200</v>
          </cell>
          <cell r="AK74">
            <v>0</v>
          </cell>
          <cell r="AN74">
            <v>5898200</v>
          </cell>
          <cell r="AQ74">
            <v>0</v>
          </cell>
        </row>
        <row r="75">
          <cell r="AF75">
            <v>1642191.1134575123</v>
          </cell>
          <cell r="AG75">
            <v>0</v>
          </cell>
          <cell r="AI75">
            <v>0</v>
          </cell>
          <cell r="AJ75">
            <v>5898200</v>
          </cell>
          <cell r="AK75">
            <v>4846103377.6044388</v>
          </cell>
          <cell r="AN75">
            <v>5898200</v>
          </cell>
          <cell r="AQ75">
            <v>0</v>
          </cell>
        </row>
        <row r="76">
          <cell r="AF76">
            <v>1905164.034163018</v>
          </cell>
          <cell r="AG76">
            <v>0</v>
          </cell>
          <cell r="AI76">
            <v>0</v>
          </cell>
          <cell r="AJ76">
            <v>5898200</v>
          </cell>
          <cell r="AK76">
            <v>0</v>
          </cell>
          <cell r="AN76">
            <v>5898200</v>
          </cell>
          <cell r="AQ76">
            <v>0</v>
          </cell>
        </row>
        <row r="77">
          <cell r="AF77">
            <v>2142040.3183903061</v>
          </cell>
          <cell r="AG77">
            <v>0</v>
          </cell>
          <cell r="AI77">
            <v>0</v>
          </cell>
          <cell r="AJ77">
            <v>5898200</v>
          </cell>
          <cell r="AK77">
            <v>0</v>
          </cell>
          <cell r="AN77">
            <v>5898200</v>
          </cell>
          <cell r="AQ77">
            <v>0</v>
          </cell>
        </row>
        <row r="78">
          <cell r="AF78">
            <v>2375937.8470322499</v>
          </cell>
          <cell r="AG78">
            <v>0</v>
          </cell>
          <cell r="AI78">
            <v>0</v>
          </cell>
          <cell r="AJ78">
            <v>5898200</v>
          </cell>
          <cell r="AK78">
            <v>0</v>
          </cell>
          <cell r="AN78">
            <v>5898200</v>
          </cell>
          <cell r="AQ78">
            <v>0</v>
          </cell>
        </row>
        <row r="79">
          <cell r="AF79">
            <v>2619938.8430058663</v>
          </cell>
          <cell r="AG79">
            <v>0</v>
          </cell>
          <cell r="AI79">
            <v>0</v>
          </cell>
          <cell r="AJ79">
            <v>5898200</v>
          </cell>
          <cell r="AK79">
            <v>0</v>
          </cell>
          <cell r="AN79">
            <v>5898200</v>
          </cell>
          <cell r="AQ79">
            <v>0</v>
          </cell>
        </row>
        <row r="80">
          <cell r="AF80">
            <v>2895709.5854825936</v>
          </cell>
          <cell r="AG80">
            <v>0</v>
          </cell>
          <cell r="AI80">
            <v>0</v>
          </cell>
          <cell r="AJ80">
            <v>5898200</v>
          </cell>
          <cell r="AK80">
            <v>0</v>
          </cell>
          <cell r="AN80">
            <v>5898200</v>
          </cell>
          <cell r="AQ80">
            <v>0</v>
          </cell>
        </row>
        <row r="81">
          <cell r="AF81">
            <v>3197709.13</v>
          </cell>
          <cell r="AG81">
            <v>9436434583.3433247</v>
          </cell>
          <cell r="AI81">
            <v>0</v>
          </cell>
          <cell r="AJ81">
            <v>3197709.13</v>
          </cell>
          <cell r="AK81">
            <v>4590331205.7388868</v>
          </cell>
          <cell r="AN81">
            <v>3197709.13</v>
          </cell>
          <cell r="AQ81">
            <v>3.3886836195997375E-2</v>
          </cell>
        </row>
        <row r="82">
          <cell r="AF82">
            <v>304723.93894662184</v>
          </cell>
          <cell r="AG82">
            <v>0</v>
          </cell>
          <cell r="AI82">
            <v>0</v>
          </cell>
          <cell r="AJ82">
            <v>5898200</v>
          </cell>
          <cell r="AK82">
            <v>0</v>
          </cell>
          <cell r="AN82">
            <v>5898200</v>
          </cell>
          <cell r="AQ82">
            <v>0</v>
          </cell>
        </row>
        <row r="83">
          <cell r="AF83">
            <v>623511.98122700024</v>
          </cell>
          <cell r="AG83">
            <v>0</v>
          </cell>
          <cell r="AI83">
            <v>0</v>
          </cell>
          <cell r="AJ83">
            <v>5898200</v>
          </cell>
          <cell r="AK83">
            <v>0</v>
          </cell>
          <cell r="AN83">
            <v>5898200</v>
          </cell>
          <cell r="AQ83">
            <v>0</v>
          </cell>
        </row>
        <row r="84">
          <cell r="AF84">
            <v>914528.07350452105</v>
          </cell>
          <cell r="AG84">
            <v>0</v>
          </cell>
          <cell r="AI84">
            <v>0</v>
          </cell>
          <cell r="AJ84">
            <v>5898200</v>
          </cell>
          <cell r="AK84">
            <v>0</v>
          </cell>
          <cell r="AN84">
            <v>5898200</v>
          </cell>
          <cell r="AQ84">
            <v>0</v>
          </cell>
        </row>
        <row r="85">
          <cell r="AF85">
            <v>1160378.5352284163</v>
          </cell>
          <cell r="AG85">
            <v>0</v>
          </cell>
          <cell r="AI85">
            <v>0</v>
          </cell>
          <cell r="AJ85">
            <v>5898200</v>
          </cell>
          <cell r="AK85">
            <v>0</v>
          </cell>
          <cell r="AN85">
            <v>5898200</v>
          </cell>
          <cell r="AQ85">
            <v>0</v>
          </cell>
        </row>
        <row r="86">
          <cell r="AF86">
            <v>1401576.0341085419</v>
          </cell>
          <cell r="AG86">
            <v>0</v>
          </cell>
          <cell r="AI86">
            <v>0</v>
          </cell>
          <cell r="AJ86">
            <v>5898200</v>
          </cell>
          <cell r="AK86">
            <v>0</v>
          </cell>
          <cell r="AN86">
            <v>5898200</v>
          </cell>
          <cell r="AQ86">
            <v>0</v>
          </cell>
        </row>
        <row r="87">
          <cell r="AF87">
            <v>1645063.8590524243</v>
          </cell>
          <cell r="AG87">
            <v>0</v>
          </cell>
          <cell r="AI87">
            <v>0</v>
          </cell>
          <cell r="AJ87">
            <v>5898200</v>
          </cell>
          <cell r="AK87">
            <v>5000966302.0012951</v>
          </cell>
          <cell r="AN87">
            <v>5898200</v>
          </cell>
          <cell r="AQ87">
            <v>0</v>
          </cell>
        </row>
        <row r="88">
          <cell r="AF88">
            <v>1907461.3157765169</v>
          </cell>
          <cell r="AG88">
            <v>0</v>
          </cell>
          <cell r="AI88">
            <v>0</v>
          </cell>
          <cell r="AJ88">
            <v>5898200</v>
          </cell>
          <cell r="AK88">
            <v>0</v>
          </cell>
          <cell r="AN88">
            <v>5898200</v>
          </cell>
          <cell r="AQ88">
            <v>0</v>
          </cell>
        </row>
        <row r="89">
          <cell r="AF89">
            <v>2144001.3970383434</v>
          </cell>
          <cell r="AG89">
            <v>0</v>
          </cell>
          <cell r="AI89">
            <v>0</v>
          </cell>
          <cell r="AJ89">
            <v>5898200</v>
          </cell>
          <cell r="AK89">
            <v>0</v>
          </cell>
          <cell r="AN89">
            <v>5898200</v>
          </cell>
          <cell r="AQ89">
            <v>0</v>
          </cell>
        </row>
        <row r="90">
          <cell r="AF90">
            <v>2377650.7296216125</v>
          </cell>
          <cell r="AG90">
            <v>0</v>
          </cell>
          <cell r="AI90">
            <v>0</v>
          </cell>
          <cell r="AJ90">
            <v>5898200</v>
          </cell>
          <cell r="AK90">
            <v>0</v>
          </cell>
          <cell r="AN90">
            <v>5898200</v>
          </cell>
          <cell r="AQ90">
            <v>0</v>
          </cell>
        </row>
        <row r="91">
          <cell r="AF91">
            <v>2621259.2839931436</v>
          </cell>
          <cell r="AG91">
            <v>0</v>
          </cell>
          <cell r="AI91">
            <v>0</v>
          </cell>
          <cell r="AJ91">
            <v>5898200</v>
          </cell>
          <cell r="AK91">
            <v>0</v>
          </cell>
          <cell r="AN91">
            <v>5898200</v>
          </cell>
          <cell r="AQ91">
            <v>0</v>
          </cell>
        </row>
        <row r="92">
          <cell r="AF92">
            <v>2896446.9605784495</v>
          </cell>
          <cell r="AG92">
            <v>0</v>
          </cell>
          <cell r="AI92">
            <v>0</v>
          </cell>
          <cell r="AJ92">
            <v>5898200</v>
          </cell>
          <cell r="AK92">
            <v>0</v>
          </cell>
          <cell r="AN92">
            <v>5898200</v>
          </cell>
          <cell r="AQ92">
            <v>0</v>
          </cell>
        </row>
        <row r="93">
          <cell r="AF93">
            <v>3197709.1299999994</v>
          </cell>
          <cell r="AG93">
            <v>9720981659.6075745</v>
          </cell>
          <cell r="AI93">
            <v>-4.6566128730773926E-10</v>
          </cell>
          <cell r="AJ93">
            <v>3197709.13</v>
          </cell>
          <cell r="AK93">
            <v>4720015357.6062794</v>
          </cell>
          <cell r="AN93">
            <v>3197709.13</v>
          </cell>
          <cell r="AQ93">
            <v>3.2894919895662962E-2</v>
          </cell>
        </row>
        <row r="94">
          <cell r="AF94">
            <v>304165.27694278589</v>
          </cell>
          <cell r="AG94">
            <v>0</v>
          </cell>
          <cell r="AI94">
            <v>0</v>
          </cell>
          <cell r="AJ94">
            <v>5898200</v>
          </cell>
          <cell r="AK94">
            <v>0</v>
          </cell>
          <cell r="AN94">
            <v>5898200</v>
          </cell>
          <cell r="AQ94">
            <v>0</v>
          </cell>
        </row>
        <row r="95">
          <cell r="AF95">
            <v>622459.33749986696</v>
          </cell>
          <cell r="AG95">
            <v>0</v>
          </cell>
          <cell r="AI95">
            <v>0</v>
          </cell>
          <cell r="AJ95">
            <v>5898200</v>
          </cell>
          <cell r="AK95">
            <v>0</v>
          </cell>
          <cell r="AN95">
            <v>5898200</v>
          </cell>
          <cell r="AQ95">
            <v>0</v>
          </cell>
        </row>
        <row r="96">
          <cell r="AF96">
            <v>913063.26730209764</v>
          </cell>
          <cell r="AG96">
            <v>0</v>
          </cell>
          <cell r="AI96">
            <v>0</v>
          </cell>
          <cell r="AJ96">
            <v>5898200</v>
          </cell>
          <cell r="AK96">
            <v>0</v>
          </cell>
          <cell r="AN96">
            <v>5898200</v>
          </cell>
          <cell r="AQ96">
            <v>0</v>
          </cell>
        </row>
        <row r="97">
          <cell r="AF97">
            <v>1158836.8452453569</v>
          </cell>
          <cell r="AG97">
            <v>0</v>
          </cell>
          <cell r="AI97">
            <v>0</v>
          </cell>
          <cell r="AJ97">
            <v>5898200</v>
          </cell>
          <cell r="AK97">
            <v>0</v>
          </cell>
          <cell r="AN97">
            <v>5898200</v>
          </cell>
          <cell r="AQ97">
            <v>0</v>
          </cell>
        </row>
        <row r="98">
          <cell r="AF98">
            <v>1399873.7934640606</v>
          </cell>
          <cell r="AG98">
            <v>0</v>
          </cell>
          <cell r="AI98">
            <v>0</v>
          </cell>
          <cell r="AJ98">
            <v>5898200</v>
          </cell>
          <cell r="AK98">
            <v>0</v>
          </cell>
          <cell r="AN98">
            <v>5898200</v>
          </cell>
          <cell r="AQ98">
            <v>0</v>
          </cell>
        </row>
        <row r="99">
          <cell r="AF99">
            <v>1643599.0204018638</v>
          </cell>
          <cell r="AG99">
            <v>0</v>
          </cell>
          <cell r="AI99">
            <v>0</v>
          </cell>
          <cell r="AJ99">
            <v>5898200</v>
          </cell>
          <cell r="AK99">
            <v>5143265470.7152452</v>
          </cell>
          <cell r="AN99">
            <v>5898200</v>
          </cell>
          <cell r="AQ99">
            <v>0</v>
          </cell>
        </row>
        <row r="100">
          <cell r="AF100">
            <v>1906147.7029255633</v>
          </cell>
          <cell r="AG100">
            <v>0</v>
          </cell>
          <cell r="AI100">
            <v>0</v>
          </cell>
          <cell r="AJ100">
            <v>5898200</v>
          </cell>
          <cell r="AK100">
            <v>0</v>
          </cell>
          <cell r="AN100">
            <v>5898200</v>
          </cell>
          <cell r="AQ100">
            <v>0</v>
          </cell>
        </row>
        <row r="101">
          <cell r="AF101">
            <v>2143038.3146404633</v>
          </cell>
          <cell r="AG101">
            <v>0</v>
          </cell>
          <cell r="AI101">
            <v>0</v>
          </cell>
          <cell r="AJ101">
            <v>5898200</v>
          </cell>
          <cell r="AK101">
            <v>0</v>
          </cell>
          <cell r="AN101">
            <v>5898200</v>
          </cell>
          <cell r="AQ101">
            <v>0</v>
          </cell>
        </row>
        <row r="102">
          <cell r="AF102">
            <v>2377130.7792961686</v>
          </cell>
          <cell r="AG102">
            <v>0</v>
          </cell>
          <cell r="AI102">
            <v>0</v>
          </cell>
          <cell r="AJ102">
            <v>5898200</v>
          </cell>
          <cell r="AK102">
            <v>0</v>
          </cell>
          <cell r="AN102">
            <v>5898200</v>
          </cell>
          <cell r="AQ102">
            <v>0</v>
          </cell>
        </row>
        <row r="103">
          <cell r="AF103">
            <v>2621033.1360070924</v>
          </cell>
          <cell r="AG103">
            <v>0</v>
          </cell>
          <cell r="AI103">
            <v>0</v>
          </cell>
          <cell r="AJ103">
            <v>5898200</v>
          </cell>
          <cell r="AK103">
            <v>0</v>
          </cell>
          <cell r="AN103">
            <v>5898200</v>
          </cell>
          <cell r="AQ103">
            <v>0</v>
          </cell>
        </row>
        <row r="104">
          <cell r="AF104">
            <v>2896385.7755721416</v>
          </cell>
          <cell r="AG104">
            <v>0</v>
          </cell>
          <cell r="AI104">
            <v>0</v>
          </cell>
          <cell r="AJ104">
            <v>5898200</v>
          </cell>
          <cell r="AK104">
            <v>0</v>
          </cell>
          <cell r="AN104">
            <v>5898200</v>
          </cell>
          <cell r="AQ104">
            <v>0</v>
          </cell>
        </row>
        <row r="105">
          <cell r="AF105">
            <v>3197709.13</v>
          </cell>
          <cell r="AG105">
            <v>10006495957.693281</v>
          </cell>
          <cell r="AI105">
            <v>0</v>
          </cell>
          <cell r="AJ105">
            <v>3197709.13</v>
          </cell>
          <cell r="AK105">
            <v>4863230486.9780359</v>
          </cell>
          <cell r="AN105">
            <v>3197709.13</v>
          </cell>
          <cell r="AQ105">
            <v>3.1956332601538795E-2</v>
          </cell>
        </row>
        <row r="106">
          <cell r="AF106">
            <v>303704.29784628283</v>
          </cell>
          <cell r="AG106">
            <v>0</v>
          </cell>
          <cell r="AI106">
            <v>0</v>
          </cell>
          <cell r="AJ106">
            <v>5898200</v>
          </cell>
          <cell r="AK106">
            <v>0</v>
          </cell>
          <cell r="AN106">
            <v>5898200</v>
          </cell>
          <cell r="AQ106">
            <v>0</v>
          </cell>
        </row>
        <row r="107">
          <cell r="AF107">
            <v>621620.3231216463</v>
          </cell>
          <cell r="AG107">
            <v>0</v>
          </cell>
          <cell r="AI107">
            <v>0</v>
          </cell>
          <cell r="AJ107">
            <v>5898200</v>
          </cell>
          <cell r="AK107">
            <v>0</v>
          </cell>
          <cell r="AN107">
            <v>5898200</v>
          </cell>
          <cell r="AQ107">
            <v>0</v>
          </cell>
        </row>
        <row r="108">
          <cell r="AF108">
            <v>911912.41181623552</v>
          </cell>
          <cell r="AG108">
            <v>0</v>
          </cell>
          <cell r="AI108">
            <v>0</v>
          </cell>
          <cell r="AJ108">
            <v>5898200</v>
          </cell>
          <cell r="AK108">
            <v>0</v>
          </cell>
          <cell r="AN108">
            <v>5898200</v>
          </cell>
          <cell r="AQ108">
            <v>0</v>
          </cell>
        </row>
        <row r="109">
          <cell r="AF109">
            <v>1157750.9720475785</v>
          </cell>
          <cell r="AG109">
            <v>0</v>
          </cell>
          <cell r="AI109">
            <v>0</v>
          </cell>
          <cell r="AJ109">
            <v>5898200</v>
          </cell>
          <cell r="AK109">
            <v>0</v>
          </cell>
          <cell r="AN109">
            <v>5898200</v>
          </cell>
          <cell r="AQ109">
            <v>0</v>
          </cell>
        </row>
        <row r="110">
          <cell r="AF110">
            <v>1398751.844069114</v>
          </cell>
          <cell r="AG110">
            <v>0</v>
          </cell>
          <cell r="AI110">
            <v>0</v>
          </cell>
          <cell r="AJ110">
            <v>5898200</v>
          </cell>
          <cell r="AK110">
            <v>0</v>
          </cell>
          <cell r="AN110">
            <v>5898200</v>
          </cell>
          <cell r="AQ110">
            <v>0</v>
          </cell>
        </row>
        <row r="111">
          <cell r="AF111">
            <v>1642647.4709370576</v>
          </cell>
          <cell r="AG111">
            <v>0</v>
          </cell>
          <cell r="AI111">
            <v>0</v>
          </cell>
          <cell r="AJ111">
            <v>5898200</v>
          </cell>
          <cell r="AK111">
            <v>5299314680.5092268</v>
          </cell>
          <cell r="AN111">
            <v>5898200</v>
          </cell>
          <cell r="AQ111">
            <v>0</v>
          </cell>
        </row>
        <row r="112">
          <cell r="AF112">
            <v>1905251.5111609474</v>
          </cell>
          <cell r="AG112">
            <v>0</v>
          </cell>
          <cell r="AI112">
            <v>0</v>
          </cell>
          <cell r="AJ112">
            <v>5898200</v>
          </cell>
          <cell r="AK112">
            <v>0</v>
          </cell>
          <cell r="AN112">
            <v>5898200</v>
          </cell>
          <cell r="AQ112">
            <v>0</v>
          </cell>
        </row>
        <row r="113">
          <cell r="AF113">
            <v>2142426.4359594891</v>
          </cell>
          <cell r="AG113">
            <v>0</v>
          </cell>
          <cell r="AI113">
            <v>0</v>
          </cell>
          <cell r="AJ113">
            <v>5898200</v>
          </cell>
          <cell r="AK113">
            <v>0</v>
          </cell>
          <cell r="AN113">
            <v>5898200</v>
          </cell>
          <cell r="AQ113">
            <v>0</v>
          </cell>
        </row>
        <row r="114">
          <cell r="AF114">
            <v>2376907.4659281592</v>
          </cell>
          <cell r="AG114">
            <v>0</v>
          </cell>
          <cell r="AI114">
            <v>0</v>
          </cell>
          <cell r="AJ114">
            <v>5898200</v>
          </cell>
          <cell r="AK114">
            <v>0</v>
          </cell>
          <cell r="AN114">
            <v>5898200</v>
          </cell>
          <cell r="AQ114">
            <v>0</v>
          </cell>
        </row>
        <row r="115">
          <cell r="AF115">
            <v>2621021.5061071031</v>
          </cell>
          <cell r="AG115">
            <v>0</v>
          </cell>
          <cell r="AI115">
            <v>0</v>
          </cell>
          <cell r="AJ115">
            <v>5898200</v>
          </cell>
          <cell r="AK115">
            <v>0</v>
          </cell>
          <cell r="AQ115">
            <v>0</v>
          </cell>
        </row>
        <row r="116">
          <cell r="AF116">
            <v>2896438.6667354559</v>
          </cell>
          <cell r="AG116">
            <v>0</v>
          </cell>
          <cell r="AI116">
            <v>0</v>
          </cell>
          <cell r="AJ116">
            <v>5898200</v>
          </cell>
          <cell r="AK116">
            <v>0</v>
          </cell>
          <cell r="AQ116">
            <v>0</v>
          </cell>
        </row>
        <row r="117">
          <cell r="AF117">
            <v>3197709.1300000004</v>
          </cell>
          <cell r="AG117">
            <v>10316070390.283215</v>
          </cell>
          <cell r="AI117">
            <v>4.6566128730773926E-10</v>
          </cell>
          <cell r="AJ117">
            <v>3197709.13</v>
          </cell>
          <cell r="AK117">
            <v>5016755709.7739878</v>
          </cell>
          <cell r="AQ117">
            <v>3.0997356638938278E-2</v>
          </cell>
        </row>
        <row r="118">
          <cell r="AF118">
            <v>303540.64907950762</v>
          </cell>
          <cell r="AG118">
            <v>0</v>
          </cell>
          <cell r="AI118">
            <v>0</v>
          </cell>
          <cell r="AJ118">
            <v>5898200</v>
          </cell>
          <cell r="AK118">
            <v>0</v>
          </cell>
          <cell r="AQ118">
            <v>0</v>
          </cell>
        </row>
        <row r="119">
          <cell r="AF119">
            <v>621402.50365786313</v>
          </cell>
          <cell r="AG119">
            <v>0</v>
          </cell>
          <cell r="AI119">
            <v>0</v>
          </cell>
          <cell r="AJ119">
            <v>5898200</v>
          </cell>
          <cell r="AK119">
            <v>0</v>
          </cell>
          <cell r="AQ119">
            <v>0</v>
          </cell>
        </row>
        <row r="120">
          <cell r="AF120">
            <v>911669.67591527116</v>
          </cell>
          <cell r="AG120">
            <v>0</v>
          </cell>
          <cell r="AI120">
            <v>0</v>
          </cell>
          <cell r="AJ120">
            <v>5898200</v>
          </cell>
          <cell r="AK120">
            <v>0</v>
          </cell>
          <cell r="AQ120">
            <v>0</v>
          </cell>
        </row>
        <row r="121">
          <cell r="AF121">
            <v>1157860.1452851864</v>
          </cell>
          <cell r="AG121">
            <v>0</v>
          </cell>
          <cell r="AI121">
            <v>0</v>
          </cell>
          <cell r="AJ121">
            <v>5898200</v>
          </cell>
          <cell r="AK121">
            <v>0</v>
          </cell>
          <cell r="AQ121">
            <v>0</v>
          </cell>
        </row>
        <row r="122">
          <cell r="AF122">
            <v>1399102.4425600194</v>
          </cell>
          <cell r="AG122">
            <v>0</v>
          </cell>
          <cell r="AI122">
            <v>0</v>
          </cell>
          <cell r="AJ122">
            <v>5898200</v>
          </cell>
          <cell r="AK122">
            <v>0</v>
          </cell>
          <cell r="AQ122">
            <v>0</v>
          </cell>
        </row>
        <row r="123">
          <cell r="AF123">
            <v>1642977.80499447</v>
          </cell>
          <cell r="AG123">
            <v>0</v>
          </cell>
          <cell r="AI123">
            <v>0</v>
          </cell>
          <cell r="AJ123">
            <v>5898200</v>
          </cell>
          <cell r="AK123">
            <v>5465180000.5811558</v>
          </cell>
          <cell r="AQ123">
            <v>0</v>
          </cell>
        </row>
        <row r="124">
          <cell r="AF124">
            <v>1905420.4693292794</v>
          </cell>
          <cell r="AG124">
            <v>0</v>
          </cell>
          <cell r="AI124">
            <v>0</v>
          </cell>
          <cell r="AJ124">
            <v>5898200</v>
          </cell>
          <cell r="AK124">
            <v>0</v>
          </cell>
          <cell r="AQ124">
            <v>0</v>
          </cell>
        </row>
        <row r="125">
          <cell r="AF125">
            <v>2142678.7830844885</v>
          </cell>
          <cell r="AG125">
            <v>0</v>
          </cell>
          <cell r="AI125">
            <v>0</v>
          </cell>
          <cell r="AJ125">
            <v>5898200</v>
          </cell>
          <cell r="AK125">
            <v>0</v>
          </cell>
          <cell r="AQ125">
            <v>0</v>
          </cell>
        </row>
        <row r="126">
          <cell r="AF126">
            <v>2377351.2595448205</v>
          </cell>
          <cell r="AG126">
            <v>0</v>
          </cell>
          <cell r="AI126">
            <v>0</v>
          </cell>
          <cell r="AJ126">
            <v>5898200</v>
          </cell>
          <cell r="AK126">
            <v>0</v>
          </cell>
          <cell r="AQ126">
            <v>0</v>
          </cell>
        </row>
        <row r="127">
          <cell r="AF127">
            <v>2621467.1134783956</v>
          </cell>
          <cell r="AG127">
            <v>0</v>
          </cell>
          <cell r="AI127">
            <v>0</v>
          </cell>
          <cell r="AJ127">
            <v>5898200</v>
          </cell>
          <cell r="AK127">
            <v>0</v>
          </cell>
          <cell r="AQ127">
            <v>0</v>
          </cell>
        </row>
        <row r="128">
          <cell r="AF128">
            <v>2896725.654867813</v>
          </cell>
          <cell r="AG128">
            <v>0</v>
          </cell>
          <cell r="AI128">
            <v>0</v>
          </cell>
          <cell r="AJ128">
            <v>5898200</v>
          </cell>
          <cell r="AK128">
            <v>0</v>
          </cell>
          <cell r="AQ128">
            <v>0</v>
          </cell>
        </row>
        <row r="129">
          <cell r="AF129">
            <v>3197709.1300000004</v>
          </cell>
          <cell r="AG129">
            <v>10636818057.93511</v>
          </cell>
          <cell r="AI129">
            <v>4.6566128730773926E-10</v>
          </cell>
          <cell r="AJ129">
            <v>3197709.13</v>
          </cell>
          <cell r="AK129">
            <v>5171638057.3539543</v>
          </cell>
          <cell r="AQ129">
            <v>3.0062647613065978E-2</v>
          </cell>
        </row>
        <row r="130">
          <cell r="AF130">
            <v>303267.64351499238</v>
          </cell>
          <cell r="AG130">
            <v>0</v>
          </cell>
          <cell r="AI130">
            <v>0</v>
          </cell>
          <cell r="AJ130">
            <v>5898200</v>
          </cell>
          <cell r="AK130">
            <v>0</v>
          </cell>
          <cell r="AQ130">
            <v>0</v>
          </cell>
        </row>
        <row r="131">
          <cell r="AF131">
            <v>620958.41230587498</v>
          </cell>
          <cell r="AG131">
            <v>0</v>
          </cell>
          <cell r="AI131">
            <v>0</v>
          </cell>
          <cell r="AJ131">
            <v>5898200</v>
          </cell>
          <cell r="AK131">
            <v>0</v>
          </cell>
          <cell r="AQ131">
            <v>0</v>
          </cell>
        </row>
        <row r="132">
          <cell r="AF132">
            <v>911075.01434387756</v>
          </cell>
          <cell r="AG132">
            <v>0</v>
          </cell>
          <cell r="AI132">
            <v>0</v>
          </cell>
          <cell r="AJ132">
            <v>5898200</v>
          </cell>
          <cell r="AK132">
            <v>0</v>
          </cell>
          <cell r="AQ132">
            <v>0</v>
          </cell>
        </row>
        <row r="133">
          <cell r="AF133">
            <v>1157514.535567411</v>
          </cell>
          <cell r="AG133">
            <v>0</v>
          </cell>
          <cell r="AI133">
            <v>0</v>
          </cell>
          <cell r="AJ133">
            <v>5898200</v>
          </cell>
          <cell r="AK133">
            <v>0</v>
          </cell>
          <cell r="AQ133">
            <v>0</v>
          </cell>
        </row>
        <row r="134">
          <cell r="AF134">
            <v>1398903.8457357988</v>
          </cell>
          <cell r="AG134">
            <v>0</v>
          </cell>
          <cell r="AI134">
            <v>0</v>
          </cell>
          <cell r="AJ134">
            <v>5898200</v>
          </cell>
          <cell r="AK134">
            <v>0</v>
          </cell>
          <cell r="AQ134">
            <v>0</v>
          </cell>
        </row>
        <row r="135">
          <cell r="AF135">
            <v>1642845.101880589</v>
          </cell>
          <cell r="AG135">
            <v>0</v>
          </cell>
          <cell r="AI135">
            <v>0</v>
          </cell>
          <cell r="AJ135">
            <v>5898200</v>
          </cell>
          <cell r="AK135">
            <v>5633167896.0672626</v>
          </cell>
          <cell r="AQ135">
            <v>0</v>
          </cell>
        </row>
        <row r="136">
          <cell r="AF136">
            <v>1905215.4162444095</v>
          </cell>
          <cell r="AG136">
            <v>0</v>
          </cell>
          <cell r="AI136">
            <v>0</v>
          </cell>
          <cell r="AJ136">
            <v>5898200</v>
          </cell>
          <cell r="AK136">
            <v>0</v>
          </cell>
          <cell r="AQ136">
            <v>0</v>
          </cell>
        </row>
        <row r="137">
          <cell r="AF137">
            <v>2142625.1177593512</v>
          </cell>
          <cell r="AG137">
            <v>0</v>
          </cell>
          <cell r="AI137">
            <v>0</v>
          </cell>
          <cell r="AJ137">
            <v>5898200</v>
          </cell>
          <cell r="AK137">
            <v>0</v>
          </cell>
          <cell r="AQ137">
            <v>0</v>
          </cell>
        </row>
        <row r="138">
          <cell r="AF138">
            <v>2377550.5486370502</v>
          </cell>
          <cell r="AG138">
            <v>0</v>
          </cell>
          <cell r="AI138">
            <v>0</v>
          </cell>
          <cell r="AJ138">
            <v>5898200</v>
          </cell>
          <cell r="AK138">
            <v>0</v>
          </cell>
          <cell r="AQ138">
            <v>0</v>
          </cell>
        </row>
        <row r="139">
          <cell r="AF139">
            <v>2621731.8308956772</v>
          </cell>
          <cell r="AG139">
            <v>0</v>
          </cell>
          <cell r="AI139">
            <v>0</v>
          </cell>
          <cell r="AJ139">
            <v>5898200</v>
          </cell>
          <cell r="AK139">
            <v>0</v>
          </cell>
          <cell r="AQ139">
            <v>0</v>
          </cell>
        </row>
        <row r="140">
          <cell r="AF140">
            <v>2896914.5373604763</v>
          </cell>
          <cell r="AG140">
            <v>0</v>
          </cell>
          <cell r="AI140">
            <v>0</v>
          </cell>
          <cell r="AJ140">
            <v>5898200</v>
          </cell>
          <cell r="AK140">
            <v>0</v>
          </cell>
          <cell r="AQ140">
            <v>0</v>
          </cell>
        </row>
        <row r="141">
          <cell r="AF141">
            <v>3197709.1300000008</v>
          </cell>
          <cell r="AG141">
            <v>10964656613.978497</v>
          </cell>
          <cell r="AI141">
            <v>9.3132257461547852E-10</v>
          </cell>
          <cell r="AJ141">
            <v>3197709.13</v>
          </cell>
          <cell r="AK141">
            <v>5331488717.9112349</v>
          </cell>
          <cell r="AQ141">
            <v>2.9163787271945581E-2</v>
          </cell>
        </row>
        <row r="142">
          <cell r="AF142">
            <v>302768.47010772512</v>
          </cell>
          <cell r="AG142">
            <v>0</v>
          </cell>
          <cell r="AI142">
            <v>0</v>
          </cell>
          <cell r="AJ142">
            <v>5898200</v>
          </cell>
          <cell r="AK142">
            <v>0</v>
          </cell>
          <cell r="AQ142">
            <v>0</v>
          </cell>
        </row>
        <row r="143">
          <cell r="AF143">
            <v>620042.69616797648</v>
          </cell>
          <cell r="AG143">
            <v>0</v>
          </cell>
          <cell r="AI143">
            <v>0</v>
          </cell>
          <cell r="AJ143">
            <v>5898200</v>
          </cell>
          <cell r="AK143">
            <v>0</v>
          </cell>
          <cell r="AQ143">
            <v>0</v>
          </cell>
        </row>
        <row r="144">
          <cell r="AF144">
            <v>909767.51420525042</v>
          </cell>
          <cell r="AG144">
            <v>0</v>
          </cell>
          <cell r="AI144">
            <v>0</v>
          </cell>
          <cell r="AJ144">
            <v>5898200</v>
          </cell>
          <cell r="AK144">
            <v>0</v>
          </cell>
          <cell r="AQ144">
            <v>0</v>
          </cell>
        </row>
        <row r="145">
          <cell r="AF145">
            <v>1156240.2696847701</v>
          </cell>
          <cell r="AG145">
            <v>0</v>
          </cell>
          <cell r="AI145">
            <v>0</v>
          </cell>
          <cell r="AJ145">
            <v>5898200</v>
          </cell>
          <cell r="AK145">
            <v>0</v>
          </cell>
          <cell r="AQ145">
            <v>0</v>
          </cell>
        </row>
        <row r="146">
          <cell r="AF146">
            <v>1397571.2403791768</v>
          </cell>
          <cell r="AG146">
            <v>0</v>
          </cell>
          <cell r="AI146">
            <v>0</v>
          </cell>
          <cell r="AJ146">
            <v>5898200</v>
          </cell>
          <cell r="AK146">
            <v>0</v>
          </cell>
          <cell r="AQ146">
            <v>0</v>
          </cell>
        </row>
        <row r="147">
          <cell r="AF147">
            <v>1641743.3378818664</v>
          </cell>
          <cell r="AG147">
            <v>0</v>
          </cell>
          <cell r="AI147">
            <v>0</v>
          </cell>
          <cell r="AJ147">
            <v>5898200</v>
          </cell>
          <cell r="AK147">
            <v>5807603378.6340141</v>
          </cell>
          <cell r="AQ147">
            <v>0</v>
          </cell>
        </row>
        <row r="148">
          <cell r="AF148">
            <v>1904200.6507181632</v>
          </cell>
          <cell r="AG148">
            <v>0</v>
          </cell>
          <cell r="AI148">
            <v>0</v>
          </cell>
          <cell r="AJ148">
            <v>5898200</v>
          </cell>
          <cell r="AK148">
            <v>0</v>
          </cell>
          <cell r="AQ148">
            <v>0</v>
          </cell>
        </row>
        <row r="149">
          <cell r="AF149">
            <v>2141918.1671544337</v>
          </cell>
          <cell r="AG149">
            <v>0</v>
          </cell>
          <cell r="AI149">
            <v>0</v>
          </cell>
          <cell r="AJ149">
            <v>5898200</v>
          </cell>
          <cell r="AK149">
            <v>0</v>
          </cell>
          <cell r="AQ149">
            <v>0</v>
          </cell>
        </row>
        <row r="150">
          <cell r="AF150">
            <v>2377258.2684322894</v>
          </cell>
          <cell r="AG150">
            <v>0</v>
          </cell>
          <cell r="AI150">
            <v>0</v>
          </cell>
          <cell r="AJ150">
            <v>5898200</v>
          </cell>
          <cell r="AK150">
            <v>0</v>
          </cell>
          <cell r="AQ150">
            <v>0</v>
          </cell>
        </row>
        <row r="151">
          <cell r="AF151">
            <v>2621654.8778409199</v>
          </cell>
          <cell r="AG151">
            <v>0</v>
          </cell>
          <cell r="AI151">
            <v>0</v>
          </cell>
          <cell r="AJ151">
            <v>5898200</v>
          </cell>
          <cell r="AK151">
            <v>0</v>
          </cell>
          <cell r="AQ151">
            <v>0</v>
          </cell>
        </row>
        <row r="152">
          <cell r="AF152">
            <v>2896926.2596162395</v>
          </cell>
          <cell r="AG152">
            <v>0</v>
          </cell>
          <cell r="AI152">
            <v>0</v>
          </cell>
          <cell r="AJ152">
            <v>5898200</v>
          </cell>
          <cell r="AK152">
            <v>0</v>
          </cell>
          <cell r="AQ152">
            <v>0</v>
          </cell>
        </row>
        <row r="153">
          <cell r="AF153">
            <v>3197709.1299999994</v>
          </cell>
          <cell r="AG153">
            <v>11311772016.225554</v>
          </cell>
          <cell r="AI153">
            <v>-4.6566128730773926E-10</v>
          </cell>
          <cell r="AJ153">
            <v>3197709.13</v>
          </cell>
          <cell r="AK153">
            <v>5504168637.5915403</v>
          </cell>
          <cell r="AQ153">
            <v>2.8268861195338984E-2</v>
          </cell>
        </row>
        <row r="154">
          <cell r="AF154">
            <v>302474.70387928485</v>
          </cell>
          <cell r="AG154">
            <v>0</v>
          </cell>
          <cell r="AI154">
            <v>0</v>
          </cell>
          <cell r="AJ154">
            <v>5898200</v>
          </cell>
          <cell r="AK154">
            <v>0</v>
          </cell>
          <cell r="AQ154">
            <v>0</v>
          </cell>
        </row>
        <row r="155">
          <cell r="AF155">
            <v>619554.18814079929</v>
          </cell>
          <cell r="AG155">
            <v>0</v>
          </cell>
          <cell r="AI155">
            <v>0</v>
          </cell>
          <cell r="AJ155">
            <v>5898200</v>
          </cell>
          <cell r="AK155">
            <v>0</v>
          </cell>
          <cell r="AQ155">
            <v>0</v>
          </cell>
        </row>
        <row r="156">
          <cell r="AF156">
            <v>909079.37024741666</v>
          </cell>
          <cell r="AG156">
            <v>0</v>
          </cell>
          <cell r="AI156">
            <v>0</v>
          </cell>
          <cell r="AJ156">
            <v>5898200</v>
          </cell>
          <cell r="AK156">
            <v>0</v>
          </cell>
          <cell r="AQ156">
            <v>0</v>
          </cell>
        </row>
        <row r="157">
          <cell r="AF157">
            <v>1155776.7761444552</v>
          </cell>
          <cell r="AG157">
            <v>0</v>
          </cell>
          <cell r="AI157">
            <v>0</v>
          </cell>
          <cell r="AJ157">
            <v>5898200</v>
          </cell>
          <cell r="AK157">
            <v>0</v>
          </cell>
          <cell r="AQ157">
            <v>0</v>
          </cell>
        </row>
        <row r="158">
          <cell r="AF158">
            <v>1397233.660364961</v>
          </cell>
          <cell r="AG158">
            <v>0</v>
          </cell>
          <cell r="AI158">
            <v>0</v>
          </cell>
          <cell r="AJ158">
            <v>5898200</v>
          </cell>
          <cell r="AK158">
            <v>0</v>
          </cell>
          <cell r="AQ158">
            <v>0</v>
          </cell>
        </row>
        <row r="159">
          <cell r="AF159">
            <v>1641511.6540737033</v>
          </cell>
          <cell r="AG159">
            <v>0</v>
          </cell>
          <cell r="AI159">
            <v>0</v>
          </cell>
          <cell r="AJ159">
            <v>5898200</v>
          </cell>
          <cell r="AK159">
            <v>5994870085.4592266</v>
          </cell>
          <cell r="AQ159">
            <v>0</v>
          </cell>
        </row>
        <row r="160">
          <cell r="AF160">
            <v>1903912.5948910194</v>
          </cell>
          <cell r="AG160">
            <v>0</v>
          </cell>
          <cell r="AI160">
            <v>0</v>
          </cell>
          <cell r="AJ160">
            <v>5898200</v>
          </cell>
          <cell r="AK160">
            <v>0</v>
          </cell>
          <cell r="AQ160">
            <v>0</v>
          </cell>
        </row>
        <row r="161">
          <cell r="AF161">
            <v>2141806.7190621137</v>
          </cell>
          <cell r="AG161">
            <v>0</v>
          </cell>
          <cell r="AI161">
            <v>0</v>
          </cell>
          <cell r="AJ161">
            <v>5898200</v>
          </cell>
          <cell r="AK161">
            <v>0</v>
          </cell>
          <cell r="AQ161">
            <v>0</v>
          </cell>
        </row>
        <row r="162">
          <cell r="AF162">
            <v>2377431.4412220828</v>
          </cell>
          <cell r="AG162">
            <v>0</v>
          </cell>
          <cell r="AI162">
            <v>0</v>
          </cell>
          <cell r="AJ162">
            <v>5898200</v>
          </cell>
          <cell r="AK162">
            <v>0</v>
          </cell>
          <cell r="AQ162">
            <v>0</v>
          </cell>
        </row>
        <row r="163">
          <cell r="AF163">
            <v>2621900.8024394116</v>
          </cell>
          <cell r="AG163">
            <v>0</v>
          </cell>
          <cell r="AI163">
            <v>0</v>
          </cell>
          <cell r="AJ163">
            <v>5898200</v>
          </cell>
          <cell r="AK163">
            <v>0</v>
          </cell>
          <cell r="AQ163">
            <v>0</v>
          </cell>
        </row>
        <row r="164">
          <cell r="AF164">
            <v>2897104.9694919158</v>
          </cell>
          <cell r="AG164">
            <v>0</v>
          </cell>
          <cell r="AI164">
            <v>0</v>
          </cell>
          <cell r="AJ164">
            <v>5898200</v>
          </cell>
          <cell r="AK164">
            <v>0</v>
          </cell>
          <cell r="AQ164">
            <v>0</v>
          </cell>
        </row>
        <row r="165">
          <cell r="AF165">
            <v>3197709.1300000004</v>
          </cell>
          <cell r="AG165">
            <v>11678169178.917158</v>
          </cell>
          <cell r="AI165">
            <v>4.6566128730773926E-10</v>
          </cell>
          <cell r="AJ165">
            <v>3197709.13</v>
          </cell>
          <cell r="AK165">
            <v>5683299093.4579334</v>
          </cell>
          <cell r="AQ165">
            <v>2.7381938735507365E-2</v>
          </cell>
        </row>
        <row r="166">
          <cell r="AF166">
            <v>302531.9368466158</v>
          </cell>
          <cell r="AG166">
            <v>0</v>
          </cell>
          <cell r="AI166">
            <v>0</v>
          </cell>
          <cell r="AJ166">
            <v>5898200</v>
          </cell>
          <cell r="AK166">
            <v>0</v>
          </cell>
          <cell r="AQ166">
            <v>0</v>
          </cell>
        </row>
        <row r="167">
          <cell r="AF167">
            <v>619782.92250641878</v>
          </cell>
          <cell r="AG167">
            <v>0</v>
          </cell>
          <cell r="AI167">
            <v>0</v>
          </cell>
          <cell r="AJ167">
            <v>5898200</v>
          </cell>
          <cell r="AK167">
            <v>0</v>
          </cell>
          <cell r="AQ167">
            <v>0</v>
          </cell>
        </row>
        <row r="168">
          <cell r="AF168">
            <v>909429.75168772589</v>
          </cell>
          <cell r="AG168">
            <v>0</v>
          </cell>
          <cell r="AI168">
            <v>0</v>
          </cell>
          <cell r="AJ168">
            <v>5898200</v>
          </cell>
          <cell r="AK168">
            <v>0</v>
          </cell>
          <cell r="AQ168">
            <v>0</v>
          </cell>
        </row>
        <row r="169">
          <cell r="AF169">
            <v>1156632.9029007084</v>
          </cell>
          <cell r="AG169">
            <v>0</v>
          </cell>
          <cell r="AI169">
            <v>0</v>
          </cell>
          <cell r="AJ169">
            <v>5898200</v>
          </cell>
          <cell r="AK169">
            <v>0</v>
          </cell>
          <cell r="AQ169">
            <v>0</v>
          </cell>
        </row>
        <row r="170">
          <cell r="AF170">
            <v>1398493.0540942391</v>
          </cell>
          <cell r="AG170">
            <v>0</v>
          </cell>
          <cell r="AI170">
            <v>0</v>
          </cell>
          <cell r="AJ170">
            <v>5898200</v>
          </cell>
          <cell r="AK170">
            <v>0</v>
          </cell>
          <cell r="AQ170">
            <v>0</v>
          </cell>
        </row>
        <row r="171">
          <cell r="AF171">
            <v>1643236.9611920549</v>
          </cell>
          <cell r="AG171">
            <v>0</v>
          </cell>
          <cell r="AI171">
            <v>0</v>
          </cell>
          <cell r="AJ171">
            <v>5898200</v>
          </cell>
          <cell r="AK171">
            <v>6189299626.9293528</v>
          </cell>
          <cell r="AQ171">
            <v>0</v>
          </cell>
        </row>
        <row r="172">
          <cell r="AF172">
            <v>1905965.028212327</v>
          </cell>
          <cell r="AG172">
            <v>0</v>
          </cell>
          <cell r="AI172">
            <v>0</v>
          </cell>
          <cell r="AJ172">
            <v>5898200</v>
          </cell>
          <cell r="AK172">
            <v>0</v>
          </cell>
          <cell r="AQ172">
            <v>0</v>
          </cell>
        </row>
        <row r="173">
          <cell r="AF173">
            <v>2144381.4317545756</v>
          </cell>
          <cell r="AG173">
            <v>0</v>
          </cell>
          <cell r="AI173">
            <v>0</v>
          </cell>
          <cell r="AJ173">
            <v>5898200</v>
          </cell>
          <cell r="AK173">
            <v>0</v>
          </cell>
          <cell r="AQ173">
            <v>0</v>
          </cell>
        </row>
        <row r="174">
          <cell r="AF174">
            <v>2380633.6961568822</v>
          </cell>
          <cell r="AG174">
            <v>0</v>
          </cell>
          <cell r="AI174">
            <v>0</v>
          </cell>
          <cell r="AJ174">
            <v>5898200</v>
          </cell>
          <cell r="AK174">
            <v>0</v>
          </cell>
          <cell r="AQ174">
            <v>0</v>
          </cell>
        </row>
        <row r="175">
          <cell r="AF175">
            <v>2625531.6865756009</v>
          </cell>
          <cell r="AG175">
            <v>0</v>
          </cell>
          <cell r="AI175">
            <v>0</v>
          </cell>
          <cell r="AJ175">
            <v>5898200</v>
          </cell>
          <cell r="AK175">
            <v>0</v>
          </cell>
          <cell r="AQ175">
            <v>0</v>
          </cell>
        </row>
        <row r="176">
          <cell r="AF176">
            <v>2901071.9723288338</v>
          </cell>
          <cell r="AG176">
            <v>0</v>
          </cell>
          <cell r="AI176">
            <v>0</v>
          </cell>
          <cell r="AJ176">
            <v>5898200</v>
          </cell>
          <cell r="AK176">
            <v>0</v>
          </cell>
          <cell r="AQ176">
            <v>0</v>
          </cell>
        </row>
        <row r="177">
          <cell r="AF177">
            <v>3201940.2704006722</v>
          </cell>
          <cell r="AG177">
            <v>12060200804.310368</v>
          </cell>
          <cell r="AI177">
            <v>0</v>
          </cell>
          <cell r="AJ177">
            <v>3201940.2704006718</v>
          </cell>
          <cell r="AK177">
            <v>5870901177.3810177</v>
          </cell>
          <cell r="AQ177">
            <v>2.6549643097619771E-2</v>
          </cell>
        </row>
        <row r="178">
          <cell r="AF178">
            <v>0</v>
          </cell>
          <cell r="AG178">
            <v>0</v>
          </cell>
          <cell r="AI178">
            <v>0</v>
          </cell>
          <cell r="AJ178">
            <v>5898200</v>
          </cell>
          <cell r="AK178">
            <v>0</v>
          </cell>
          <cell r="AQ178">
            <v>0</v>
          </cell>
        </row>
        <row r="179">
          <cell r="AF179">
            <v>0</v>
          </cell>
          <cell r="AG179">
            <v>0</v>
          </cell>
          <cell r="AI179">
            <v>0</v>
          </cell>
          <cell r="AJ179">
            <v>5898200</v>
          </cell>
          <cell r="AK179">
            <v>0</v>
          </cell>
          <cell r="AQ179">
            <v>0</v>
          </cell>
        </row>
        <row r="180">
          <cell r="AF180">
            <v>0</v>
          </cell>
          <cell r="AG180">
            <v>0</v>
          </cell>
          <cell r="AI180">
            <v>0</v>
          </cell>
          <cell r="AJ180">
            <v>5898200</v>
          </cell>
          <cell r="AK180">
            <v>0</v>
          </cell>
          <cell r="AQ180">
            <v>0</v>
          </cell>
        </row>
        <row r="181">
          <cell r="AF181">
            <v>0</v>
          </cell>
          <cell r="AG181">
            <v>0</v>
          </cell>
          <cell r="AI181">
            <v>0</v>
          </cell>
          <cell r="AJ181">
            <v>5898200</v>
          </cell>
          <cell r="AK181">
            <v>0</v>
          </cell>
          <cell r="AQ181">
            <v>0</v>
          </cell>
        </row>
        <row r="182">
          <cell r="AF182">
            <v>0</v>
          </cell>
          <cell r="AG182">
            <v>0</v>
          </cell>
          <cell r="AI182">
            <v>0</v>
          </cell>
          <cell r="AJ182">
            <v>5898200</v>
          </cell>
          <cell r="AK182">
            <v>0</v>
          </cell>
          <cell r="AQ182">
            <v>0</v>
          </cell>
        </row>
        <row r="183">
          <cell r="AF183">
            <v>0</v>
          </cell>
          <cell r="AG183">
            <v>0</v>
          </cell>
          <cell r="AI183">
            <v>0</v>
          </cell>
          <cell r="AJ183">
            <v>5898200</v>
          </cell>
          <cell r="AK183">
            <v>6393150402.894537</v>
          </cell>
          <cell r="AQ183">
            <v>0</v>
          </cell>
        </row>
        <row r="184">
          <cell r="AF184">
            <v>0</v>
          </cell>
          <cell r="AG184">
            <v>0</v>
          </cell>
          <cell r="AI184">
            <v>0</v>
          </cell>
          <cell r="AJ184">
            <v>5898200</v>
          </cell>
          <cell r="AK184">
            <v>0</v>
          </cell>
          <cell r="AQ184">
            <v>0</v>
          </cell>
        </row>
        <row r="185">
          <cell r="AF185">
            <v>0</v>
          </cell>
          <cell r="AG185">
            <v>0</v>
          </cell>
          <cell r="AI185">
            <v>0</v>
          </cell>
          <cell r="AJ185">
            <v>5898200</v>
          </cell>
          <cell r="AK185">
            <v>0</v>
          </cell>
          <cell r="AQ185">
            <v>0</v>
          </cell>
        </row>
        <row r="186">
          <cell r="AF186">
            <v>0</v>
          </cell>
          <cell r="AG186">
            <v>0</v>
          </cell>
          <cell r="AI186">
            <v>0</v>
          </cell>
          <cell r="AJ186">
            <v>5898200</v>
          </cell>
          <cell r="AK186">
            <v>0</v>
          </cell>
          <cell r="AQ186">
            <v>0</v>
          </cell>
        </row>
        <row r="187">
          <cell r="AF187">
            <v>0</v>
          </cell>
          <cell r="AG187">
            <v>0</v>
          </cell>
          <cell r="AI187">
            <v>0</v>
          </cell>
          <cell r="AJ187">
            <v>5898200</v>
          </cell>
          <cell r="AK187">
            <v>0</v>
          </cell>
          <cell r="AQ187">
            <v>0</v>
          </cell>
        </row>
        <row r="188">
          <cell r="AF188">
            <v>0</v>
          </cell>
          <cell r="AG188">
            <v>0</v>
          </cell>
          <cell r="AI188">
            <v>0</v>
          </cell>
          <cell r="AJ188">
            <v>5898200</v>
          </cell>
          <cell r="AK188">
            <v>0</v>
          </cell>
          <cell r="AQ188">
            <v>0</v>
          </cell>
        </row>
        <row r="189">
          <cell r="AF189">
            <v>0</v>
          </cell>
          <cell r="AG189">
            <v>12460830044.317163</v>
          </cell>
          <cell r="AI189">
            <v>0</v>
          </cell>
          <cell r="AJ189">
            <v>5898200</v>
          </cell>
          <cell r="AK189">
            <v>6067679641.4226265</v>
          </cell>
          <cell r="AQ189">
            <v>0</v>
          </cell>
        </row>
        <row r="190">
          <cell r="AF190">
            <v>0</v>
          </cell>
          <cell r="AG190">
            <v>0</v>
          </cell>
          <cell r="AI190">
            <v>0</v>
          </cell>
          <cell r="AJ190">
            <v>5898200</v>
          </cell>
          <cell r="AK190">
            <v>0</v>
          </cell>
          <cell r="AQ190">
            <v>0</v>
          </cell>
        </row>
        <row r="191">
          <cell r="AF191">
            <v>0</v>
          </cell>
          <cell r="AG191">
            <v>0</v>
          </cell>
          <cell r="AI191">
            <v>0</v>
          </cell>
          <cell r="AJ191">
            <v>5898200</v>
          </cell>
          <cell r="AK191">
            <v>0</v>
          </cell>
          <cell r="AQ191">
            <v>0</v>
          </cell>
        </row>
        <row r="192">
          <cell r="AF192">
            <v>0</v>
          </cell>
          <cell r="AG192">
            <v>0</v>
          </cell>
          <cell r="AI192">
            <v>0</v>
          </cell>
          <cell r="AJ192">
            <v>5898200</v>
          </cell>
          <cell r="AK192">
            <v>0</v>
          </cell>
          <cell r="AQ192">
            <v>0</v>
          </cell>
        </row>
        <row r="193">
          <cell r="AF193">
            <v>0</v>
          </cell>
          <cell r="AG193">
            <v>0</v>
          </cell>
          <cell r="AI193">
            <v>0</v>
          </cell>
          <cell r="AJ193">
            <v>5898200</v>
          </cell>
          <cell r="AK193">
            <v>0</v>
          </cell>
          <cell r="AQ193">
            <v>0</v>
          </cell>
        </row>
        <row r="194">
          <cell r="AF194">
            <v>0</v>
          </cell>
          <cell r="AG194">
            <v>0</v>
          </cell>
          <cell r="AI194">
            <v>0</v>
          </cell>
          <cell r="AJ194">
            <v>5898200</v>
          </cell>
          <cell r="AK194">
            <v>0</v>
          </cell>
          <cell r="AQ194">
            <v>0</v>
          </cell>
        </row>
        <row r="195">
          <cell r="AF195">
            <v>0</v>
          </cell>
          <cell r="AG195">
            <v>0</v>
          </cell>
          <cell r="AI195">
            <v>0</v>
          </cell>
          <cell r="AJ195">
            <v>5898200</v>
          </cell>
          <cell r="AK195">
            <v>6606654026.225399</v>
          </cell>
          <cell r="AQ195">
            <v>0</v>
          </cell>
        </row>
        <row r="196">
          <cell r="AF196">
            <v>0</v>
          </cell>
          <cell r="AG196">
            <v>0</v>
          </cell>
          <cell r="AI196">
            <v>0</v>
          </cell>
          <cell r="AJ196">
            <v>5898200</v>
          </cell>
          <cell r="AK196">
            <v>0</v>
          </cell>
          <cell r="AQ196">
            <v>0</v>
          </cell>
        </row>
        <row r="197">
          <cell r="AF197">
            <v>0</v>
          </cell>
          <cell r="AG197">
            <v>0</v>
          </cell>
          <cell r="AI197">
            <v>0</v>
          </cell>
          <cell r="AJ197">
            <v>5898200</v>
          </cell>
          <cell r="AK197">
            <v>0</v>
          </cell>
          <cell r="AQ197">
            <v>0</v>
          </cell>
        </row>
        <row r="198">
          <cell r="AF198">
            <v>0</v>
          </cell>
          <cell r="AG198">
            <v>0</v>
          </cell>
          <cell r="AI198">
            <v>0</v>
          </cell>
          <cell r="AJ198">
            <v>5898200</v>
          </cell>
          <cell r="AK198">
            <v>0</v>
          </cell>
          <cell r="AQ198">
            <v>0</v>
          </cell>
        </row>
        <row r="199">
          <cell r="AF199">
            <v>0</v>
          </cell>
          <cell r="AG199">
            <v>0</v>
          </cell>
          <cell r="AI199">
            <v>0</v>
          </cell>
          <cell r="AJ199">
            <v>5898200</v>
          </cell>
          <cell r="AK199">
            <v>0</v>
          </cell>
          <cell r="AQ199">
            <v>0</v>
          </cell>
        </row>
        <row r="200">
          <cell r="AF200">
            <v>0</v>
          </cell>
          <cell r="AG200">
            <v>0</v>
          </cell>
          <cell r="AI200">
            <v>0</v>
          </cell>
          <cell r="AJ200">
            <v>5898200</v>
          </cell>
          <cell r="AK200">
            <v>0</v>
          </cell>
          <cell r="AQ200">
            <v>0</v>
          </cell>
        </row>
        <row r="201">
          <cell r="AF201">
            <v>0</v>
          </cell>
          <cell r="AG201">
            <v>0</v>
          </cell>
          <cell r="AI201">
            <v>0</v>
          </cell>
          <cell r="AJ201">
            <v>5898200</v>
          </cell>
          <cell r="AK201">
            <v>0</v>
          </cell>
          <cell r="AQ201">
            <v>0</v>
          </cell>
        </row>
        <row r="202">
          <cell r="AF202">
            <v>0</v>
          </cell>
          <cell r="AG202">
            <v>0</v>
          </cell>
          <cell r="AI202">
            <v>0</v>
          </cell>
          <cell r="AJ202">
            <v>5898200</v>
          </cell>
          <cell r="AK202">
            <v>0</v>
          </cell>
          <cell r="AQ202">
            <v>0</v>
          </cell>
        </row>
        <row r="203">
          <cell r="AF203">
            <v>0</v>
          </cell>
          <cell r="AG203">
            <v>0</v>
          </cell>
          <cell r="AI203">
            <v>0</v>
          </cell>
          <cell r="AJ203">
            <v>5898200</v>
          </cell>
          <cell r="AK203">
            <v>0</v>
          </cell>
          <cell r="AQ203">
            <v>0</v>
          </cell>
        </row>
        <row r="204">
          <cell r="AF204">
            <v>0</v>
          </cell>
          <cell r="AG204">
            <v>0</v>
          </cell>
          <cell r="AI204">
            <v>0</v>
          </cell>
          <cell r="AJ204">
            <v>5898200</v>
          </cell>
          <cell r="AK204">
            <v>0</v>
          </cell>
          <cell r="AQ204">
            <v>0</v>
          </cell>
        </row>
        <row r="205">
          <cell r="AF205">
            <v>0</v>
          </cell>
          <cell r="AG205">
            <v>0</v>
          </cell>
          <cell r="AI205">
            <v>0</v>
          </cell>
          <cell r="AJ205">
            <v>5898200</v>
          </cell>
          <cell r="AK205">
            <v>0</v>
          </cell>
          <cell r="AQ205">
            <v>0</v>
          </cell>
        </row>
        <row r="206">
          <cell r="AF206">
            <v>0</v>
          </cell>
          <cell r="AG206">
            <v>0</v>
          </cell>
          <cell r="AI206">
            <v>0</v>
          </cell>
          <cell r="AJ206">
            <v>5898200</v>
          </cell>
          <cell r="AK206">
            <v>0</v>
          </cell>
          <cell r="AQ206">
            <v>0</v>
          </cell>
        </row>
        <row r="207">
          <cell r="AF207">
            <v>0</v>
          </cell>
          <cell r="AG207">
            <v>0</v>
          </cell>
          <cell r="AI207">
            <v>0</v>
          </cell>
          <cell r="AJ207">
            <v>5898200</v>
          </cell>
          <cell r="AK207">
            <v>0</v>
          </cell>
          <cell r="AQ207">
            <v>0</v>
          </cell>
        </row>
        <row r="208">
          <cell r="AF208">
            <v>0</v>
          </cell>
          <cell r="AG208">
            <v>0</v>
          </cell>
          <cell r="AI208">
            <v>0</v>
          </cell>
          <cell r="AJ208">
            <v>5898200</v>
          </cell>
          <cell r="AK208">
            <v>0</v>
          </cell>
          <cell r="AQ208">
            <v>0</v>
          </cell>
        </row>
        <row r="209">
          <cell r="AF209">
            <v>0</v>
          </cell>
          <cell r="AG209">
            <v>0</v>
          </cell>
          <cell r="AI209">
            <v>0</v>
          </cell>
          <cell r="AJ209">
            <v>5898200</v>
          </cell>
          <cell r="AK209">
            <v>0</v>
          </cell>
          <cell r="AQ209">
            <v>0</v>
          </cell>
        </row>
        <row r="210">
          <cell r="AF210">
            <v>0</v>
          </cell>
          <cell r="AG210">
            <v>0</v>
          </cell>
          <cell r="AI210">
            <v>0</v>
          </cell>
          <cell r="AJ210">
            <v>5898200</v>
          </cell>
          <cell r="AK210">
            <v>0</v>
          </cell>
          <cell r="AQ210">
            <v>0</v>
          </cell>
        </row>
        <row r="211">
          <cell r="AF211">
            <v>0</v>
          </cell>
          <cell r="AG211">
            <v>0</v>
          </cell>
          <cell r="AI211">
            <v>0</v>
          </cell>
          <cell r="AJ211">
            <v>5898200</v>
          </cell>
          <cell r="AK211">
            <v>0</v>
          </cell>
          <cell r="AQ211">
            <v>0</v>
          </cell>
        </row>
        <row r="212">
          <cell r="AF212">
            <v>0</v>
          </cell>
          <cell r="AG212">
            <v>0</v>
          </cell>
          <cell r="AI212">
            <v>0</v>
          </cell>
          <cell r="AJ212">
            <v>5898200</v>
          </cell>
          <cell r="AK212">
            <v>0</v>
          </cell>
          <cell r="AQ212">
            <v>0</v>
          </cell>
        </row>
        <row r="213">
          <cell r="AF213">
            <v>0</v>
          </cell>
          <cell r="AG213">
            <v>0</v>
          </cell>
          <cell r="AI213">
            <v>0</v>
          </cell>
          <cell r="AJ213">
            <v>5898200</v>
          </cell>
          <cell r="AK213">
            <v>0</v>
          </cell>
          <cell r="AQ213">
            <v>0</v>
          </cell>
        </row>
      </sheetData>
      <sheetData sheetId="14">
        <row r="31">
          <cell r="AP31">
            <v>2.7875E-2</v>
          </cell>
        </row>
        <row r="34">
          <cell r="AF34">
            <v>134724.15752549918</v>
          </cell>
          <cell r="AG34">
            <v>0</v>
          </cell>
          <cell r="AI34">
            <v>0</v>
          </cell>
          <cell r="AJ34">
            <v>2787500</v>
          </cell>
          <cell r="AK34">
            <v>0</v>
          </cell>
          <cell r="AN34">
            <v>2787500</v>
          </cell>
          <cell r="AQ34">
            <v>0</v>
          </cell>
        </row>
        <row r="35">
          <cell r="AF35">
            <v>279400.6485137227</v>
          </cell>
          <cell r="AG35">
            <v>0</v>
          </cell>
          <cell r="AI35">
            <v>0</v>
          </cell>
          <cell r="AJ35">
            <v>2787500</v>
          </cell>
          <cell r="AK35">
            <v>0</v>
          </cell>
          <cell r="AN35">
            <v>2787500</v>
          </cell>
          <cell r="AQ35">
            <v>0</v>
          </cell>
        </row>
        <row r="36">
          <cell r="AF36">
            <v>405626.1155409881</v>
          </cell>
          <cell r="AG36">
            <v>0</v>
          </cell>
          <cell r="AI36">
            <v>0</v>
          </cell>
          <cell r="AJ36">
            <v>2787500</v>
          </cell>
          <cell r="AK36">
            <v>0</v>
          </cell>
          <cell r="AN36">
            <v>2787500</v>
          </cell>
          <cell r="AQ36">
            <v>0</v>
          </cell>
        </row>
        <row r="37">
          <cell r="AF37">
            <v>529558.67827998521</v>
          </cell>
          <cell r="AG37">
            <v>0</v>
          </cell>
          <cell r="AI37">
            <v>0</v>
          </cell>
          <cell r="AJ37">
            <v>2787500</v>
          </cell>
          <cell r="AK37">
            <v>0</v>
          </cell>
          <cell r="AN37">
            <v>2787500</v>
          </cell>
          <cell r="AQ37">
            <v>0</v>
          </cell>
        </row>
        <row r="38">
          <cell r="AF38">
            <v>646661.24866930372</v>
          </cell>
          <cell r="AG38">
            <v>0</v>
          </cell>
          <cell r="AI38">
            <v>0</v>
          </cell>
          <cell r="AJ38">
            <v>2787500</v>
          </cell>
          <cell r="AK38">
            <v>0</v>
          </cell>
          <cell r="AN38">
            <v>2787500</v>
          </cell>
          <cell r="AQ38">
            <v>0</v>
          </cell>
        </row>
        <row r="39">
          <cell r="AF39">
            <v>759027.14318231936</v>
          </cell>
          <cell r="AG39">
            <v>0</v>
          </cell>
          <cell r="AI39">
            <v>0</v>
          </cell>
          <cell r="AJ39">
            <v>2787500</v>
          </cell>
          <cell r="AK39">
            <v>1779683713.5255136</v>
          </cell>
          <cell r="AN39">
            <v>2787500</v>
          </cell>
          <cell r="AQ39">
            <v>0</v>
          </cell>
        </row>
        <row r="40">
          <cell r="AF40">
            <v>888660.23062239471</v>
          </cell>
          <cell r="AG40">
            <v>0</v>
          </cell>
          <cell r="AI40">
            <v>0</v>
          </cell>
          <cell r="AJ40">
            <v>2787500</v>
          </cell>
          <cell r="AK40">
            <v>0</v>
          </cell>
          <cell r="AN40">
            <v>2787500</v>
          </cell>
          <cell r="AQ40">
            <v>0</v>
          </cell>
        </row>
        <row r="41">
          <cell r="AF41">
            <v>1002936.8801791609</v>
          </cell>
          <cell r="AG41">
            <v>0</v>
          </cell>
          <cell r="AI41">
            <v>0</v>
          </cell>
          <cell r="AJ41">
            <v>2787500</v>
          </cell>
          <cell r="AK41">
            <v>0</v>
          </cell>
          <cell r="AN41">
            <v>2787500</v>
          </cell>
          <cell r="AQ41">
            <v>0</v>
          </cell>
        </row>
        <row r="42">
          <cell r="AF42">
            <v>1125611.5232764161</v>
          </cell>
          <cell r="AG42">
            <v>0</v>
          </cell>
          <cell r="AI42">
            <v>0</v>
          </cell>
          <cell r="AJ42">
            <v>2787500</v>
          </cell>
          <cell r="AK42">
            <v>0</v>
          </cell>
          <cell r="AN42">
            <v>2787500</v>
          </cell>
          <cell r="AQ42">
            <v>0</v>
          </cell>
        </row>
        <row r="43">
          <cell r="AF43">
            <v>1248130.4914364284</v>
          </cell>
          <cell r="AG43">
            <v>0</v>
          </cell>
          <cell r="AI43">
            <v>0</v>
          </cell>
          <cell r="AJ43">
            <v>2787500</v>
          </cell>
          <cell r="AK43">
            <v>0</v>
          </cell>
          <cell r="AN43">
            <v>2787500</v>
          </cell>
          <cell r="AQ43">
            <v>0</v>
          </cell>
        </row>
        <row r="44">
          <cell r="AF44">
            <v>1377029.5186036457</v>
          </cell>
          <cell r="AG44">
            <v>0</v>
          </cell>
          <cell r="AI44">
            <v>0</v>
          </cell>
          <cell r="AJ44">
            <v>2787500</v>
          </cell>
          <cell r="AK44">
            <v>0</v>
          </cell>
          <cell r="AN44">
            <v>2787500</v>
          </cell>
          <cell r="AQ44">
            <v>0</v>
          </cell>
        </row>
        <row r="45">
          <cell r="AF45">
            <v>1511243.125</v>
          </cell>
          <cell r="AG45">
            <v>3543397361.8699327</v>
          </cell>
          <cell r="AI45">
            <v>0</v>
          </cell>
          <cell r="AJ45">
            <v>1511243.125</v>
          </cell>
          <cell r="AK45">
            <v>1763713648.3444188</v>
          </cell>
          <cell r="AN45">
            <v>1511243.125</v>
          </cell>
          <cell r="AQ45">
            <v>4.2649552693759474E-2</v>
          </cell>
        </row>
        <row r="46">
          <cell r="AF46">
            <v>134972.37293105054</v>
          </cell>
          <cell r="AG46">
            <v>0</v>
          </cell>
          <cell r="AI46">
            <v>0</v>
          </cell>
          <cell r="AJ46">
            <v>2787500</v>
          </cell>
          <cell r="AK46">
            <v>0</v>
          </cell>
          <cell r="AN46">
            <v>2787500</v>
          </cell>
          <cell r="AQ46">
            <v>0</v>
          </cell>
        </row>
        <row r="47">
          <cell r="AF47">
            <v>279914.45201940765</v>
          </cell>
          <cell r="AG47">
            <v>0</v>
          </cell>
          <cell r="AI47">
            <v>0</v>
          </cell>
          <cell r="AJ47">
            <v>2787500</v>
          </cell>
          <cell r="AK47">
            <v>0</v>
          </cell>
          <cell r="AN47">
            <v>2787500</v>
          </cell>
          <cell r="AQ47">
            <v>0</v>
          </cell>
        </row>
        <row r="48">
          <cell r="AF48">
            <v>406383.23326791654</v>
          </cell>
          <cell r="AG48">
            <v>0</v>
          </cell>
          <cell r="AI48">
            <v>0</v>
          </cell>
          <cell r="AJ48">
            <v>2787500</v>
          </cell>
          <cell r="AK48">
            <v>0</v>
          </cell>
          <cell r="AN48">
            <v>2787500</v>
          </cell>
          <cell r="AQ48">
            <v>0</v>
          </cell>
        </row>
        <row r="49">
          <cell r="AF49">
            <v>530549.04136421485</v>
          </cell>
          <cell r="AG49">
            <v>0</v>
          </cell>
          <cell r="AI49">
            <v>0</v>
          </cell>
          <cell r="AJ49">
            <v>2787500</v>
          </cell>
          <cell r="AK49">
            <v>0</v>
          </cell>
          <cell r="AN49">
            <v>2787500</v>
          </cell>
          <cell r="AQ49">
            <v>0</v>
          </cell>
        </row>
        <row r="50">
          <cell r="AF50">
            <v>647872.4975870304</v>
          </cell>
          <cell r="AG50">
            <v>0</v>
          </cell>
          <cell r="AI50">
            <v>0</v>
          </cell>
          <cell r="AJ50">
            <v>2787500</v>
          </cell>
          <cell r="AK50">
            <v>0</v>
          </cell>
          <cell r="AN50">
            <v>2787500</v>
          </cell>
          <cell r="AQ50">
            <v>0</v>
          </cell>
        </row>
        <row r="51">
          <cell r="AF51">
            <v>760085.47824823437</v>
          </cell>
          <cell r="AG51">
            <v>0</v>
          </cell>
          <cell r="AI51">
            <v>0</v>
          </cell>
          <cell r="AJ51">
            <v>2787500</v>
          </cell>
          <cell r="AK51">
            <v>1841838088.2198696</v>
          </cell>
          <cell r="AN51">
            <v>2787500</v>
          </cell>
          <cell r="AQ51">
            <v>0</v>
          </cell>
        </row>
        <row r="52">
          <cell r="AF52">
            <v>889538.86152852012</v>
          </cell>
          <cell r="AG52">
            <v>0</v>
          </cell>
          <cell r="AI52">
            <v>0</v>
          </cell>
          <cell r="AJ52">
            <v>2787500</v>
          </cell>
          <cell r="AK52">
            <v>0</v>
          </cell>
          <cell r="AN52">
            <v>2787500</v>
          </cell>
          <cell r="AQ52">
            <v>0</v>
          </cell>
        </row>
        <row r="53">
          <cell r="AF53">
            <v>1003655.3833873157</v>
          </cell>
          <cell r="AG53">
            <v>0</v>
          </cell>
          <cell r="AI53">
            <v>0</v>
          </cell>
          <cell r="AJ53">
            <v>2787500</v>
          </cell>
          <cell r="AK53">
            <v>0</v>
          </cell>
          <cell r="AN53">
            <v>2787500</v>
          </cell>
          <cell r="AQ53">
            <v>0</v>
          </cell>
        </row>
        <row r="54">
          <cell r="AF54">
            <v>1126156.0425505515</v>
          </cell>
          <cell r="AG54">
            <v>0</v>
          </cell>
          <cell r="AI54">
            <v>0</v>
          </cell>
          <cell r="AJ54">
            <v>2787500</v>
          </cell>
          <cell r="AK54">
            <v>0</v>
          </cell>
          <cell r="AN54">
            <v>2787500</v>
          </cell>
          <cell r="AQ54">
            <v>0</v>
          </cell>
        </row>
        <row r="55">
          <cell r="AF55">
            <v>1248501.1367512287</v>
          </cell>
          <cell r="AG55">
            <v>0</v>
          </cell>
          <cell r="AI55">
            <v>0</v>
          </cell>
          <cell r="AJ55">
            <v>2787500</v>
          </cell>
          <cell r="AK55">
            <v>0</v>
          </cell>
          <cell r="AN55">
            <v>2787500</v>
          </cell>
          <cell r="AQ55">
            <v>0</v>
          </cell>
        </row>
        <row r="56">
          <cell r="AF56">
            <v>1377216.5647910833</v>
          </cell>
          <cell r="AG56">
            <v>0</v>
          </cell>
          <cell r="AI56">
            <v>0</v>
          </cell>
          <cell r="AJ56">
            <v>2787500</v>
          </cell>
          <cell r="AK56">
            <v>0</v>
          </cell>
          <cell r="AN56">
            <v>2787500</v>
          </cell>
          <cell r="AQ56">
            <v>0</v>
          </cell>
        </row>
        <row r="57">
          <cell r="AF57">
            <v>1511243.125</v>
          </cell>
          <cell r="AG57">
            <v>3662042267.404531</v>
          </cell>
          <cell r="AI57">
            <v>0</v>
          </cell>
          <cell r="AJ57">
            <v>1511243.125</v>
          </cell>
          <cell r="AK57">
            <v>1820204179.1846609</v>
          </cell>
          <cell r="AN57">
            <v>1511243.125</v>
          </cell>
          <cell r="AQ57">
            <v>4.1267768492226936E-2</v>
          </cell>
        </row>
        <row r="58">
          <cell r="AF58">
            <v>135101.03637648924</v>
          </cell>
          <cell r="AG58">
            <v>0</v>
          </cell>
          <cell r="AI58">
            <v>0</v>
          </cell>
          <cell r="AJ58">
            <v>2787500</v>
          </cell>
          <cell r="AK58">
            <v>0</v>
          </cell>
          <cell r="AN58">
            <v>2787500</v>
          </cell>
          <cell r="AQ58">
            <v>0</v>
          </cell>
        </row>
        <row r="59">
          <cell r="AF59">
            <v>280179.64514921588</v>
          </cell>
          <cell r="AG59">
            <v>0</v>
          </cell>
          <cell r="AI59">
            <v>0</v>
          </cell>
          <cell r="AJ59">
            <v>2787500</v>
          </cell>
          <cell r="AK59">
            <v>0</v>
          </cell>
          <cell r="AN59">
            <v>2787500</v>
          </cell>
          <cell r="AQ59">
            <v>0</v>
          </cell>
        </row>
        <row r="60">
          <cell r="AF60">
            <v>406757.61844009021</v>
          </cell>
          <cell r="AG60">
            <v>0</v>
          </cell>
          <cell r="AI60">
            <v>0</v>
          </cell>
          <cell r="AJ60">
            <v>2787500</v>
          </cell>
          <cell r="AK60">
            <v>0</v>
          </cell>
          <cell r="AN60">
            <v>2787500</v>
          </cell>
          <cell r="AQ60">
            <v>0</v>
          </cell>
        </row>
        <row r="61">
          <cell r="AF61">
            <v>531037.20958373358</v>
          </cell>
          <cell r="AG61">
            <v>0</v>
          </cell>
          <cell r="AI61">
            <v>0</v>
          </cell>
          <cell r="AJ61">
            <v>2787500</v>
          </cell>
          <cell r="AK61">
            <v>0</v>
          </cell>
          <cell r="AN61">
            <v>2787500</v>
          </cell>
          <cell r="AQ61">
            <v>0</v>
          </cell>
        </row>
        <row r="62">
          <cell r="AF62">
            <v>648464.51531633502</v>
          </cell>
          <cell r="AG62">
            <v>0</v>
          </cell>
          <cell r="AI62">
            <v>0</v>
          </cell>
          <cell r="AJ62">
            <v>2787500</v>
          </cell>
          <cell r="AK62">
            <v>0</v>
          </cell>
          <cell r="AN62">
            <v>2787500</v>
          </cell>
          <cell r="AQ62">
            <v>0</v>
          </cell>
        </row>
        <row r="63">
          <cell r="AF63">
            <v>760602.24691165192</v>
          </cell>
          <cell r="AG63">
            <v>0</v>
          </cell>
          <cell r="AI63">
            <v>0</v>
          </cell>
          <cell r="AJ63">
            <v>2787500</v>
          </cell>
          <cell r="AK63">
            <v>1900387218.7195246</v>
          </cell>
          <cell r="AN63">
            <v>2787500</v>
          </cell>
          <cell r="AQ63">
            <v>0</v>
          </cell>
        </row>
        <row r="64">
          <cell r="AF64">
            <v>889966.04310446291</v>
          </cell>
          <cell r="AG64">
            <v>0</v>
          </cell>
          <cell r="AI64">
            <v>0</v>
          </cell>
          <cell r="AJ64">
            <v>2787500</v>
          </cell>
          <cell r="AK64">
            <v>0</v>
          </cell>
          <cell r="AN64">
            <v>2787500</v>
          </cell>
          <cell r="AQ64">
            <v>0</v>
          </cell>
        </row>
        <row r="65">
          <cell r="AF65">
            <v>1004003.8758812302</v>
          </cell>
          <cell r="AG65">
            <v>0</v>
          </cell>
          <cell r="AI65">
            <v>0</v>
          </cell>
          <cell r="AJ65">
            <v>2787500</v>
          </cell>
          <cell r="AK65">
            <v>0</v>
          </cell>
          <cell r="AN65">
            <v>2787500</v>
          </cell>
          <cell r="AQ65">
            <v>0</v>
          </cell>
        </row>
        <row r="66">
          <cell r="AF66">
            <v>1126420.3951360427</v>
          </cell>
          <cell r="AG66">
            <v>0</v>
          </cell>
          <cell r="AI66">
            <v>0</v>
          </cell>
          <cell r="AJ66">
            <v>2787500</v>
          </cell>
          <cell r="AK66">
            <v>0</v>
          </cell>
          <cell r="AN66">
            <v>2787500</v>
          </cell>
          <cell r="AQ66">
            <v>0</v>
          </cell>
        </row>
        <row r="67">
          <cell r="AF67">
            <v>1248687.0975893582</v>
          </cell>
          <cell r="AG67">
            <v>0</v>
          </cell>
          <cell r="AI67">
            <v>0</v>
          </cell>
          <cell r="AJ67">
            <v>2787500</v>
          </cell>
          <cell r="AK67">
            <v>0</v>
          </cell>
          <cell r="AN67">
            <v>2787500</v>
          </cell>
          <cell r="AQ67">
            <v>0</v>
          </cell>
        </row>
        <row r="68">
          <cell r="AF68">
            <v>1377311.6723814541</v>
          </cell>
          <cell r="AG68">
            <v>0</v>
          </cell>
          <cell r="AI68">
            <v>0</v>
          </cell>
          <cell r="AJ68">
            <v>2787500</v>
          </cell>
          <cell r="AK68">
            <v>0</v>
          </cell>
          <cell r="AN68">
            <v>2787500</v>
          </cell>
          <cell r="AQ68">
            <v>0</v>
          </cell>
        </row>
        <row r="69">
          <cell r="AF69">
            <v>1511243.125</v>
          </cell>
          <cell r="AG69">
            <v>3775885662.6955843</v>
          </cell>
          <cell r="AI69">
            <v>0</v>
          </cell>
          <cell r="AJ69">
            <v>1511243.125</v>
          </cell>
          <cell r="AK69">
            <v>1875498443.9760594</v>
          </cell>
          <cell r="AN69">
            <v>1511243.125</v>
          </cell>
          <cell r="AQ69">
            <v>4.0023540435308938E-2</v>
          </cell>
        </row>
        <row r="70">
          <cell r="AF70">
            <v>135000.58915503023</v>
          </cell>
          <cell r="AG70">
            <v>0</v>
          </cell>
          <cell r="AI70">
            <v>0</v>
          </cell>
          <cell r="AJ70">
            <v>2787500</v>
          </cell>
          <cell r="AK70">
            <v>0</v>
          </cell>
          <cell r="AN70">
            <v>2787500</v>
          </cell>
          <cell r="AQ70">
            <v>0</v>
          </cell>
        </row>
        <row r="71">
          <cell r="AF71">
            <v>279983.27913404501</v>
          </cell>
          <cell r="AG71">
            <v>0</v>
          </cell>
          <cell r="AI71">
            <v>0</v>
          </cell>
          <cell r="AJ71">
            <v>2787500</v>
          </cell>
          <cell r="AK71">
            <v>0</v>
          </cell>
          <cell r="AN71">
            <v>2787500</v>
          </cell>
          <cell r="AQ71">
            <v>0</v>
          </cell>
        </row>
        <row r="72">
          <cell r="AF72">
            <v>406496.78681490786</v>
          </cell>
          <cell r="AG72">
            <v>0</v>
          </cell>
          <cell r="AI72">
            <v>0</v>
          </cell>
          <cell r="AJ72">
            <v>2787500</v>
          </cell>
          <cell r="AK72">
            <v>0</v>
          </cell>
          <cell r="AN72">
            <v>2787500</v>
          </cell>
          <cell r="AQ72">
            <v>0</v>
          </cell>
        </row>
        <row r="73">
          <cell r="AF73">
            <v>530700.01172349928</v>
          </cell>
          <cell r="AG73">
            <v>0</v>
          </cell>
          <cell r="AI73">
            <v>0</v>
          </cell>
          <cell r="AJ73">
            <v>2787500</v>
          </cell>
          <cell r="AK73">
            <v>0</v>
          </cell>
          <cell r="AN73">
            <v>2787500</v>
          </cell>
          <cell r="AQ73">
            <v>0</v>
          </cell>
        </row>
        <row r="74">
          <cell r="AF74">
            <v>648074.28105897526</v>
          </cell>
          <cell r="AG74">
            <v>0</v>
          </cell>
          <cell r="AI74">
            <v>0</v>
          </cell>
          <cell r="AJ74">
            <v>2787500</v>
          </cell>
          <cell r="AK74">
            <v>0</v>
          </cell>
          <cell r="AN74">
            <v>2787500</v>
          </cell>
          <cell r="AQ74">
            <v>0</v>
          </cell>
        </row>
        <row r="75">
          <cell r="AF75">
            <v>760263.06312577636</v>
          </cell>
          <cell r="AG75">
            <v>0</v>
          </cell>
          <cell r="AI75">
            <v>0</v>
          </cell>
          <cell r="AJ75">
            <v>2787500</v>
          </cell>
          <cell r="AK75">
            <v>1958703738.080421</v>
          </cell>
          <cell r="AN75">
            <v>2787500</v>
          </cell>
          <cell r="AQ75">
            <v>0</v>
          </cell>
        </row>
        <row r="76">
          <cell r="AF76">
            <v>889683.53215089301</v>
          </cell>
          <cell r="AG76">
            <v>0</v>
          </cell>
          <cell r="AI76">
            <v>0</v>
          </cell>
          <cell r="AJ76">
            <v>2787500</v>
          </cell>
          <cell r="AK76">
            <v>0</v>
          </cell>
          <cell r="AN76">
            <v>2787500</v>
          </cell>
          <cell r="AQ76">
            <v>0</v>
          </cell>
        </row>
        <row r="77">
          <cell r="AF77">
            <v>1003771.6055628274</v>
          </cell>
          <cell r="AG77">
            <v>0</v>
          </cell>
          <cell r="AI77">
            <v>0</v>
          </cell>
          <cell r="AJ77">
            <v>2787500</v>
          </cell>
          <cell r="AK77">
            <v>0</v>
          </cell>
          <cell r="AN77">
            <v>2787500</v>
          </cell>
          <cell r="AQ77">
            <v>0</v>
          </cell>
        </row>
        <row r="78">
          <cell r="AF78">
            <v>1126242.081915159</v>
          </cell>
          <cell r="AG78">
            <v>0</v>
          </cell>
          <cell r="AI78">
            <v>0</v>
          </cell>
          <cell r="AJ78">
            <v>2787500</v>
          </cell>
          <cell r="AK78">
            <v>0</v>
          </cell>
          <cell r="AN78">
            <v>2787500</v>
          </cell>
          <cell r="AQ78">
            <v>0</v>
          </cell>
        </row>
        <row r="79">
          <cell r="AF79">
            <v>1248567.1891044192</v>
          </cell>
          <cell r="AG79">
            <v>0</v>
          </cell>
          <cell r="AI79">
            <v>0</v>
          </cell>
          <cell r="AJ79">
            <v>2787500</v>
          </cell>
          <cell r="AK79">
            <v>0</v>
          </cell>
          <cell r="AN79">
            <v>2787500</v>
          </cell>
          <cell r="AQ79">
            <v>0</v>
          </cell>
        </row>
        <row r="80">
          <cell r="AF80">
            <v>1377248.7478868628</v>
          </cell>
          <cell r="AG80">
            <v>0</v>
          </cell>
          <cell r="AI80">
            <v>0</v>
          </cell>
          <cell r="AJ80">
            <v>2787500</v>
          </cell>
          <cell r="AK80">
            <v>0</v>
          </cell>
          <cell r="AN80">
            <v>2787500</v>
          </cell>
          <cell r="AQ80">
            <v>0</v>
          </cell>
        </row>
        <row r="81">
          <cell r="AF81">
            <v>1511243.125</v>
          </cell>
          <cell r="AG81">
            <v>3893491215.942616</v>
          </cell>
          <cell r="AI81">
            <v>0</v>
          </cell>
          <cell r="AJ81">
            <v>1511243.125</v>
          </cell>
          <cell r="AK81">
            <v>1934787477.862195</v>
          </cell>
          <cell r="AN81">
            <v>1511243.125</v>
          </cell>
          <cell r="AQ81">
            <v>3.8814602144521017E-2</v>
          </cell>
        </row>
        <row r="82">
          <cell r="AF82">
            <v>134482.97121166709</v>
          </cell>
          <cell r="AG82">
            <v>0</v>
          </cell>
          <cell r="AI82">
            <v>0</v>
          </cell>
          <cell r="AJ82">
            <v>2787500</v>
          </cell>
          <cell r="AK82">
            <v>0</v>
          </cell>
          <cell r="AN82">
            <v>2787500</v>
          </cell>
          <cell r="AQ82">
            <v>0</v>
          </cell>
        </row>
        <row r="83">
          <cell r="AF83">
            <v>278916.66708589776</v>
          </cell>
          <cell r="AG83">
            <v>0</v>
          </cell>
          <cell r="AI83">
            <v>0</v>
          </cell>
          <cell r="AJ83">
            <v>2787500</v>
          </cell>
          <cell r="AK83">
            <v>0</v>
          </cell>
          <cell r="AN83">
            <v>2787500</v>
          </cell>
          <cell r="AQ83">
            <v>0</v>
          </cell>
        </row>
        <row r="84">
          <cell r="AF84">
            <v>404956.4248797805</v>
          </cell>
          <cell r="AG84">
            <v>0</v>
          </cell>
          <cell r="AI84">
            <v>0</v>
          </cell>
          <cell r="AJ84">
            <v>2787500</v>
          </cell>
          <cell r="AK84">
            <v>0</v>
          </cell>
          <cell r="AN84">
            <v>2787500</v>
          </cell>
          <cell r="AQ84">
            <v>0</v>
          </cell>
        </row>
        <row r="85">
          <cell r="AF85">
            <v>528691.2925200453</v>
          </cell>
          <cell r="AG85">
            <v>0</v>
          </cell>
          <cell r="AI85">
            <v>0</v>
          </cell>
          <cell r="AJ85">
            <v>2787500</v>
          </cell>
          <cell r="AK85">
            <v>0</v>
          </cell>
          <cell r="AN85">
            <v>2787500</v>
          </cell>
          <cell r="AQ85">
            <v>0</v>
          </cell>
        </row>
        <row r="86">
          <cell r="AF86">
            <v>645632.08710693452</v>
          </cell>
          <cell r="AG86">
            <v>0</v>
          </cell>
          <cell r="AI86">
            <v>0</v>
          </cell>
          <cell r="AJ86">
            <v>2787500</v>
          </cell>
          <cell r="AK86">
            <v>0</v>
          </cell>
          <cell r="AN86">
            <v>2787500</v>
          </cell>
          <cell r="AQ86">
            <v>0</v>
          </cell>
        </row>
        <row r="87">
          <cell r="AF87">
            <v>758106.06831888831</v>
          </cell>
          <cell r="AG87">
            <v>0</v>
          </cell>
          <cell r="AI87">
            <v>0</v>
          </cell>
          <cell r="AJ87">
            <v>2787500</v>
          </cell>
          <cell r="AK87">
            <v>2022761336.5598335</v>
          </cell>
          <cell r="AN87">
            <v>2787500</v>
          </cell>
          <cell r="AQ87">
            <v>0</v>
          </cell>
        </row>
        <row r="88">
          <cell r="AF88">
            <v>887887.32270279224</v>
          </cell>
          <cell r="AG88">
            <v>0</v>
          </cell>
          <cell r="AI88">
            <v>0</v>
          </cell>
          <cell r="AJ88">
            <v>2787500</v>
          </cell>
          <cell r="AK88">
            <v>0</v>
          </cell>
          <cell r="AN88">
            <v>2787500</v>
          </cell>
          <cell r="AQ88">
            <v>0</v>
          </cell>
        </row>
        <row r="89">
          <cell r="AF89">
            <v>1002305.8584112198</v>
          </cell>
          <cell r="AG89">
            <v>0</v>
          </cell>
          <cell r="AI89">
            <v>0</v>
          </cell>
          <cell r="AJ89">
            <v>2787500</v>
          </cell>
          <cell r="AK89">
            <v>0</v>
          </cell>
          <cell r="AN89">
            <v>2787500</v>
          </cell>
          <cell r="AQ89">
            <v>0</v>
          </cell>
        </row>
        <row r="90">
          <cell r="AF90">
            <v>1125144.2383366681</v>
          </cell>
          <cell r="AG90">
            <v>0</v>
          </cell>
          <cell r="AI90">
            <v>0</v>
          </cell>
          <cell r="AJ90">
            <v>2787500</v>
          </cell>
          <cell r="AK90">
            <v>0</v>
          </cell>
          <cell r="AN90">
            <v>2787500</v>
          </cell>
          <cell r="AQ90">
            <v>0</v>
          </cell>
        </row>
        <row r="91">
          <cell r="AF91">
            <v>1247823.6196053615</v>
          </cell>
          <cell r="AG91">
            <v>0</v>
          </cell>
          <cell r="AI91">
            <v>0</v>
          </cell>
          <cell r="AJ91">
            <v>2787500</v>
          </cell>
          <cell r="AK91">
            <v>0</v>
          </cell>
          <cell r="AN91">
            <v>2787500</v>
          </cell>
          <cell r="AQ91">
            <v>0</v>
          </cell>
        </row>
        <row r="92">
          <cell r="AF92">
            <v>1376889.8684200994</v>
          </cell>
          <cell r="AG92">
            <v>0</v>
          </cell>
          <cell r="AI92">
            <v>0</v>
          </cell>
          <cell r="AJ92">
            <v>2787500</v>
          </cell>
          <cell r="AK92">
            <v>0</v>
          </cell>
          <cell r="AN92">
            <v>2787500</v>
          </cell>
          <cell r="AQ92">
            <v>0</v>
          </cell>
        </row>
        <row r="93">
          <cell r="AF93">
            <v>1511243.125</v>
          </cell>
          <cell r="AG93">
            <v>4032264469.4963942</v>
          </cell>
          <cell r="AI93">
            <v>0</v>
          </cell>
          <cell r="AJ93">
            <v>1511243.125</v>
          </cell>
          <cell r="AK93">
            <v>2009503132.9365609</v>
          </cell>
          <cell r="AN93">
            <v>1511243.125</v>
          </cell>
          <cell r="AQ93">
            <v>3.747876996740606E-2</v>
          </cell>
        </row>
        <row r="94">
          <cell r="AF94">
            <v>134129.58656092166</v>
          </cell>
          <cell r="AG94">
            <v>0</v>
          </cell>
          <cell r="AI94">
            <v>0</v>
          </cell>
          <cell r="AJ94">
            <v>2787500</v>
          </cell>
          <cell r="AK94">
            <v>0</v>
          </cell>
          <cell r="AN94">
            <v>2787500</v>
          </cell>
          <cell r="AQ94">
            <v>0</v>
          </cell>
        </row>
        <row r="95">
          <cell r="AF95">
            <v>278169.17625098716</v>
          </cell>
          <cell r="AG95">
            <v>0</v>
          </cell>
          <cell r="AI95">
            <v>0</v>
          </cell>
          <cell r="AJ95">
            <v>2787500</v>
          </cell>
          <cell r="AK95">
            <v>0</v>
          </cell>
          <cell r="AN95">
            <v>2787500</v>
          </cell>
          <cell r="AQ95">
            <v>0</v>
          </cell>
        </row>
        <row r="96">
          <cell r="AF96">
            <v>403912.80260223092</v>
          </cell>
          <cell r="AG96">
            <v>0</v>
          </cell>
          <cell r="AI96">
            <v>0</v>
          </cell>
          <cell r="AJ96">
            <v>2787500</v>
          </cell>
          <cell r="AK96">
            <v>0</v>
          </cell>
          <cell r="AN96">
            <v>2787500</v>
          </cell>
          <cell r="AQ96">
            <v>0</v>
          </cell>
        </row>
        <row r="97">
          <cell r="AF97">
            <v>527322.48847623076</v>
          </cell>
          <cell r="AG97">
            <v>0</v>
          </cell>
          <cell r="AI97">
            <v>0</v>
          </cell>
          <cell r="AJ97">
            <v>2787500</v>
          </cell>
          <cell r="AK97">
            <v>0</v>
          </cell>
          <cell r="AN97">
            <v>2787500</v>
          </cell>
          <cell r="AQ97">
            <v>0</v>
          </cell>
        </row>
        <row r="98">
          <cell r="AF98">
            <v>643957.10424855712</v>
          </cell>
          <cell r="AG98">
            <v>0</v>
          </cell>
          <cell r="AI98">
            <v>0</v>
          </cell>
          <cell r="AJ98">
            <v>2787500</v>
          </cell>
          <cell r="AK98">
            <v>0</v>
          </cell>
          <cell r="AN98">
            <v>2787500</v>
          </cell>
          <cell r="AQ98">
            <v>0</v>
          </cell>
        </row>
        <row r="99">
          <cell r="AF99">
            <v>756611.15498604847</v>
          </cell>
          <cell r="AG99">
            <v>0</v>
          </cell>
          <cell r="AI99">
            <v>0</v>
          </cell>
          <cell r="AJ99">
            <v>2787500</v>
          </cell>
          <cell r="AK99">
            <v>2101162574.9019048</v>
          </cell>
          <cell r="AN99">
            <v>2787500</v>
          </cell>
          <cell r="AQ99">
            <v>0</v>
          </cell>
        </row>
        <row r="100">
          <cell r="AF100">
            <v>886638.18476227811</v>
          </cell>
          <cell r="AG100">
            <v>0</v>
          </cell>
          <cell r="AI100">
            <v>0</v>
          </cell>
          <cell r="AJ100">
            <v>2787500</v>
          </cell>
          <cell r="AK100">
            <v>0</v>
          </cell>
          <cell r="AN100">
            <v>2787500</v>
          </cell>
          <cell r="AQ100">
            <v>0</v>
          </cell>
        </row>
        <row r="101">
          <cell r="AF101">
            <v>1001288.0523426366</v>
          </cell>
          <cell r="AG101">
            <v>0</v>
          </cell>
          <cell r="AI101">
            <v>0</v>
          </cell>
          <cell r="AJ101">
            <v>2787500</v>
          </cell>
          <cell r="AK101">
            <v>0</v>
          </cell>
          <cell r="AN101">
            <v>2787500</v>
          </cell>
          <cell r="AQ101">
            <v>0</v>
          </cell>
        </row>
        <row r="102">
          <cell r="AF102">
            <v>1124390.2448652789</v>
          </cell>
          <cell r="AG102">
            <v>0</v>
          </cell>
          <cell r="AI102">
            <v>0</v>
          </cell>
          <cell r="AJ102">
            <v>2787500</v>
          </cell>
          <cell r="AK102">
            <v>0</v>
          </cell>
          <cell r="AN102">
            <v>2787500</v>
          </cell>
          <cell r="AQ102">
            <v>0</v>
          </cell>
        </row>
        <row r="103">
          <cell r="AF103">
            <v>1247316.6742671772</v>
          </cell>
          <cell r="AG103">
            <v>0</v>
          </cell>
          <cell r="AI103">
            <v>0</v>
          </cell>
          <cell r="AJ103">
            <v>2787500</v>
          </cell>
          <cell r="AK103">
            <v>0</v>
          </cell>
          <cell r="AN103">
            <v>2787500</v>
          </cell>
          <cell r="AQ103">
            <v>0</v>
          </cell>
        </row>
        <row r="104">
          <cell r="AF104">
            <v>1376656.5241032895</v>
          </cell>
          <cell r="AG104">
            <v>0</v>
          </cell>
          <cell r="AI104">
            <v>0</v>
          </cell>
          <cell r="AJ104">
            <v>2787500</v>
          </cell>
          <cell r="AK104">
            <v>0</v>
          </cell>
          <cell r="AN104">
            <v>2787500</v>
          </cell>
          <cell r="AQ104">
            <v>0</v>
          </cell>
        </row>
        <row r="105">
          <cell r="AF105">
            <v>1511243.1250000002</v>
          </cell>
          <cell r="AG105">
            <v>4196828813.456172</v>
          </cell>
          <cell r="AI105">
            <v>0</v>
          </cell>
          <cell r="AJ105">
            <v>1511243.125</v>
          </cell>
          <cell r="AK105">
            <v>2095666238.5542669</v>
          </cell>
          <cell r="AN105">
            <v>1511243.125</v>
          </cell>
          <cell r="AQ105">
            <v>3.6009167687625104E-2</v>
          </cell>
        </row>
        <row r="106">
          <cell r="AF106">
            <v>133877.92516248988</v>
          </cell>
          <cell r="AG106">
            <v>0</v>
          </cell>
          <cell r="AI106">
            <v>0</v>
          </cell>
          <cell r="AJ106">
            <v>2787500</v>
          </cell>
          <cell r="AK106">
            <v>0</v>
          </cell>
          <cell r="AN106">
            <v>2787500</v>
          </cell>
          <cell r="AQ106">
            <v>0</v>
          </cell>
        </row>
        <row r="107">
          <cell r="AF107">
            <v>277628.80794380605</v>
          </cell>
          <cell r="AG107">
            <v>0</v>
          </cell>
          <cell r="AI107">
            <v>0</v>
          </cell>
          <cell r="AJ107">
            <v>2787500</v>
          </cell>
          <cell r="AK107">
            <v>0</v>
          </cell>
          <cell r="AN107">
            <v>2787500</v>
          </cell>
          <cell r="AQ107">
            <v>0</v>
          </cell>
        </row>
        <row r="108">
          <cell r="AF108">
            <v>403178.05095989007</v>
          </cell>
          <cell r="AG108">
            <v>0</v>
          </cell>
          <cell r="AI108">
            <v>0</v>
          </cell>
          <cell r="AJ108">
            <v>2787500</v>
          </cell>
          <cell r="AK108">
            <v>0</v>
          </cell>
          <cell r="AN108">
            <v>2787500</v>
          </cell>
          <cell r="AQ108">
            <v>0</v>
          </cell>
        </row>
        <row r="109">
          <cell r="AF109">
            <v>526353.88680597977</v>
          </cell>
          <cell r="AG109">
            <v>0</v>
          </cell>
          <cell r="AI109">
            <v>0</v>
          </cell>
          <cell r="AJ109">
            <v>2787500</v>
          </cell>
          <cell r="AK109">
            <v>0</v>
          </cell>
          <cell r="AN109">
            <v>2787500</v>
          </cell>
          <cell r="AQ109">
            <v>0</v>
          </cell>
        </row>
        <row r="110">
          <cell r="AF110">
            <v>642768.54909296404</v>
          </cell>
          <cell r="AG110">
            <v>0</v>
          </cell>
          <cell r="AI110">
            <v>0</v>
          </cell>
          <cell r="AJ110">
            <v>2787500</v>
          </cell>
          <cell r="AK110">
            <v>0</v>
          </cell>
          <cell r="AN110">
            <v>2787500</v>
          </cell>
          <cell r="AQ110">
            <v>0</v>
          </cell>
        </row>
        <row r="111">
          <cell r="AF111">
            <v>755535.78167456808</v>
          </cell>
          <cell r="AG111">
            <v>0</v>
          </cell>
          <cell r="AI111">
            <v>0</v>
          </cell>
          <cell r="AJ111">
            <v>2787500</v>
          </cell>
          <cell r="AK111">
            <v>2190828255.9222455</v>
          </cell>
          <cell r="AN111">
            <v>2787500</v>
          </cell>
          <cell r="AQ111">
            <v>0</v>
          </cell>
        </row>
        <row r="112">
          <cell r="AF112">
            <v>885735.96446639707</v>
          </cell>
          <cell r="AG112">
            <v>0</v>
          </cell>
          <cell r="AI112">
            <v>0</v>
          </cell>
          <cell r="AJ112">
            <v>2787500</v>
          </cell>
          <cell r="AK112">
            <v>0</v>
          </cell>
          <cell r="AN112">
            <v>2787500</v>
          </cell>
          <cell r="AQ112">
            <v>0</v>
          </cell>
        </row>
        <row r="113">
          <cell r="AF113">
            <v>1000554.6426721278</v>
          </cell>
          <cell r="AG113">
            <v>0</v>
          </cell>
          <cell r="AI113">
            <v>0</v>
          </cell>
          <cell r="AJ113">
            <v>2787500</v>
          </cell>
          <cell r="AK113">
            <v>0</v>
          </cell>
          <cell r="AN113">
            <v>2787500</v>
          </cell>
          <cell r="AQ113">
            <v>0</v>
          </cell>
        </row>
        <row r="114">
          <cell r="AF114">
            <v>1123855.1137154025</v>
          </cell>
          <cell r="AG114">
            <v>0</v>
          </cell>
          <cell r="AI114">
            <v>0</v>
          </cell>
          <cell r="AJ114">
            <v>2787500</v>
          </cell>
          <cell r="AK114">
            <v>0</v>
          </cell>
          <cell r="AN114">
            <v>2787500</v>
          </cell>
          <cell r="AQ114">
            <v>0</v>
          </cell>
        </row>
        <row r="115">
          <cell r="AF115">
            <v>1246960.5145654487</v>
          </cell>
          <cell r="AG115">
            <v>0</v>
          </cell>
          <cell r="AI115">
            <v>0</v>
          </cell>
          <cell r="AJ115">
            <v>2787500</v>
          </cell>
          <cell r="AK115">
            <v>0</v>
          </cell>
          <cell r="AQ115">
            <v>0</v>
          </cell>
        </row>
        <row r="116">
          <cell r="AF116">
            <v>1376503.6335964748</v>
          </cell>
          <cell r="AG116">
            <v>0</v>
          </cell>
          <cell r="AI116">
            <v>0</v>
          </cell>
          <cell r="AJ116">
            <v>2787500</v>
          </cell>
          <cell r="AK116">
            <v>0</v>
          </cell>
          <cell r="AQ116">
            <v>0</v>
          </cell>
        </row>
        <row r="117">
          <cell r="AF117">
            <v>1511243.1249999995</v>
          </cell>
          <cell r="AG117">
            <v>4382153989.4245892</v>
          </cell>
          <cell r="AI117">
            <v>0</v>
          </cell>
          <cell r="AJ117">
            <v>1511243.125</v>
          </cell>
          <cell r="AK117">
            <v>2191325733.5023427</v>
          </cell>
          <cell r="AQ117">
            <v>3.4486308072401578E-2</v>
          </cell>
        </row>
        <row r="118">
          <cell r="AF118">
            <v>133870.89182624611</v>
          </cell>
          <cell r="AG118">
            <v>0</v>
          </cell>
          <cell r="AI118">
            <v>0</v>
          </cell>
          <cell r="AJ118">
            <v>2787500</v>
          </cell>
          <cell r="AK118">
            <v>0</v>
          </cell>
          <cell r="AQ118">
            <v>0</v>
          </cell>
        </row>
        <row r="119">
          <cell r="AF119">
            <v>277593.43647072813</v>
          </cell>
          <cell r="AG119">
            <v>0</v>
          </cell>
          <cell r="AI119">
            <v>0</v>
          </cell>
          <cell r="AJ119">
            <v>2787500</v>
          </cell>
          <cell r="AK119">
            <v>0</v>
          </cell>
          <cell r="AQ119">
            <v>0</v>
          </cell>
        </row>
        <row r="120">
          <cell r="AF120">
            <v>403183.19088082266</v>
          </cell>
          <cell r="AG120">
            <v>0</v>
          </cell>
          <cell r="AI120">
            <v>0</v>
          </cell>
          <cell r="AJ120">
            <v>2787500</v>
          </cell>
          <cell r="AK120">
            <v>0</v>
          </cell>
          <cell r="AQ120">
            <v>0</v>
          </cell>
        </row>
        <row r="121">
          <cell r="AF121">
            <v>526350.11391147389</v>
          </cell>
          <cell r="AG121">
            <v>0</v>
          </cell>
          <cell r="AI121">
            <v>0</v>
          </cell>
          <cell r="AJ121">
            <v>2787500</v>
          </cell>
          <cell r="AK121">
            <v>0</v>
          </cell>
          <cell r="AQ121">
            <v>0</v>
          </cell>
        </row>
        <row r="122">
          <cell r="AF122">
            <v>642757.90578413894</v>
          </cell>
          <cell r="AG122">
            <v>0</v>
          </cell>
          <cell r="AI122">
            <v>0</v>
          </cell>
          <cell r="AJ122">
            <v>2787500</v>
          </cell>
          <cell r="AK122">
            <v>0</v>
          </cell>
          <cell r="AQ122">
            <v>0</v>
          </cell>
        </row>
        <row r="123">
          <cell r="AF123">
            <v>755484.030494245</v>
          </cell>
          <cell r="AG123">
            <v>0</v>
          </cell>
          <cell r="AI123">
            <v>0</v>
          </cell>
          <cell r="AJ123">
            <v>2787500</v>
          </cell>
          <cell r="AK123">
            <v>2289087261.7503719</v>
          </cell>
          <cell r="AQ123">
            <v>0</v>
          </cell>
        </row>
        <row r="124">
          <cell r="AF124">
            <v>885680.14436072693</v>
          </cell>
          <cell r="AG124">
            <v>0</v>
          </cell>
          <cell r="AI124">
            <v>0</v>
          </cell>
          <cell r="AJ124">
            <v>2787500</v>
          </cell>
          <cell r="AK124">
            <v>0</v>
          </cell>
          <cell r="AQ124">
            <v>0</v>
          </cell>
        </row>
        <row r="125">
          <cell r="AF125">
            <v>1000511.793633957</v>
          </cell>
          <cell r="AG125">
            <v>0</v>
          </cell>
          <cell r="AI125">
            <v>0</v>
          </cell>
          <cell r="AJ125">
            <v>2787500</v>
          </cell>
          <cell r="AK125">
            <v>0</v>
          </cell>
          <cell r="AQ125">
            <v>0</v>
          </cell>
        </row>
        <row r="126">
          <cell r="AF126">
            <v>1123843.6997702373</v>
          </cell>
          <cell r="AG126">
            <v>0</v>
          </cell>
          <cell r="AI126">
            <v>0</v>
          </cell>
          <cell r="AJ126">
            <v>2787500</v>
          </cell>
          <cell r="AK126">
            <v>0</v>
          </cell>
          <cell r="AQ126">
            <v>0</v>
          </cell>
        </row>
        <row r="127">
          <cell r="AF127">
            <v>1246961.5181445174</v>
          </cell>
          <cell r="AG127">
            <v>0</v>
          </cell>
          <cell r="AI127">
            <v>0</v>
          </cell>
          <cell r="AJ127">
            <v>2787500</v>
          </cell>
          <cell r="AK127">
            <v>0</v>
          </cell>
          <cell r="AQ127">
            <v>0</v>
          </cell>
        </row>
        <row r="128">
          <cell r="AF128">
            <v>1376533.1112079166</v>
          </cell>
          <cell r="AG128">
            <v>0</v>
          </cell>
          <cell r="AI128">
            <v>0</v>
          </cell>
          <cell r="AJ128">
            <v>2787500</v>
          </cell>
          <cell r="AK128">
            <v>0</v>
          </cell>
          <cell r="AQ128">
            <v>0</v>
          </cell>
        </row>
        <row r="129">
          <cell r="AF129">
            <v>1511243.1249999998</v>
          </cell>
          <cell r="AG129">
            <v>4579007956.7693481</v>
          </cell>
          <cell r="AI129">
            <v>0</v>
          </cell>
          <cell r="AJ129">
            <v>1511243.125</v>
          </cell>
          <cell r="AK129">
            <v>2289920695.0189762</v>
          </cell>
          <cell r="AQ129">
            <v>3.3003723497921925E-2</v>
          </cell>
        </row>
        <row r="130">
          <cell r="AF130">
            <v>133848.73970872033</v>
          </cell>
          <cell r="AG130">
            <v>0</v>
          </cell>
          <cell r="AI130">
            <v>0</v>
          </cell>
          <cell r="AJ130">
            <v>2787500</v>
          </cell>
          <cell r="AK130">
            <v>0</v>
          </cell>
          <cell r="AQ130">
            <v>0</v>
          </cell>
        </row>
        <row r="131">
          <cell r="AF131">
            <v>277526.73425933573</v>
          </cell>
          <cell r="AG131">
            <v>0</v>
          </cell>
          <cell r="AI131">
            <v>0</v>
          </cell>
          <cell r="AJ131">
            <v>2787500</v>
          </cell>
          <cell r="AK131">
            <v>0</v>
          </cell>
          <cell r="AQ131">
            <v>0</v>
          </cell>
        </row>
        <row r="132">
          <cell r="AF132">
            <v>403144.17127465049</v>
          </cell>
          <cell r="AG132">
            <v>0</v>
          </cell>
          <cell r="AI132">
            <v>0</v>
          </cell>
          <cell r="AJ132">
            <v>2787500</v>
          </cell>
          <cell r="AK132">
            <v>0</v>
          </cell>
          <cell r="AQ132">
            <v>0</v>
          </cell>
        </row>
        <row r="133">
          <cell r="AF133">
            <v>526288.83547959209</v>
          </cell>
          <cell r="AG133">
            <v>0</v>
          </cell>
          <cell r="AI133">
            <v>0</v>
          </cell>
          <cell r="AJ133">
            <v>2787500</v>
          </cell>
          <cell r="AK133">
            <v>0</v>
          </cell>
          <cell r="AQ133">
            <v>0</v>
          </cell>
        </row>
        <row r="134">
          <cell r="AF134">
            <v>642677.35124140477</v>
          </cell>
          <cell r="AG134">
            <v>0</v>
          </cell>
          <cell r="AI134">
            <v>0</v>
          </cell>
          <cell r="AJ134">
            <v>2787500</v>
          </cell>
          <cell r="AK134">
            <v>0</v>
          </cell>
          <cell r="AQ134">
            <v>0</v>
          </cell>
        </row>
        <row r="135">
          <cell r="AF135">
            <v>755372.87437754695</v>
          </cell>
          <cell r="AG135">
            <v>0</v>
          </cell>
          <cell r="AI135">
            <v>0</v>
          </cell>
          <cell r="AJ135">
            <v>2787500</v>
          </cell>
          <cell r="AK135">
            <v>2390334281.9018068</v>
          </cell>
          <cell r="AQ135">
            <v>0</v>
          </cell>
        </row>
        <row r="136">
          <cell r="AF136">
            <v>885575.68263159902</v>
          </cell>
          <cell r="AG136">
            <v>0</v>
          </cell>
          <cell r="AI136">
            <v>0</v>
          </cell>
          <cell r="AJ136">
            <v>2787500</v>
          </cell>
          <cell r="AK136">
            <v>0</v>
          </cell>
          <cell r="AQ136">
            <v>0</v>
          </cell>
        </row>
        <row r="137">
          <cell r="AF137">
            <v>1000429.3095989757</v>
          </cell>
          <cell r="AG137">
            <v>0</v>
          </cell>
          <cell r="AI137">
            <v>0</v>
          </cell>
          <cell r="AJ137">
            <v>2787500</v>
          </cell>
          <cell r="AK137">
            <v>0</v>
          </cell>
          <cell r="AQ137">
            <v>0</v>
          </cell>
        </row>
        <row r="138">
          <cell r="AF138">
            <v>1123801.773675679</v>
          </cell>
          <cell r="AG138">
            <v>0</v>
          </cell>
          <cell r="AI138">
            <v>0</v>
          </cell>
          <cell r="AJ138">
            <v>2787500</v>
          </cell>
          <cell r="AK138">
            <v>0</v>
          </cell>
          <cell r="AQ138">
            <v>0</v>
          </cell>
        </row>
        <row r="139">
          <cell r="AF139">
            <v>1246941.6411317424</v>
          </cell>
          <cell r="AG139">
            <v>0</v>
          </cell>
          <cell r="AI139">
            <v>0</v>
          </cell>
          <cell r="AJ139">
            <v>2787500</v>
          </cell>
          <cell r="AK139">
            <v>0</v>
          </cell>
          <cell r="AQ139">
            <v>0</v>
          </cell>
        </row>
        <row r="140">
          <cell r="AF140">
            <v>1376551.2294247579</v>
          </cell>
          <cell r="AG140">
            <v>0</v>
          </cell>
          <cell r="AI140">
            <v>0</v>
          </cell>
          <cell r="AJ140">
            <v>2787500</v>
          </cell>
          <cell r="AK140">
            <v>0</v>
          </cell>
          <cell r="AQ140">
            <v>0</v>
          </cell>
        </row>
        <row r="141">
          <cell r="AF141">
            <v>1511243.125</v>
          </cell>
          <cell r="AG141">
            <v>4782242482.4993086</v>
          </cell>
          <cell r="AI141">
            <v>0</v>
          </cell>
          <cell r="AJ141">
            <v>1511243.125</v>
          </cell>
          <cell r="AK141">
            <v>2391908200.5975008</v>
          </cell>
          <cell r="AQ141">
            <v>3.1601139643805558E-2</v>
          </cell>
        </row>
        <row r="142">
          <cell r="AF142">
            <v>133618.74937127432</v>
          </cell>
          <cell r="AG142">
            <v>0</v>
          </cell>
          <cell r="AI142">
            <v>0</v>
          </cell>
          <cell r="AJ142">
            <v>2787500</v>
          </cell>
          <cell r="AK142">
            <v>0</v>
          </cell>
          <cell r="AQ142">
            <v>0</v>
          </cell>
        </row>
        <row r="143">
          <cell r="AF143">
            <v>277029.25154016982</v>
          </cell>
          <cell r="AG143">
            <v>0</v>
          </cell>
          <cell r="AI143">
            <v>0</v>
          </cell>
          <cell r="AJ143">
            <v>2787500</v>
          </cell>
          <cell r="AK143">
            <v>0</v>
          </cell>
          <cell r="AQ143">
            <v>0</v>
          </cell>
        </row>
        <row r="144">
          <cell r="AF144">
            <v>402477.27773014235</v>
          </cell>
          <cell r="AG144">
            <v>0</v>
          </cell>
          <cell r="AI144">
            <v>0</v>
          </cell>
          <cell r="AJ144">
            <v>2787500</v>
          </cell>
          <cell r="AK144">
            <v>0</v>
          </cell>
          <cell r="AQ144">
            <v>0</v>
          </cell>
        </row>
        <row r="145">
          <cell r="AF145">
            <v>525407.32343316171</v>
          </cell>
          <cell r="AG145">
            <v>0</v>
          </cell>
          <cell r="AI145">
            <v>0</v>
          </cell>
          <cell r="AJ145">
            <v>2787500</v>
          </cell>
          <cell r="AK145">
            <v>0</v>
          </cell>
          <cell r="AQ145">
            <v>0</v>
          </cell>
        </row>
        <row r="146">
          <cell r="AF146">
            <v>641594.31258396292</v>
          </cell>
          <cell r="AG146">
            <v>0</v>
          </cell>
          <cell r="AI146">
            <v>0</v>
          </cell>
          <cell r="AJ146">
            <v>2787500</v>
          </cell>
          <cell r="AK146">
            <v>0</v>
          </cell>
          <cell r="AQ146">
            <v>0</v>
          </cell>
        </row>
        <row r="147">
          <cell r="AF147">
            <v>754388.21183390601</v>
          </cell>
          <cell r="AG147">
            <v>0</v>
          </cell>
          <cell r="AI147">
            <v>0</v>
          </cell>
          <cell r="AJ147">
            <v>2787500</v>
          </cell>
          <cell r="AK147">
            <v>2496000922.941298</v>
          </cell>
          <cell r="AQ147">
            <v>0</v>
          </cell>
        </row>
        <row r="148">
          <cell r="AF148">
            <v>884748.94064782443</v>
          </cell>
          <cell r="AG148">
            <v>0</v>
          </cell>
          <cell r="AI148">
            <v>0</v>
          </cell>
          <cell r="AJ148">
            <v>2787500</v>
          </cell>
          <cell r="AK148">
            <v>0</v>
          </cell>
          <cell r="AQ148">
            <v>0</v>
          </cell>
        </row>
        <row r="149">
          <cell r="AF149">
            <v>999758.47603283566</v>
          </cell>
          <cell r="AG149">
            <v>0</v>
          </cell>
          <cell r="AI149">
            <v>0</v>
          </cell>
          <cell r="AJ149">
            <v>2787500</v>
          </cell>
          <cell r="AK149">
            <v>0</v>
          </cell>
          <cell r="AQ149">
            <v>0</v>
          </cell>
        </row>
        <row r="150">
          <cell r="AF150">
            <v>1123315.8938447617</v>
          </cell>
          <cell r="AG150">
            <v>0</v>
          </cell>
          <cell r="AI150">
            <v>0</v>
          </cell>
          <cell r="AJ150">
            <v>2787500</v>
          </cell>
          <cell r="AK150">
            <v>0</v>
          </cell>
          <cell r="AQ150">
            <v>0</v>
          </cell>
        </row>
        <row r="151">
          <cell r="AF151">
            <v>1246620.1233101364</v>
          </cell>
          <cell r="AG151">
            <v>0</v>
          </cell>
          <cell r="AI151">
            <v>0</v>
          </cell>
          <cell r="AJ151">
            <v>2787500</v>
          </cell>
          <cell r="AK151">
            <v>0</v>
          </cell>
          <cell r="AQ151">
            <v>0</v>
          </cell>
        </row>
        <row r="152">
          <cell r="AF152">
            <v>1376417.8016638428</v>
          </cell>
          <cell r="AG152">
            <v>0</v>
          </cell>
          <cell r="AI152">
            <v>0</v>
          </cell>
          <cell r="AJ152">
            <v>2787500</v>
          </cell>
          <cell r="AK152">
            <v>0</v>
          </cell>
          <cell r="AQ152">
            <v>0</v>
          </cell>
        </row>
        <row r="153">
          <cell r="AF153">
            <v>1511243.1250000002</v>
          </cell>
          <cell r="AG153">
            <v>5000163278.8227997</v>
          </cell>
          <cell r="AI153">
            <v>0</v>
          </cell>
          <cell r="AJ153">
            <v>1511243.125</v>
          </cell>
          <cell r="AK153">
            <v>2504162355.8815012</v>
          </cell>
          <cell r="AQ153">
            <v>3.0223875516237054E-2</v>
          </cell>
        </row>
        <row r="154">
          <cell r="AF154">
            <v>133543.86746697163</v>
          </cell>
          <cell r="AG154">
            <v>0</v>
          </cell>
          <cell r="AI154">
            <v>0</v>
          </cell>
          <cell r="AJ154">
            <v>2787500</v>
          </cell>
          <cell r="AK154">
            <v>0</v>
          </cell>
          <cell r="AQ154">
            <v>0</v>
          </cell>
        </row>
        <row r="155">
          <cell r="AF155">
            <v>276851.5840745871</v>
          </cell>
          <cell r="AG155">
            <v>0</v>
          </cell>
          <cell r="AI155">
            <v>0</v>
          </cell>
          <cell r="AJ155">
            <v>2787500</v>
          </cell>
          <cell r="AK155">
            <v>0</v>
          </cell>
          <cell r="AQ155">
            <v>0</v>
          </cell>
        </row>
        <row r="156">
          <cell r="AF156">
            <v>402277.98823525268</v>
          </cell>
          <cell r="AG156">
            <v>0</v>
          </cell>
          <cell r="AI156">
            <v>0</v>
          </cell>
          <cell r="AJ156">
            <v>2787500</v>
          </cell>
          <cell r="AK156">
            <v>0</v>
          </cell>
          <cell r="AQ156">
            <v>0</v>
          </cell>
        </row>
        <row r="157">
          <cell r="AF157">
            <v>525134.75055969646</v>
          </cell>
          <cell r="AG157">
            <v>0</v>
          </cell>
          <cell r="AI157">
            <v>0</v>
          </cell>
          <cell r="AJ157">
            <v>2787500</v>
          </cell>
          <cell r="AK157">
            <v>0</v>
          </cell>
          <cell r="AQ157">
            <v>0</v>
          </cell>
        </row>
        <row r="158">
          <cell r="AF158">
            <v>641253.66386561585</v>
          </cell>
          <cell r="AG158">
            <v>0</v>
          </cell>
          <cell r="AI158">
            <v>0</v>
          </cell>
          <cell r="AJ158">
            <v>2787500</v>
          </cell>
          <cell r="AK158">
            <v>0</v>
          </cell>
          <cell r="AQ158">
            <v>0</v>
          </cell>
        </row>
        <row r="159">
          <cell r="AF159">
            <v>754049.66702608275</v>
          </cell>
          <cell r="AG159">
            <v>0</v>
          </cell>
          <cell r="AI159">
            <v>0</v>
          </cell>
          <cell r="AJ159">
            <v>2787500</v>
          </cell>
          <cell r="AK159">
            <v>2611350876.779799</v>
          </cell>
          <cell r="AQ159">
            <v>0</v>
          </cell>
        </row>
        <row r="160">
          <cell r="AF160">
            <v>884457.15885548387</v>
          </cell>
          <cell r="AG160">
            <v>0</v>
          </cell>
          <cell r="AI160">
            <v>0</v>
          </cell>
          <cell r="AJ160">
            <v>2787500</v>
          </cell>
          <cell r="AK160">
            <v>0</v>
          </cell>
          <cell r="AQ160">
            <v>0</v>
          </cell>
        </row>
        <row r="161">
          <cell r="AF161">
            <v>999524.53945557156</v>
          </cell>
          <cell r="AG161">
            <v>0</v>
          </cell>
          <cell r="AI161">
            <v>0</v>
          </cell>
          <cell r="AJ161">
            <v>2787500</v>
          </cell>
          <cell r="AK161">
            <v>0</v>
          </cell>
          <cell r="AQ161">
            <v>0</v>
          </cell>
        </row>
        <row r="162">
          <cell r="AF162">
            <v>1123161.5999215143</v>
          </cell>
          <cell r="AG162">
            <v>0</v>
          </cell>
          <cell r="AI162">
            <v>0</v>
          </cell>
          <cell r="AJ162">
            <v>2787500</v>
          </cell>
          <cell r="AK162">
            <v>0</v>
          </cell>
          <cell r="AQ162">
            <v>0</v>
          </cell>
        </row>
        <row r="163">
          <cell r="AF163">
            <v>1246524.9179952359</v>
          </cell>
          <cell r="AG163">
            <v>0</v>
          </cell>
          <cell r="AI163">
            <v>0</v>
          </cell>
          <cell r="AJ163">
            <v>2787500</v>
          </cell>
          <cell r="AK163">
            <v>0</v>
          </cell>
          <cell r="AQ163">
            <v>0</v>
          </cell>
        </row>
        <row r="164">
          <cell r="AF164">
            <v>1376399.9214816834</v>
          </cell>
          <cell r="AG164">
            <v>0</v>
          </cell>
          <cell r="AI164">
            <v>0</v>
          </cell>
          <cell r="AJ164">
            <v>2787500</v>
          </cell>
          <cell r="AK164">
            <v>0</v>
          </cell>
          <cell r="AQ164">
            <v>0</v>
          </cell>
        </row>
        <row r="165">
          <cell r="AF165">
            <v>1511243.125</v>
          </cell>
          <cell r="AG165">
            <v>5233589022.1402178</v>
          </cell>
          <cell r="AI165">
            <v>0</v>
          </cell>
          <cell r="AJ165">
            <v>1511243.125</v>
          </cell>
          <cell r="AK165">
            <v>2622238145.3604188</v>
          </cell>
          <cell r="AQ165">
            <v>2.8875846357190538E-2</v>
          </cell>
        </row>
        <row r="166">
          <cell r="AF166">
            <v>133647.35430960287</v>
          </cell>
          <cell r="AG166">
            <v>0</v>
          </cell>
          <cell r="AI166">
            <v>0</v>
          </cell>
          <cell r="AJ166">
            <v>2787500</v>
          </cell>
          <cell r="AK166">
            <v>0</v>
          </cell>
          <cell r="AQ166">
            <v>0</v>
          </cell>
        </row>
        <row r="167">
          <cell r="AF167">
            <v>277043.56746782805</v>
          </cell>
          <cell r="AG167">
            <v>0</v>
          </cell>
          <cell r="AI167">
            <v>0</v>
          </cell>
          <cell r="AJ167">
            <v>2787500</v>
          </cell>
          <cell r="AK167">
            <v>0</v>
          </cell>
          <cell r="AQ167">
            <v>0</v>
          </cell>
        </row>
        <row r="168">
          <cell r="AF168">
            <v>402616.45291588269</v>
          </cell>
          <cell r="AG168">
            <v>0</v>
          </cell>
          <cell r="AI168">
            <v>0</v>
          </cell>
          <cell r="AJ168">
            <v>2787500</v>
          </cell>
          <cell r="AK168">
            <v>0</v>
          </cell>
          <cell r="AQ168">
            <v>0</v>
          </cell>
        </row>
        <row r="169">
          <cell r="AF169">
            <v>525564.12481922132</v>
          </cell>
          <cell r="AG169">
            <v>0</v>
          </cell>
          <cell r="AI169">
            <v>0</v>
          </cell>
          <cell r="AJ169">
            <v>2787500</v>
          </cell>
          <cell r="AK169">
            <v>0</v>
          </cell>
          <cell r="AQ169">
            <v>0</v>
          </cell>
        </row>
        <row r="170">
          <cell r="AF170">
            <v>641770.28918737033</v>
          </cell>
          <cell r="AG170">
            <v>0</v>
          </cell>
          <cell r="AI170">
            <v>0</v>
          </cell>
          <cell r="AJ170">
            <v>2787500</v>
          </cell>
          <cell r="AK170">
            <v>0</v>
          </cell>
          <cell r="AQ170">
            <v>0</v>
          </cell>
        </row>
        <row r="171">
          <cell r="AF171">
            <v>754717.29906382354</v>
          </cell>
          <cell r="AG171">
            <v>0</v>
          </cell>
          <cell r="AI171">
            <v>0</v>
          </cell>
          <cell r="AJ171">
            <v>2787500</v>
          </cell>
          <cell r="AK171">
            <v>2732587329.0642238</v>
          </cell>
          <cell r="AQ171">
            <v>0</v>
          </cell>
        </row>
        <row r="172">
          <cell r="AF172">
            <v>885342.73155573104</v>
          </cell>
          <cell r="AG172">
            <v>0</v>
          </cell>
          <cell r="AI172">
            <v>0</v>
          </cell>
          <cell r="AJ172">
            <v>2787500</v>
          </cell>
          <cell r="AK172">
            <v>0</v>
          </cell>
          <cell r="AQ172">
            <v>0</v>
          </cell>
        </row>
        <row r="173">
          <cell r="AF173">
            <v>1000618.643834597</v>
          </cell>
          <cell r="AG173">
            <v>0</v>
          </cell>
          <cell r="AI173">
            <v>0</v>
          </cell>
          <cell r="AJ173">
            <v>2787500</v>
          </cell>
          <cell r="AK173">
            <v>0</v>
          </cell>
          <cell r="AQ173">
            <v>0</v>
          </cell>
        </row>
        <row r="174">
          <cell r="AF174">
            <v>1124496.9083373384</v>
          </cell>
          <cell r="AG174">
            <v>0</v>
          </cell>
          <cell r="AI174">
            <v>0</v>
          </cell>
          <cell r="AJ174">
            <v>2787500</v>
          </cell>
          <cell r="AK174">
            <v>0</v>
          </cell>
          <cell r="AQ174">
            <v>0</v>
          </cell>
        </row>
        <row r="175">
          <cell r="AF175">
            <v>1248081.0847777408</v>
          </cell>
          <cell r="AG175">
            <v>0</v>
          </cell>
          <cell r="AI175">
            <v>0</v>
          </cell>
          <cell r="AJ175">
            <v>2787500</v>
          </cell>
          <cell r="AK175">
            <v>0</v>
          </cell>
          <cell r="AQ175">
            <v>0</v>
          </cell>
        </row>
        <row r="176">
          <cell r="AF176">
            <v>1378203.4754716787</v>
          </cell>
          <cell r="AG176">
            <v>0</v>
          </cell>
          <cell r="AI176">
            <v>0</v>
          </cell>
          <cell r="AJ176">
            <v>2787500</v>
          </cell>
          <cell r="AK176">
            <v>0</v>
          </cell>
          <cell r="AQ176">
            <v>0</v>
          </cell>
        </row>
        <row r="177">
          <cell r="AF177">
            <v>1513242.7696147761</v>
          </cell>
          <cell r="AG177">
            <v>5478962815.8472929</v>
          </cell>
          <cell r="AI177">
            <v>0</v>
          </cell>
          <cell r="AJ177">
            <v>1513242.7696147761</v>
          </cell>
          <cell r="AK177">
            <v>2746375486.7830691</v>
          </cell>
          <cell r="AQ177">
            <v>2.7619146551567917E-2</v>
          </cell>
        </row>
        <row r="178">
          <cell r="AF178">
            <v>0</v>
          </cell>
          <cell r="AG178">
            <v>0</v>
          </cell>
          <cell r="AI178">
            <v>0</v>
          </cell>
          <cell r="AJ178">
            <v>2787500</v>
          </cell>
          <cell r="AK178">
            <v>0</v>
          </cell>
          <cell r="AQ178">
            <v>0</v>
          </cell>
        </row>
        <row r="179">
          <cell r="AF179">
            <v>0</v>
          </cell>
          <cell r="AG179">
            <v>0</v>
          </cell>
          <cell r="AI179">
            <v>0</v>
          </cell>
          <cell r="AJ179">
            <v>2787500</v>
          </cell>
          <cell r="AK179">
            <v>0</v>
          </cell>
          <cell r="AQ179">
            <v>0</v>
          </cell>
        </row>
        <row r="180">
          <cell r="AF180">
            <v>0</v>
          </cell>
          <cell r="AG180">
            <v>0</v>
          </cell>
          <cell r="AI180">
            <v>0</v>
          </cell>
          <cell r="AJ180">
            <v>2787500</v>
          </cell>
          <cell r="AK180">
            <v>0</v>
          </cell>
          <cell r="AQ180">
            <v>0</v>
          </cell>
        </row>
        <row r="181">
          <cell r="AF181">
            <v>0</v>
          </cell>
          <cell r="AG181">
            <v>0</v>
          </cell>
          <cell r="AI181">
            <v>0</v>
          </cell>
          <cell r="AJ181">
            <v>2787500</v>
          </cell>
          <cell r="AK181">
            <v>0</v>
          </cell>
          <cell r="AQ181">
            <v>0</v>
          </cell>
        </row>
        <row r="182">
          <cell r="AF182">
            <v>0</v>
          </cell>
          <cell r="AG182">
            <v>0</v>
          </cell>
          <cell r="AI182">
            <v>0</v>
          </cell>
          <cell r="AJ182">
            <v>2787500</v>
          </cell>
          <cell r="AK182">
            <v>0</v>
          </cell>
          <cell r="AQ182">
            <v>0</v>
          </cell>
        </row>
        <row r="183">
          <cell r="AF183">
            <v>0</v>
          </cell>
          <cell r="AG183">
            <v>0</v>
          </cell>
          <cell r="AI183">
            <v>0</v>
          </cell>
          <cell r="AJ183">
            <v>2787500</v>
          </cell>
          <cell r="AK183">
            <v>2859811823.6024814</v>
          </cell>
          <cell r="AQ183">
            <v>0</v>
          </cell>
        </row>
        <row r="184">
          <cell r="AF184">
            <v>0</v>
          </cell>
          <cell r="AG184">
            <v>0</v>
          </cell>
          <cell r="AI184">
            <v>0</v>
          </cell>
          <cell r="AJ184">
            <v>2787500</v>
          </cell>
          <cell r="AK184">
            <v>0</v>
          </cell>
          <cell r="AQ184">
            <v>0</v>
          </cell>
        </row>
        <row r="185">
          <cell r="AF185">
            <v>0</v>
          </cell>
          <cell r="AG185">
            <v>0</v>
          </cell>
          <cell r="AI185">
            <v>0</v>
          </cell>
          <cell r="AJ185">
            <v>2787500</v>
          </cell>
          <cell r="AK185">
            <v>0</v>
          </cell>
          <cell r="AQ185">
            <v>0</v>
          </cell>
        </row>
        <row r="186">
          <cell r="AF186">
            <v>0</v>
          </cell>
          <cell r="AG186">
            <v>0</v>
          </cell>
          <cell r="AI186">
            <v>0</v>
          </cell>
          <cell r="AJ186">
            <v>2787500</v>
          </cell>
          <cell r="AK186">
            <v>0</v>
          </cell>
          <cell r="AQ186">
            <v>0</v>
          </cell>
        </row>
        <row r="187">
          <cell r="AF187">
            <v>0</v>
          </cell>
          <cell r="AG187">
            <v>0</v>
          </cell>
          <cell r="AI187">
            <v>0</v>
          </cell>
          <cell r="AJ187">
            <v>2787500</v>
          </cell>
          <cell r="AK187">
            <v>0</v>
          </cell>
          <cell r="AQ187">
            <v>0</v>
          </cell>
        </row>
        <row r="188">
          <cell r="AF188">
            <v>0</v>
          </cell>
          <cell r="AG188">
            <v>0</v>
          </cell>
          <cell r="AI188">
            <v>0</v>
          </cell>
          <cell r="AJ188">
            <v>2787500</v>
          </cell>
          <cell r="AK188">
            <v>0</v>
          </cell>
          <cell r="AQ188">
            <v>0</v>
          </cell>
        </row>
        <row r="189">
          <cell r="AF189">
            <v>0</v>
          </cell>
          <cell r="AG189">
            <v>5735204564.0921402</v>
          </cell>
          <cell r="AI189">
            <v>0</v>
          </cell>
          <cell r="AJ189">
            <v>2787500</v>
          </cell>
          <cell r="AK189">
            <v>2875392740.4896584</v>
          </cell>
          <cell r="AQ189">
            <v>0</v>
          </cell>
        </row>
        <row r="190">
          <cell r="AF190">
            <v>0</v>
          </cell>
          <cell r="AG190">
            <v>0</v>
          </cell>
          <cell r="AI190">
            <v>0</v>
          </cell>
          <cell r="AJ190">
            <v>2787500</v>
          </cell>
          <cell r="AK190">
            <v>0</v>
          </cell>
          <cell r="AQ190">
            <v>0</v>
          </cell>
        </row>
        <row r="191">
          <cell r="AF191">
            <v>0</v>
          </cell>
          <cell r="AG191">
            <v>0</v>
          </cell>
          <cell r="AI191">
            <v>0</v>
          </cell>
          <cell r="AJ191">
            <v>2787500</v>
          </cell>
          <cell r="AK191">
            <v>0</v>
          </cell>
          <cell r="AQ191">
            <v>0</v>
          </cell>
        </row>
        <row r="192">
          <cell r="AF192">
            <v>0</v>
          </cell>
          <cell r="AG192">
            <v>0</v>
          </cell>
          <cell r="AI192">
            <v>0</v>
          </cell>
          <cell r="AJ192">
            <v>2787500</v>
          </cell>
          <cell r="AK192">
            <v>0</v>
          </cell>
          <cell r="AQ192">
            <v>0</v>
          </cell>
        </row>
        <row r="193">
          <cell r="AF193">
            <v>0</v>
          </cell>
          <cell r="AG193">
            <v>0</v>
          </cell>
          <cell r="AI193">
            <v>0</v>
          </cell>
          <cell r="AJ193">
            <v>2787500</v>
          </cell>
          <cell r="AK193">
            <v>0</v>
          </cell>
          <cell r="AQ193">
            <v>0</v>
          </cell>
        </row>
        <row r="194">
          <cell r="AF194">
            <v>0</v>
          </cell>
          <cell r="AG194">
            <v>0</v>
          </cell>
          <cell r="AI194">
            <v>0</v>
          </cell>
          <cell r="AJ194">
            <v>2787500</v>
          </cell>
          <cell r="AK194">
            <v>0</v>
          </cell>
          <cell r="AQ194">
            <v>0</v>
          </cell>
        </row>
        <row r="195">
          <cell r="AF195">
            <v>0</v>
          </cell>
          <cell r="AG195">
            <v>0</v>
          </cell>
          <cell r="AI195">
            <v>0</v>
          </cell>
          <cell r="AJ195">
            <v>2787500</v>
          </cell>
          <cell r="AK195">
            <v>2992400668.1306791</v>
          </cell>
          <cell r="AQ195">
            <v>0</v>
          </cell>
        </row>
        <row r="196">
          <cell r="AF196">
            <v>0</v>
          </cell>
          <cell r="AG196">
            <v>0</v>
          </cell>
          <cell r="AI196">
            <v>0</v>
          </cell>
          <cell r="AJ196">
            <v>2787500</v>
          </cell>
          <cell r="AK196">
            <v>0</v>
          </cell>
          <cell r="AQ196">
            <v>0</v>
          </cell>
        </row>
        <row r="197">
          <cell r="AF197">
            <v>0</v>
          </cell>
          <cell r="AG197">
            <v>0</v>
          </cell>
          <cell r="AI197">
            <v>0</v>
          </cell>
          <cell r="AJ197">
            <v>2787500</v>
          </cell>
          <cell r="AK197">
            <v>0</v>
          </cell>
          <cell r="AQ197">
            <v>0</v>
          </cell>
        </row>
        <row r="198">
          <cell r="AF198">
            <v>0</v>
          </cell>
          <cell r="AG198">
            <v>0</v>
          </cell>
          <cell r="AI198">
            <v>0</v>
          </cell>
          <cell r="AJ198">
            <v>2787500</v>
          </cell>
          <cell r="AK198">
            <v>0</v>
          </cell>
          <cell r="AQ198">
            <v>0</v>
          </cell>
        </row>
        <row r="199">
          <cell r="AF199">
            <v>0</v>
          </cell>
          <cell r="AG199">
            <v>0</v>
          </cell>
          <cell r="AI199">
            <v>0</v>
          </cell>
          <cell r="AJ199">
            <v>2787500</v>
          </cell>
          <cell r="AK199">
            <v>0</v>
          </cell>
          <cell r="AQ199">
            <v>0</v>
          </cell>
        </row>
        <row r="200">
          <cell r="AF200">
            <v>0</v>
          </cell>
          <cell r="AG200">
            <v>0</v>
          </cell>
          <cell r="AI200">
            <v>0</v>
          </cell>
          <cell r="AJ200">
            <v>2787500</v>
          </cell>
          <cell r="AK200">
            <v>0</v>
          </cell>
          <cell r="AQ200">
            <v>0</v>
          </cell>
        </row>
        <row r="201">
          <cell r="AF201">
            <v>0</v>
          </cell>
          <cell r="AG201">
            <v>0</v>
          </cell>
          <cell r="AI201">
            <v>0</v>
          </cell>
          <cell r="AJ201">
            <v>2787500</v>
          </cell>
          <cell r="AK201">
            <v>0</v>
          </cell>
          <cell r="AQ201">
            <v>0</v>
          </cell>
        </row>
        <row r="202">
          <cell r="AF202">
            <v>0</v>
          </cell>
          <cell r="AG202">
            <v>0</v>
          </cell>
          <cell r="AI202">
            <v>0</v>
          </cell>
          <cell r="AJ202">
            <v>2787500</v>
          </cell>
          <cell r="AK202">
            <v>0</v>
          </cell>
          <cell r="AQ202">
            <v>0</v>
          </cell>
        </row>
        <row r="203">
          <cell r="AF203">
            <v>0</v>
          </cell>
          <cell r="AG203">
            <v>0</v>
          </cell>
          <cell r="AI203">
            <v>0</v>
          </cell>
          <cell r="AJ203">
            <v>2787500</v>
          </cell>
          <cell r="AK203">
            <v>0</v>
          </cell>
          <cell r="AQ203">
            <v>0</v>
          </cell>
        </row>
        <row r="204">
          <cell r="AF204">
            <v>0</v>
          </cell>
          <cell r="AG204">
            <v>0</v>
          </cell>
          <cell r="AI204">
            <v>0</v>
          </cell>
          <cell r="AJ204">
            <v>2787500</v>
          </cell>
          <cell r="AK204">
            <v>0</v>
          </cell>
          <cell r="AQ204">
            <v>0</v>
          </cell>
        </row>
        <row r="205">
          <cell r="AF205">
            <v>0</v>
          </cell>
          <cell r="AG205">
            <v>0</v>
          </cell>
          <cell r="AI205">
            <v>0</v>
          </cell>
          <cell r="AJ205">
            <v>2787500</v>
          </cell>
          <cell r="AK205">
            <v>0</v>
          </cell>
          <cell r="AQ205">
            <v>0</v>
          </cell>
        </row>
        <row r="206">
          <cell r="AF206">
            <v>0</v>
          </cell>
          <cell r="AG206">
            <v>0</v>
          </cell>
          <cell r="AI206">
            <v>0</v>
          </cell>
          <cell r="AJ206">
            <v>2787500</v>
          </cell>
          <cell r="AK206">
            <v>0</v>
          </cell>
          <cell r="AQ206">
            <v>0</v>
          </cell>
        </row>
        <row r="207">
          <cell r="AF207">
            <v>0</v>
          </cell>
          <cell r="AG207">
            <v>0</v>
          </cell>
          <cell r="AI207">
            <v>0</v>
          </cell>
          <cell r="AJ207">
            <v>2787500</v>
          </cell>
          <cell r="AK207">
            <v>0</v>
          </cell>
          <cell r="AQ207">
            <v>0</v>
          </cell>
        </row>
        <row r="208">
          <cell r="AF208">
            <v>0</v>
          </cell>
          <cell r="AG208">
            <v>0</v>
          </cell>
          <cell r="AI208">
            <v>0</v>
          </cell>
          <cell r="AJ208">
            <v>2787500</v>
          </cell>
          <cell r="AK208">
            <v>0</v>
          </cell>
          <cell r="AQ208">
            <v>0</v>
          </cell>
        </row>
        <row r="209">
          <cell r="AF209">
            <v>0</v>
          </cell>
          <cell r="AG209">
            <v>0</v>
          </cell>
          <cell r="AI209">
            <v>0</v>
          </cell>
          <cell r="AJ209">
            <v>2787500</v>
          </cell>
          <cell r="AK209">
            <v>0</v>
          </cell>
          <cell r="AQ209">
            <v>0</v>
          </cell>
        </row>
        <row r="210">
          <cell r="AF210">
            <v>0</v>
          </cell>
          <cell r="AG210">
            <v>0</v>
          </cell>
          <cell r="AI210">
            <v>0</v>
          </cell>
          <cell r="AJ210">
            <v>2787500</v>
          </cell>
          <cell r="AK210">
            <v>0</v>
          </cell>
          <cell r="AQ210">
            <v>0</v>
          </cell>
        </row>
        <row r="211">
          <cell r="AF211">
            <v>0</v>
          </cell>
          <cell r="AG211">
            <v>0</v>
          </cell>
          <cell r="AI211">
            <v>0</v>
          </cell>
          <cell r="AJ211">
            <v>2787500</v>
          </cell>
          <cell r="AK211">
            <v>0</v>
          </cell>
          <cell r="AQ211">
            <v>0</v>
          </cell>
        </row>
        <row r="212">
          <cell r="AF212">
            <v>0</v>
          </cell>
          <cell r="AG212">
            <v>0</v>
          </cell>
          <cell r="AI212">
            <v>0</v>
          </cell>
          <cell r="AJ212">
            <v>2787500</v>
          </cell>
          <cell r="AK212">
            <v>0</v>
          </cell>
          <cell r="AQ212">
            <v>0</v>
          </cell>
        </row>
        <row r="213">
          <cell r="AF213">
            <v>0</v>
          </cell>
          <cell r="AG213">
            <v>0</v>
          </cell>
          <cell r="AI213">
            <v>0</v>
          </cell>
          <cell r="AJ213">
            <v>2787500</v>
          </cell>
          <cell r="AK213">
            <v>0</v>
          </cell>
          <cell r="AQ213">
            <v>0</v>
          </cell>
        </row>
      </sheetData>
      <sheetData sheetId="15">
        <row r="31">
          <cell r="AP31">
            <v>6.8360000000000001E-3</v>
          </cell>
        </row>
        <row r="34">
          <cell r="AF34">
            <v>27090.67378514829</v>
          </cell>
          <cell r="AG34">
            <v>0</v>
          </cell>
          <cell r="AI34">
            <v>0</v>
          </cell>
          <cell r="AJ34">
            <v>683600</v>
          </cell>
          <cell r="AK34">
            <v>0</v>
          </cell>
          <cell r="AN34">
            <v>683600</v>
          </cell>
          <cell r="AQ34">
            <v>0</v>
          </cell>
        </row>
        <row r="35">
          <cell r="AF35">
            <v>58168.413233650987</v>
          </cell>
          <cell r="AG35">
            <v>0</v>
          </cell>
          <cell r="AI35">
            <v>0</v>
          </cell>
          <cell r="AJ35">
            <v>683600</v>
          </cell>
          <cell r="AK35">
            <v>0</v>
          </cell>
          <cell r="AN35">
            <v>683600</v>
          </cell>
          <cell r="AQ35">
            <v>0</v>
          </cell>
        </row>
        <row r="36">
          <cell r="AF36">
            <v>88185.282946770414</v>
          </cell>
          <cell r="AG36">
            <v>0</v>
          </cell>
          <cell r="AI36">
            <v>0</v>
          </cell>
          <cell r="AJ36">
            <v>683600</v>
          </cell>
          <cell r="AK36">
            <v>0</v>
          </cell>
          <cell r="AN36">
            <v>683600</v>
          </cell>
          <cell r="AQ36">
            <v>0</v>
          </cell>
        </row>
        <row r="37">
          <cell r="AF37">
            <v>119179.45364523065</v>
          </cell>
          <cell r="AG37">
            <v>0</v>
          </cell>
          <cell r="AI37">
            <v>0</v>
          </cell>
          <cell r="AJ37">
            <v>683600</v>
          </cell>
          <cell r="AK37">
            <v>0</v>
          </cell>
          <cell r="AN37">
            <v>683600</v>
          </cell>
          <cell r="AQ37">
            <v>0</v>
          </cell>
        </row>
        <row r="38">
          <cell r="AF38">
            <v>150435.17148810648</v>
          </cell>
          <cell r="AG38">
            <v>0</v>
          </cell>
          <cell r="AI38">
            <v>0</v>
          </cell>
          <cell r="AJ38">
            <v>683600</v>
          </cell>
          <cell r="AK38">
            <v>0</v>
          </cell>
          <cell r="AN38">
            <v>683600</v>
          </cell>
          <cell r="AQ38">
            <v>0</v>
          </cell>
        </row>
        <row r="39">
          <cell r="AF39">
            <v>179783.10069647097</v>
          </cell>
          <cell r="AG39">
            <v>0</v>
          </cell>
          <cell r="AI39">
            <v>0</v>
          </cell>
          <cell r="AJ39">
            <v>683600</v>
          </cell>
          <cell r="AK39">
            <v>263131770.60185689</v>
          </cell>
          <cell r="AN39">
            <v>683600</v>
          </cell>
          <cell r="AQ39">
            <v>0</v>
          </cell>
        </row>
        <row r="40">
          <cell r="AF40">
            <v>216882.49122983089</v>
          </cell>
          <cell r="AG40">
            <v>0</v>
          </cell>
          <cell r="AI40">
            <v>0</v>
          </cell>
          <cell r="AJ40">
            <v>683600</v>
          </cell>
          <cell r="AK40">
            <v>0</v>
          </cell>
          <cell r="AN40">
            <v>683600</v>
          </cell>
          <cell r="AQ40">
            <v>0</v>
          </cell>
        </row>
        <row r="41">
          <cell r="AF41">
            <v>249218.1378851581</v>
          </cell>
          <cell r="AG41">
            <v>0</v>
          </cell>
          <cell r="AI41">
            <v>0</v>
          </cell>
          <cell r="AJ41">
            <v>683600</v>
          </cell>
          <cell r="AK41">
            <v>0</v>
          </cell>
          <cell r="AN41">
            <v>683600</v>
          </cell>
          <cell r="AQ41">
            <v>0</v>
          </cell>
        </row>
        <row r="42">
          <cell r="AF42">
            <v>280508.65807886247</v>
          </cell>
          <cell r="AG42">
            <v>0</v>
          </cell>
          <cell r="AI42">
            <v>0</v>
          </cell>
          <cell r="AJ42">
            <v>683600</v>
          </cell>
          <cell r="AK42">
            <v>0</v>
          </cell>
          <cell r="AN42">
            <v>683600</v>
          </cell>
          <cell r="AQ42">
            <v>0</v>
          </cell>
        </row>
        <row r="43">
          <cell r="AF43">
            <v>310739.81942611019</v>
          </cell>
          <cell r="AG43">
            <v>0</v>
          </cell>
          <cell r="AI43">
            <v>0</v>
          </cell>
          <cell r="AJ43">
            <v>683600</v>
          </cell>
          <cell r="AK43">
            <v>0</v>
          </cell>
          <cell r="AN43">
            <v>683600</v>
          </cell>
          <cell r="AQ43">
            <v>0</v>
          </cell>
        </row>
        <row r="44">
          <cell r="AF44">
            <v>341033.82593219297</v>
          </cell>
          <cell r="AG44">
            <v>0</v>
          </cell>
          <cell r="AI44">
            <v>0</v>
          </cell>
          <cell r="AJ44">
            <v>683600</v>
          </cell>
          <cell r="AK44">
            <v>0</v>
          </cell>
          <cell r="AN44">
            <v>683600</v>
          </cell>
          <cell r="AQ44">
            <v>0</v>
          </cell>
        </row>
        <row r="45">
          <cell r="AF45">
            <v>370613.74</v>
          </cell>
          <cell r="AG45">
            <v>542432793.94886148</v>
          </cell>
          <cell r="AI45">
            <v>0</v>
          </cell>
          <cell r="AJ45">
            <v>370613.74</v>
          </cell>
          <cell r="AK45">
            <v>279301023.34700459</v>
          </cell>
          <cell r="AN45">
            <v>370613.74</v>
          </cell>
          <cell r="AQ45">
            <v>6.8324360941005358E-2</v>
          </cell>
        </row>
        <row r="46">
          <cell r="AF46">
            <v>27043.041137488959</v>
          </cell>
          <cell r="AG46">
            <v>0</v>
          </cell>
          <cell r="AI46">
            <v>0</v>
          </cell>
          <cell r="AJ46">
            <v>683600</v>
          </cell>
          <cell r="AK46">
            <v>0</v>
          </cell>
          <cell r="AN46">
            <v>683600</v>
          </cell>
          <cell r="AQ46">
            <v>0</v>
          </cell>
        </row>
        <row r="47">
          <cell r="AF47">
            <v>58064.710477306238</v>
          </cell>
          <cell r="AG47">
            <v>0</v>
          </cell>
          <cell r="AI47">
            <v>0</v>
          </cell>
          <cell r="AJ47">
            <v>683600</v>
          </cell>
          <cell r="AK47">
            <v>0</v>
          </cell>
          <cell r="AN47">
            <v>683600</v>
          </cell>
          <cell r="AQ47">
            <v>0</v>
          </cell>
        </row>
        <row r="48">
          <cell r="AF48">
            <v>88037.397093104722</v>
          </cell>
          <cell r="AG48">
            <v>0</v>
          </cell>
          <cell r="AI48">
            <v>0</v>
          </cell>
          <cell r="AJ48">
            <v>683600</v>
          </cell>
          <cell r="AK48">
            <v>0</v>
          </cell>
          <cell r="AN48">
            <v>683600</v>
          </cell>
          <cell r="AQ48">
            <v>0</v>
          </cell>
        </row>
        <row r="49">
          <cell r="AF49">
            <v>118987.82978028615</v>
          </cell>
          <cell r="AG49">
            <v>0</v>
          </cell>
          <cell r="AI49">
            <v>0</v>
          </cell>
          <cell r="AJ49">
            <v>683600</v>
          </cell>
          <cell r="AK49">
            <v>0</v>
          </cell>
          <cell r="AN49">
            <v>683600</v>
          </cell>
          <cell r="AQ49">
            <v>0</v>
          </cell>
        </row>
        <row r="50">
          <cell r="AF50">
            <v>150200.90864883794</v>
          </cell>
          <cell r="AG50">
            <v>0</v>
          </cell>
          <cell r="AI50">
            <v>0</v>
          </cell>
          <cell r="AJ50">
            <v>683600</v>
          </cell>
          <cell r="AK50">
            <v>0</v>
          </cell>
          <cell r="AN50">
            <v>683600</v>
          </cell>
          <cell r="AQ50">
            <v>0</v>
          </cell>
        </row>
        <row r="51">
          <cell r="AF51">
            <v>179583.80510842361</v>
          </cell>
          <cell r="AG51">
            <v>0</v>
          </cell>
          <cell r="AI51">
            <v>0</v>
          </cell>
          <cell r="AJ51">
            <v>683600</v>
          </cell>
          <cell r="AK51">
            <v>271143213.25098693</v>
          </cell>
          <cell r="AN51">
            <v>683600</v>
          </cell>
          <cell r="AQ51">
            <v>0</v>
          </cell>
        </row>
        <row r="52">
          <cell r="AF52">
            <v>216730.3293278596</v>
          </cell>
          <cell r="AG52">
            <v>0</v>
          </cell>
          <cell r="AI52">
            <v>0</v>
          </cell>
          <cell r="AJ52">
            <v>683600</v>
          </cell>
          <cell r="AK52">
            <v>0</v>
          </cell>
          <cell r="AN52">
            <v>683600</v>
          </cell>
          <cell r="AQ52">
            <v>0</v>
          </cell>
        </row>
        <row r="53">
          <cell r="AF53">
            <v>249103.38935803849</v>
          </cell>
          <cell r="AG53">
            <v>0</v>
          </cell>
          <cell r="AI53">
            <v>0</v>
          </cell>
          <cell r="AJ53">
            <v>683600</v>
          </cell>
          <cell r="AK53">
            <v>0</v>
          </cell>
          <cell r="AN53">
            <v>683600</v>
          </cell>
          <cell r="AQ53">
            <v>0</v>
          </cell>
        </row>
        <row r="54">
          <cell r="AF54">
            <v>280428.18961399072</v>
          </cell>
          <cell r="AG54">
            <v>0</v>
          </cell>
          <cell r="AI54">
            <v>0</v>
          </cell>
          <cell r="AJ54">
            <v>683600</v>
          </cell>
          <cell r="AK54">
            <v>0</v>
          </cell>
          <cell r="AN54">
            <v>683600</v>
          </cell>
          <cell r="AQ54">
            <v>0</v>
          </cell>
        </row>
        <row r="55">
          <cell r="AF55">
            <v>310689.76282962761</v>
          </cell>
          <cell r="AG55">
            <v>0</v>
          </cell>
          <cell r="AI55">
            <v>0</v>
          </cell>
          <cell r="AJ55">
            <v>683600</v>
          </cell>
          <cell r="AK55">
            <v>0</v>
          </cell>
          <cell r="AN55">
            <v>683600</v>
          </cell>
          <cell r="AQ55">
            <v>0</v>
          </cell>
        </row>
        <row r="56">
          <cell r="AF56">
            <v>341011.0032342812</v>
          </cell>
          <cell r="AG56">
            <v>0</v>
          </cell>
          <cell r="AI56">
            <v>0</v>
          </cell>
          <cell r="AJ56">
            <v>683600</v>
          </cell>
          <cell r="AK56">
            <v>0</v>
          </cell>
          <cell r="AN56">
            <v>683600</v>
          </cell>
          <cell r="AQ56">
            <v>0</v>
          </cell>
        </row>
        <row r="57">
          <cell r="AF57">
            <v>370613.73999999993</v>
          </cell>
          <cell r="AG57">
            <v>559568276.64886272</v>
          </cell>
          <cell r="AI57">
            <v>-5.8207660913467407E-11</v>
          </cell>
          <cell r="AJ57">
            <v>370613.74</v>
          </cell>
          <cell r="AK57">
            <v>288425063.39787573</v>
          </cell>
          <cell r="AN57">
            <v>370613.74</v>
          </cell>
          <cell r="AQ57">
            <v>6.623208560348133E-2</v>
          </cell>
        </row>
        <row r="58">
          <cell r="AF58">
            <v>27161.526987590805</v>
          </cell>
          <cell r="AG58">
            <v>0</v>
          </cell>
          <cell r="AI58">
            <v>0</v>
          </cell>
          <cell r="AJ58">
            <v>683600</v>
          </cell>
          <cell r="AK58">
            <v>0</v>
          </cell>
          <cell r="AN58">
            <v>683600</v>
          </cell>
          <cell r="AQ58">
            <v>0</v>
          </cell>
        </row>
        <row r="59">
          <cell r="AF59">
            <v>58318.946203776301</v>
          </cell>
          <cell r="AG59">
            <v>0</v>
          </cell>
          <cell r="AI59">
            <v>0</v>
          </cell>
          <cell r="AJ59">
            <v>683600</v>
          </cell>
          <cell r="AK59">
            <v>0</v>
          </cell>
          <cell r="AN59">
            <v>683600</v>
          </cell>
          <cell r="AQ59">
            <v>0</v>
          </cell>
        </row>
        <row r="60">
          <cell r="AF60">
            <v>88425.482838729993</v>
          </cell>
          <cell r="AG60">
            <v>0</v>
          </cell>
          <cell r="AI60">
            <v>0</v>
          </cell>
          <cell r="AJ60">
            <v>683600</v>
          </cell>
          <cell r="AK60">
            <v>0</v>
          </cell>
          <cell r="AN60">
            <v>683600</v>
          </cell>
          <cell r="AQ60">
            <v>0</v>
          </cell>
        </row>
        <row r="61">
          <cell r="AF61">
            <v>119515.88285824136</v>
          </cell>
          <cell r="AG61">
            <v>0</v>
          </cell>
          <cell r="AI61">
            <v>0</v>
          </cell>
          <cell r="AJ61">
            <v>683600</v>
          </cell>
          <cell r="AK61">
            <v>0</v>
          </cell>
          <cell r="AN61">
            <v>683600</v>
          </cell>
          <cell r="AQ61">
            <v>0</v>
          </cell>
        </row>
        <row r="62">
          <cell r="AF62">
            <v>150870.65736050482</v>
          </cell>
          <cell r="AG62">
            <v>0</v>
          </cell>
          <cell r="AI62">
            <v>0</v>
          </cell>
          <cell r="AJ62">
            <v>683600</v>
          </cell>
          <cell r="AK62">
            <v>0</v>
          </cell>
          <cell r="AN62">
            <v>683600</v>
          </cell>
          <cell r="AQ62">
            <v>0</v>
          </cell>
        </row>
        <row r="63">
          <cell r="AF63">
            <v>180156.67316159952</v>
          </cell>
          <cell r="AG63">
            <v>0</v>
          </cell>
          <cell r="AI63">
            <v>0</v>
          </cell>
          <cell r="AJ63">
            <v>683600</v>
          </cell>
          <cell r="AK63">
            <v>279553296.53222507</v>
          </cell>
          <cell r="AN63">
            <v>683600</v>
          </cell>
          <cell r="AQ63">
            <v>0</v>
          </cell>
        </row>
        <row r="64">
          <cell r="AF64">
            <v>217190.5696818383</v>
          </cell>
          <cell r="AG64">
            <v>0</v>
          </cell>
          <cell r="AI64">
            <v>0</v>
          </cell>
          <cell r="AJ64">
            <v>683600</v>
          </cell>
          <cell r="AK64">
            <v>0</v>
          </cell>
          <cell r="AN64">
            <v>683600</v>
          </cell>
          <cell r="AQ64">
            <v>0</v>
          </cell>
        </row>
        <row r="65">
          <cell r="AF65">
            <v>249465.71823077352</v>
          </cell>
          <cell r="AG65">
            <v>0</v>
          </cell>
          <cell r="AI65">
            <v>0</v>
          </cell>
          <cell r="AJ65">
            <v>683600</v>
          </cell>
          <cell r="AK65">
            <v>0</v>
          </cell>
          <cell r="AN65">
            <v>683600</v>
          </cell>
          <cell r="AQ65">
            <v>0</v>
          </cell>
        </row>
        <row r="66">
          <cell r="AF66">
            <v>280696.9053151593</v>
          </cell>
          <cell r="AG66">
            <v>0</v>
          </cell>
          <cell r="AI66">
            <v>0</v>
          </cell>
          <cell r="AJ66">
            <v>683600</v>
          </cell>
          <cell r="AK66">
            <v>0</v>
          </cell>
          <cell r="AN66">
            <v>683600</v>
          </cell>
          <cell r="AQ66">
            <v>0</v>
          </cell>
        </row>
        <row r="67">
          <cell r="AF67">
            <v>310870.75687227899</v>
          </cell>
          <cell r="AG67">
            <v>0</v>
          </cell>
          <cell r="AI67">
            <v>0</v>
          </cell>
          <cell r="AJ67">
            <v>683600</v>
          </cell>
          <cell r="AK67">
            <v>0</v>
          </cell>
          <cell r="AN67">
            <v>683600</v>
          </cell>
          <cell r="AQ67">
            <v>0</v>
          </cell>
        </row>
        <row r="68">
          <cell r="AF68">
            <v>341100.90268760745</v>
          </cell>
          <cell r="AG68">
            <v>0</v>
          </cell>
          <cell r="AI68">
            <v>0</v>
          </cell>
          <cell r="AJ68">
            <v>683600</v>
          </cell>
          <cell r="AK68">
            <v>0</v>
          </cell>
          <cell r="AN68">
            <v>683600</v>
          </cell>
          <cell r="AQ68">
            <v>0</v>
          </cell>
        </row>
        <row r="69">
          <cell r="AF69">
            <v>370613.74000000005</v>
          </cell>
          <cell r="AG69">
            <v>575089953.3108201</v>
          </cell>
          <cell r="AI69">
            <v>5.8207660913467407E-11</v>
          </cell>
          <cell r="AJ69">
            <v>370613.74</v>
          </cell>
          <cell r="AK69">
            <v>295536656.77859509</v>
          </cell>
          <cell r="AN69">
            <v>370613.74</v>
          </cell>
          <cell r="AQ69">
            <v>6.4444481748700197E-2</v>
          </cell>
        </row>
        <row r="70">
          <cell r="AF70">
            <v>27087.707475080137</v>
          </cell>
          <cell r="AG70">
            <v>0</v>
          </cell>
          <cell r="AI70">
            <v>0</v>
          </cell>
          <cell r="AJ70">
            <v>683600</v>
          </cell>
          <cell r="AK70">
            <v>0</v>
          </cell>
          <cell r="AN70">
            <v>683600</v>
          </cell>
          <cell r="AQ70">
            <v>0</v>
          </cell>
        </row>
        <row r="71">
          <cell r="AF71">
            <v>58154.114481521756</v>
          </cell>
          <cell r="AG71">
            <v>0</v>
          </cell>
          <cell r="AI71">
            <v>0</v>
          </cell>
          <cell r="AJ71">
            <v>683600</v>
          </cell>
          <cell r="AK71">
            <v>0</v>
          </cell>
          <cell r="AN71">
            <v>683600</v>
          </cell>
          <cell r="AQ71">
            <v>0</v>
          </cell>
        </row>
        <row r="72">
          <cell r="AF72">
            <v>88193.419109180279</v>
          </cell>
          <cell r="AG72">
            <v>0</v>
          </cell>
          <cell r="AI72">
            <v>0</v>
          </cell>
          <cell r="AJ72">
            <v>683600</v>
          </cell>
          <cell r="AK72">
            <v>0</v>
          </cell>
          <cell r="AN72">
            <v>683600</v>
          </cell>
          <cell r="AQ72">
            <v>0</v>
          </cell>
        </row>
        <row r="73">
          <cell r="AF73">
            <v>119214.21874762498</v>
          </cell>
          <cell r="AG73">
            <v>0</v>
          </cell>
          <cell r="AI73">
            <v>0</v>
          </cell>
          <cell r="AJ73">
            <v>683600</v>
          </cell>
          <cell r="AK73">
            <v>0</v>
          </cell>
          <cell r="AN73">
            <v>683600</v>
          </cell>
          <cell r="AQ73">
            <v>0</v>
          </cell>
        </row>
        <row r="74">
          <cell r="AF74">
            <v>150507.09997263856</v>
          </cell>
          <cell r="AG74">
            <v>0</v>
          </cell>
          <cell r="AI74">
            <v>0</v>
          </cell>
          <cell r="AJ74">
            <v>683600</v>
          </cell>
          <cell r="AK74">
            <v>0</v>
          </cell>
          <cell r="AN74">
            <v>683600</v>
          </cell>
          <cell r="AQ74">
            <v>0</v>
          </cell>
        </row>
        <row r="75">
          <cell r="AF75">
            <v>179837.09474933898</v>
          </cell>
          <cell r="AG75">
            <v>0</v>
          </cell>
          <cell r="AI75">
            <v>0</v>
          </cell>
          <cell r="AJ75">
            <v>683600</v>
          </cell>
          <cell r="AK75">
            <v>286690433.23150039</v>
          </cell>
          <cell r="AN75">
            <v>683600</v>
          </cell>
          <cell r="AQ75">
            <v>0</v>
          </cell>
        </row>
        <row r="76">
          <cell r="AF76">
            <v>216932.71684875508</v>
          </cell>
          <cell r="AG76">
            <v>0</v>
          </cell>
          <cell r="AI76">
            <v>0</v>
          </cell>
          <cell r="AJ76">
            <v>683600</v>
          </cell>
          <cell r="AK76">
            <v>0</v>
          </cell>
          <cell r="AN76">
            <v>683600</v>
          </cell>
          <cell r="AQ76">
            <v>0</v>
          </cell>
        </row>
        <row r="77">
          <cell r="AF77">
            <v>249261.76120024058</v>
          </cell>
          <cell r="AG77">
            <v>0</v>
          </cell>
          <cell r="AI77">
            <v>0</v>
          </cell>
          <cell r="AJ77">
            <v>683600</v>
          </cell>
          <cell r="AK77">
            <v>0</v>
          </cell>
          <cell r="AN77">
            <v>683600</v>
          </cell>
          <cell r="AQ77">
            <v>0</v>
          </cell>
        </row>
        <row r="78">
          <cell r="AF78">
            <v>280545.90994655836</v>
          </cell>
          <cell r="AG78">
            <v>0</v>
          </cell>
          <cell r="AI78">
            <v>0</v>
          </cell>
          <cell r="AJ78">
            <v>683600</v>
          </cell>
          <cell r="AK78">
            <v>0</v>
          </cell>
          <cell r="AN78">
            <v>683600</v>
          </cell>
          <cell r="AQ78">
            <v>0</v>
          </cell>
        </row>
        <row r="79">
          <cell r="AF79">
            <v>310772.1055507884</v>
          </cell>
          <cell r="AG79">
            <v>0</v>
          </cell>
          <cell r="AI79">
            <v>0</v>
          </cell>
          <cell r="AJ79">
            <v>683600</v>
          </cell>
          <cell r="AK79">
            <v>0</v>
          </cell>
          <cell r="AN79">
            <v>683600</v>
          </cell>
          <cell r="AQ79">
            <v>0</v>
          </cell>
        </row>
        <row r="80">
          <cell r="AF80">
            <v>341052.76272540836</v>
          </cell>
          <cell r="AG80">
            <v>0</v>
          </cell>
          <cell r="AI80">
            <v>0</v>
          </cell>
          <cell r="AJ80">
            <v>683600</v>
          </cell>
          <cell r="AK80">
            <v>0</v>
          </cell>
          <cell r="AN80">
            <v>683600</v>
          </cell>
          <cell r="AQ80">
            <v>0</v>
          </cell>
        </row>
        <row r="81">
          <cell r="AF81">
            <v>370613.73999999987</v>
          </cell>
          <cell r="AG81">
            <v>590820341.21070647</v>
          </cell>
          <cell r="AI81">
            <v>-1.1641532182693481E-10</v>
          </cell>
          <cell r="AJ81">
            <v>370613.74</v>
          </cell>
          <cell r="AK81">
            <v>304129907.97920609</v>
          </cell>
          <cell r="AN81">
            <v>370613.74</v>
          </cell>
          <cell r="AQ81">
            <v>6.2728669639325538E-2</v>
          </cell>
        </row>
        <row r="82">
          <cell r="AF82">
            <v>27237.401156466505</v>
          </cell>
          <cell r="AG82">
            <v>0</v>
          </cell>
          <cell r="AI82">
            <v>0</v>
          </cell>
          <cell r="AJ82">
            <v>683600</v>
          </cell>
          <cell r="AK82">
            <v>0</v>
          </cell>
          <cell r="AN82">
            <v>683600</v>
          </cell>
          <cell r="AQ82">
            <v>0</v>
          </cell>
        </row>
        <row r="83">
          <cell r="AF83">
            <v>58471.913325013535</v>
          </cell>
          <cell r="AG83">
            <v>0</v>
          </cell>
          <cell r="AI83">
            <v>0</v>
          </cell>
          <cell r="AJ83">
            <v>683600</v>
          </cell>
          <cell r="AK83">
            <v>0</v>
          </cell>
          <cell r="AN83">
            <v>683600</v>
          </cell>
          <cell r="AQ83">
            <v>0</v>
          </cell>
        </row>
        <row r="84">
          <cell r="AF84">
            <v>88683.934794721747</v>
          </cell>
          <cell r="AG84">
            <v>0</v>
          </cell>
          <cell r="AI84">
            <v>0</v>
          </cell>
          <cell r="AJ84">
            <v>683600</v>
          </cell>
          <cell r="AK84">
            <v>0</v>
          </cell>
          <cell r="AN84">
            <v>683600</v>
          </cell>
          <cell r="AQ84">
            <v>0</v>
          </cell>
        </row>
        <row r="85">
          <cell r="AF85">
            <v>119882.75122981214</v>
          </cell>
          <cell r="AG85">
            <v>0</v>
          </cell>
          <cell r="AI85">
            <v>0</v>
          </cell>
          <cell r="AJ85">
            <v>683600</v>
          </cell>
          <cell r="AK85">
            <v>0</v>
          </cell>
          <cell r="AN85">
            <v>683600</v>
          </cell>
          <cell r="AQ85">
            <v>0</v>
          </cell>
        </row>
        <row r="86">
          <cell r="AF86">
            <v>151359.09383446185</v>
          </cell>
          <cell r="AG86">
            <v>0</v>
          </cell>
          <cell r="AI86">
            <v>0</v>
          </cell>
          <cell r="AJ86">
            <v>683600</v>
          </cell>
          <cell r="AK86">
            <v>0</v>
          </cell>
          <cell r="AN86">
            <v>683600</v>
          </cell>
          <cell r="AQ86">
            <v>0</v>
          </cell>
        </row>
        <row r="87">
          <cell r="AF87">
            <v>180575.89032245442</v>
          </cell>
          <cell r="AG87">
            <v>0</v>
          </cell>
          <cell r="AI87">
            <v>0</v>
          </cell>
          <cell r="AJ87">
            <v>683600</v>
          </cell>
          <cell r="AK87">
            <v>294579752.70764911</v>
          </cell>
          <cell r="AN87">
            <v>683600</v>
          </cell>
          <cell r="AQ87">
            <v>0</v>
          </cell>
        </row>
        <row r="88">
          <cell r="AF88">
            <v>217521.78804480011</v>
          </cell>
          <cell r="AG88">
            <v>0</v>
          </cell>
          <cell r="AI88">
            <v>0</v>
          </cell>
          <cell r="AJ88">
            <v>683600</v>
          </cell>
          <cell r="AK88">
            <v>0</v>
          </cell>
          <cell r="AN88">
            <v>683600</v>
          </cell>
          <cell r="AQ88">
            <v>0</v>
          </cell>
        </row>
        <row r="89">
          <cell r="AF89">
            <v>249722.8503977322</v>
          </cell>
          <cell r="AG89">
            <v>0</v>
          </cell>
          <cell r="AI89">
            <v>0</v>
          </cell>
          <cell r="AJ89">
            <v>683600</v>
          </cell>
          <cell r="AK89">
            <v>0</v>
          </cell>
          <cell r="AN89">
            <v>683600</v>
          </cell>
          <cell r="AQ89">
            <v>0</v>
          </cell>
        </row>
        <row r="90">
          <cell r="AF90">
            <v>280885.04192373034</v>
          </cell>
          <cell r="AG90">
            <v>0</v>
          </cell>
          <cell r="AI90">
            <v>0</v>
          </cell>
          <cell r="AJ90">
            <v>683600</v>
          </cell>
          <cell r="AK90">
            <v>0</v>
          </cell>
          <cell r="AN90">
            <v>683600</v>
          </cell>
          <cell r="AQ90">
            <v>0</v>
          </cell>
        </row>
        <row r="91">
          <cell r="AF91">
            <v>310994.5925837988</v>
          </cell>
          <cell r="AG91">
            <v>0</v>
          </cell>
          <cell r="AI91">
            <v>0</v>
          </cell>
          <cell r="AJ91">
            <v>683600</v>
          </cell>
          <cell r="AK91">
            <v>0</v>
          </cell>
          <cell r="AN91">
            <v>683600</v>
          </cell>
          <cell r="AQ91">
            <v>0</v>
          </cell>
        </row>
        <row r="92">
          <cell r="AF92">
            <v>341161.23056190863</v>
          </cell>
          <cell r="AG92">
            <v>0</v>
          </cell>
          <cell r="AI92">
            <v>0</v>
          </cell>
          <cell r="AJ92">
            <v>683600</v>
          </cell>
          <cell r="AK92">
            <v>0</v>
          </cell>
          <cell r="AN92">
            <v>683600</v>
          </cell>
          <cell r="AQ92">
            <v>0</v>
          </cell>
        </row>
        <row r="93">
          <cell r="AF93">
            <v>370613.74</v>
          </cell>
          <cell r="AG93">
            <v>604595129.97168446</v>
          </cell>
          <cell r="AI93">
            <v>0</v>
          </cell>
          <cell r="AJ93">
            <v>370613.74</v>
          </cell>
          <cell r="AK93">
            <v>310015377.26403528</v>
          </cell>
          <cell r="AN93">
            <v>370613.74</v>
          </cell>
          <cell r="AQ93">
            <v>6.1299491449320356E-2</v>
          </cell>
        </row>
        <row r="94">
          <cell r="AF94">
            <v>27252.658894073971</v>
          </cell>
          <cell r="AG94">
            <v>0</v>
          </cell>
          <cell r="AI94">
            <v>0</v>
          </cell>
          <cell r="AJ94">
            <v>683600</v>
          </cell>
          <cell r="AK94">
            <v>0</v>
          </cell>
          <cell r="AN94">
            <v>683600</v>
          </cell>
          <cell r="AQ94">
            <v>0</v>
          </cell>
        </row>
        <row r="95">
          <cell r="AF95">
            <v>58504.440470003217</v>
          </cell>
          <cell r="AG95">
            <v>0</v>
          </cell>
          <cell r="AI95">
            <v>0</v>
          </cell>
          <cell r="AJ95">
            <v>683600</v>
          </cell>
          <cell r="AK95">
            <v>0</v>
          </cell>
          <cell r="AN95">
            <v>683600</v>
          </cell>
          <cell r="AQ95">
            <v>0</v>
          </cell>
        </row>
        <row r="96">
          <cell r="AF96">
            <v>88728.773905229187</v>
          </cell>
          <cell r="AG96">
            <v>0</v>
          </cell>
          <cell r="AI96">
            <v>0</v>
          </cell>
          <cell r="AJ96">
            <v>683600</v>
          </cell>
          <cell r="AK96">
            <v>0</v>
          </cell>
          <cell r="AN96">
            <v>683600</v>
          </cell>
          <cell r="AQ96">
            <v>0</v>
          </cell>
        </row>
        <row r="97">
          <cell r="AF97">
            <v>119937.91599395657</v>
          </cell>
          <cell r="AG97">
            <v>0</v>
          </cell>
          <cell r="AI97">
            <v>0</v>
          </cell>
          <cell r="AJ97">
            <v>683600</v>
          </cell>
          <cell r="AK97">
            <v>0</v>
          </cell>
          <cell r="AN97">
            <v>683600</v>
          </cell>
          <cell r="AQ97">
            <v>0</v>
          </cell>
        </row>
        <row r="98">
          <cell r="AF98">
            <v>151422.57183813356</v>
          </cell>
          <cell r="AG98">
            <v>0</v>
          </cell>
          <cell r="AI98">
            <v>0</v>
          </cell>
          <cell r="AJ98">
            <v>683600</v>
          </cell>
          <cell r="AK98">
            <v>0</v>
          </cell>
          <cell r="AN98">
            <v>683600</v>
          </cell>
          <cell r="AQ98">
            <v>0</v>
          </cell>
        </row>
        <row r="99">
          <cell r="AF99">
            <v>180632.55477878361</v>
          </cell>
          <cell r="AG99">
            <v>0</v>
          </cell>
          <cell r="AI99">
            <v>0</v>
          </cell>
          <cell r="AJ99">
            <v>683600</v>
          </cell>
          <cell r="AK99">
            <v>300303039.35737658</v>
          </cell>
          <cell r="AN99">
            <v>683600</v>
          </cell>
          <cell r="AQ99">
            <v>0</v>
          </cell>
        </row>
        <row r="100">
          <cell r="AF100">
            <v>217562.76099429798</v>
          </cell>
          <cell r="AG100">
            <v>0</v>
          </cell>
          <cell r="AI100">
            <v>0</v>
          </cell>
          <cell r="AJ100">
            <v>683600</v>
          </cell>
          <cell r="AK100">
            <v>0</v>
          </cell>
          <cell r="AN100">
            <v>683600</v>
          </cell>
          <cell r="AQ100">
            <v>0</v>
          </cell>
        </row>
        <row r="101">
          <cell r="AF101">
            <v>249752.39950139291</v>
          </cell>
          <cell r="AG101">
            <v>0</v>
          </cell>
          <cell r="AI101">
            <v>0</v>
          </cell>
          <cell r="AJ101">
            <v>683600</v>
          </cell>
          <cell r="AK101">
            <v>0</v>
          </cell>
          <cell r="AN101">
            <v>683600</v>
          </cell>
          <cell r="AQ101">
            <v>0</v>
          </cell>
        </row>
        <row r="102">
          <cell r="AF102">
            <v>280904.9689253883</v>
          </cell>
          <cell r="AG102">
            <v>0</v>
          </cell>
          <cell r="AI102">
            <v>0</v>
          </cell>
          <cell r="AJ102">
            <v>683600</v>
          </cell>
          <cell r="AK102">
            <v>0</v>
          </cell>
          <cell r="AN102">
            <v>683600</v>
          </cell>
          <cell r="AQ102">
            <v>0</v>
          </cell>
        </row>
        <row r="103">
          <cell r="AF103">
            <v>311005.81444402313</v>
          </cell>
          <cell r="AG103">
            <v>0</v>
          </cell>
          <cell r="AI103">
            <v>0</v>
          </cell>
          <cell r="AJ103">
            <v>683600</v>
          </cell>
          <cell r="AK103">
            <v>0</v>
          </cell>
          <cell r="AN103">
            <v>683600</v>
          </cell>
          <cell r="AQ103">
            <v>0</v>
          </cell>
        </row>
        <row r="104">
          <cell r="AF104">
            <v>341165.68898573553</v>
          </cell>
          <cell r="AG104">
            <v>0</v>
          </cell>
          <cell r="AI104">
            <v>0</v>
          </cell>
          <cell r="AJ104">
            <v>683600</v>
          </cell>
          <cell r="AK104">
            <v>0</v>
          </cell>
          <cell r="AN104">
            <v>683600</v>
          </cell>
          <cell r="AQ104">
            <v>0</v>
          </cell>
        </row>
        <row r="105">
          <cell r="AF105">
            <v>370613.74000000005</v>
          </cell>
          <cell r="AG105">
            <v>616148250.16402292</v>
          </cell>
          <cell r="AI105">
            <v>5.8207660913467407E-11</v>
          </cell>
          <cell r="AJ105">
            <v>370613.74</v>
          </cell>
          <cell r="AK105">
            <v>315845210.80664647</v>
          </cell>
          <cell r="AN105">
            <v>370613.74</v>
          </cell>
          <cell r="AQ105">
            <v>6.0150092108731949E-2</v>
          </cell>
        </row>
        <row r="106">
          <cell r="AF106">
            <v>27267.011805243776</v>
          </cell>
          <cell r="AG106">
            <v>0</v>
          </cell>
          <cell r="AI106">
            <v>0</v>
          </cell>
          <cell r="AJ106">
            <v>683600</v>
          </cell>
          <cell r="AK106">
            <v>0</v>
          </cell>
          <cell r="AN106">
            <v>683600</v>
          </cell>
          <cell r="AQ106">
            <v>0</v>
          </cell>
        </row>
        <row r="107">
          <cell r="AF107">
            <v>58533.886366516352</v>
          </cell>
          <cell r="AG107">
            <v>0</v>
          </cell>
          <cell r="AI107">
            <v>0</v>
          </cell>
          <cell r="AJ107">
            <v>683600</v>
          </cell>
          <cell r="AK107">
            <v>0</v>
          </cell>
          <cell r="AN107">
            <v>683600</v>
          </cell>
          <cell r="AQ107">
            <v>0</v>
          </cell>
        </row>
        <row r="108">
          <cell r="AF108">
            <v>88768.950430098645</v>
          </cell>
          <cell r="AG108">
            <v>0</v>
          </cell>
          <cell r="AI108">
            <v>0</v>
          </cell>
          <cell r="AJ108">
            <v>683600</v>
          </cell>
          <cell r="AK108">
            <v>0</v>
          </cell>
          <cell r="AN108">
            <v>683600</v>
          </cell>
          <cell r="AQ108">
            <v>0</v>
          </cell>
        </row>
        <row r="109">
          <cell r="AF109">
            <v>119986.34164955303</v>
          </cell>
          <cell r="AG109">
            <v>0</v>
          </cell>
          <cell r="AI109">
            <v>0</v>
          </cell>
          <cell r="AJ109">
            <v>683600</v>
          </cell>
          <cell r="AK109">
            <v>0</v>
          </cell>
          <cell r="AN109">
            <v>683600</v>
          </cell>
          <cell r="AQ109">
            <v>0</v>
          </cell>
        </row>
        <row r="110">
          <cell r="AF110">
            <v>151477.11117009082</v>
          </cell>
          <cell r="AG110">
            <v>0</v>
          </cell>
          <cell r="AI110">
            <v>0</v>
          </cell>
          <cell r="AJ110">
            <v>683600</v>
          </cell>
          <cell r="AK110">
            <v>0</v>
          </cell>
          <cell r="AN110">
            <v>683600</v>
          </cell>
          <cell r="AQ110">
            <v>0</v>
          </cell>
        </row>
        <row r="111">
          <cell r="AF111">
            <v>180680.08661669499</v>
          </cell>
          <cell r="AG111">
            <v>0</v>
          </cell>
          <cell r="AI111">
            <v>0</v>
          </cell>
          <cell r="AJ111">
            <v>683600</v>
          </cell>
          <cell r="AK111">
            <v>305943710.1878953</v>
          </cell>
          <cell r="AN111">
            <v>683600</v>
          </cell>
          <cell r="AQ111">
            <v>0</v>
          </cell>
        </row>
        <row r="112">
          <cell r="AF112">
            <v>217596.13376357217</v>
          </cell>
          <cell r="AG112">
            <v>0</v>
          </cell>
          <cell r="AI112">
            <v>0</v>
          </cell>
          <cell r="AJ112">
            <v>683600</v>
          </cell>
          <cell r="AK112">
            <v>0</v>
          </cell>
          <cell r="AN112">
            <v>683600</v>
          </cell>
          <cell r="AQ112">
            <v>0</v>
          </cell>
        </row>
        <row r="113">
          <cell r="AF113">
            <v>249775.6980057371</v>
          </cell>
          <cell r="AG113">
            <v>0</v>
          </cell>
          <cell r="AI113">
            <v>0</v>
          </cell>
          <cell r="AJ113">
            <v>683600</v>
          </cell>
          <cell r="AK113">
            <v>0</v>
          </cell>
          <cell r="AN113">
            <v>683600</v>
          </cell>
          <cell r="AQ113">
            <v>0</v>
          </cell>
        </row>
        <row r="114">
          <cell r="AF114">
            <v>280920.24939816352</v>
          </cell>
          <cell r="AG114">
            <v>0</v>
          </cell>
          <cell r="AI114">
            <v>0</v>
          </cell>
          <cell r="AJ114">
            <v>683600</v>
          </cell>
          <cell r="AK114">
            <v>0</v>
          </cell>
          <cell r="AN114">
            <v>683600</v>
          </cell>
          <cell r="AQ114">
            <v>0</v>
          </cell>
        </row>
        <row r="115">
          <cell r="AF115">
            <v>311014.14473991108</v>
          </cell>
          <cell r="AG115">
            <v>0</v>
          </cell>
          <cell r="AI115">
            <v>0</v>
          </cell>
          <cell r="AJ115">
            <v>683600</v>
          </cell>
          <cell r="AK115">
            <v>0</v>
          </cell>
          <cell r="AQ115">
            <v>0</v>
          </cell>
        </row>
        <row r="116">
          <cell r="AF116">
            <v>341168.73515512276</v>
          </cell>
          <cell r="AG116">
            <v>0</v>
          </cell>
          <cell r="AI116">
            <v>0</v>
          </cell>
          <cell r="AJ116">
            <v>683600</v>
          </cell>
          <cell r="AK116">
            <v>0</v>
          </cell>
          <cell r="AQ116">
            <v>0</v>
          </cell>
        </row>
        <row r="117">
          <cell r="AF117">
            <v>370613.74</v>
          </cell>
          <cell r="AG117">
            <v>627556388.67252409</v>
          </cell>
          <cell r="AI117">
            <v>0</v>
          </cell>
          <cell r="AJ117">
            <v>370613.74</v>
          </cell>
          <cell r="AK117">
            <v>321612678.48462892</v>
          </cell>
          <cell r="AQ117">
            <v>5.9056643624322377E-2</v>
          </cell>
        </row>
        <row r="118">
          <cell r="AF118">
            <v>27293.974658928561</v>
          </cell>
          <cell r="AG118">
            <v>0</v>
          </cell>
          <cell r="AI118">
            <v>0</v>
          </cell>
          <cell r="AJ118">
            <v>683600</v>
          </cell>
          <cell r="AK118">
            <v>0</v>
          </cell>
          <cell r="AQ118">
            <v>0</v>
          </cell>
        </row>
        <row r="119">
          <cell r="AF119">
            <v>58590.559876573519</v>
          </cell>
          <cell r="AG119">
            <v>0</v>
          </cell>
          <cell r="AI119">
            <v>0</v>
          </cell>
          <cell r="AJ119">
            <v>683600</v>
          </cell>
          <cell r="AK119">
            <v>0</v>
          </cell>
          <cell r="AQ119">
            <v>0</v>
          </cell>
        </row>
        <row r="120">
          <cell r="AF120">
            <v>88853.312623861537</v>
          </cell>
          <cell r="AG120">
            <v>0</v>
          </cell>
          <cell r="AI120">
            <v>0</v>
          </cell>
          <cell r="AJ120">
            <v>683600</v>
          </cell>
          <cell r="AK120">
            <v>0</v>
          </cell>
          <cell r="AQ120">
            <v>0</v>
          </cell>
        </row>
        <row r="121">
          <cell r="AF121">
            <v>120097.42057789103</v>
          </cell>
          <cell r="AG121">
            <v>0</v>
          </cell>
          <cell r="AI121">
            <v>0</v>
          </cell>
          <cell r="AJ121">
            <v>683600</v>
          </cell>
          <cell r="AK121">
            <v>0</v>
          </cell>
          <cell r="AQ121">
            <v>0</v>
          </cell>
        </row>
        <row r="122">
          <cell r="AF122">
            <v>151614.06871949486</v>
          </cell>
          <cell r="AG122">
            <v>0</v>
          </cell>
          <cell r="AI122">
            <v>0</v>
          </cell>
          <cell r="AJ122">
            <v>683600</v>
          </cell>
          <cell r="AK122">
            <v>0</v>
          </cell>
          <cell r="AQ122">
            <v>0</v>
          </cell>
        </row>
        <row r="123">
          <cell r="AF123">
            <v>180796.99303691171</v>
          </cell>
          <cell r="AG123">
            <v>0</v>
          </cell>
          <cell r="AI123">
            <v>0</v>
          </cell>
          <cell r="AJ123">
            <v>683600</v>
          </cell>
          <cell r="AK123">
            <v>311498957.64724225</v>
          </cell>
          <cell r="AQ123">
            <v>0</v>
          </cell>
        </row>
        <row r="124">
          <cell r="AF124">
            <v>217685.77532814795</v>
          </cell>
          <cell r="AG124">
            <v>0</v>
          </cell>
          <cell r="AI124">
            <v>0</v>
          </cell>
          <cell r="AJ124">
            <v>683600</v>
          </cell>
          <cell r="AK124">
            <v>0</v>
          </cell>
          <cell r="AQ124">
            <v>0</v>
          </cell>
        </row>
        <row r="125">
          <cell r="AF125">
            <v>249843.61532812251</v>
          </cell>
          <cell r="AG125">
            <v>0</v>
          </cell>
          <cell r="AI125">
            <v>0</v>
          </cell>
          <cell r="AJ125">
            <v>683600</v>
          </cell>
          <cell r="AK125">
            <v>0</v>
          </cell>
          <cell r="AQ125">
            <v>0</v>
          </cell>
        </row>
        <row r="126">
          <cell r="AF126">
            <v>280969.24843645847</v>
          </cell>
          <cell r="AG126">
            <v>0</v>
          </cell>
          <cell r="AI126">
            <v>0</v>
          </cell>
          <cell r="AJ126">
            <v>683600</v>
          </cell>
          <cell r="AK126">
            <v>0</v>
          </cell>
          <cell r="AQ126">
            <v>0</v>
          </cell>
        </row>
        <row r="127">
          <cell r="AF127">
            <v>311045.7662869459</v>
          </cell>
          <cell r="AG127">
            <v>0</v>
          </cell>
          <cell r="AI127">
            <v>0</v>
          </cell>
          <cell r="AJ127">
            <v>683600</v>
          </cell>
          <cell r="AK127">
            <v>0</v>
          </cell>
          <cell r="AQ127">
            <v>0</v>
          </cell>
        </row>
        <row r="128">
          <cell r="AF128">
            <v>341183.73732660239</v>
          </cell>
          <cell r="AG128">
            <v>0</v>
          </cell>
          <cell r="AI128">
            <v>0</v>
          </cell>
          <cell r="AJ128">
            <v>683600</v>
          </cell>
          <cell r="AK128">
            <v>0</v>
          </cell>
          <cell r="AQ128">
            <v>0</v>
          </cell>
        </row>
        <row r="129">
          <cell r="AF129">
            <v>370613.74</v>
          </cell>
          <cell r="AG129">
            <v>638538239.82667959</v>
          </cell>
          <cell r="AI129">
            <v>0</v>
          </cell>
          <cell r="AJ129">
            <v>370613.74</v>
          </cell>
          <cell r="AK129">
            <v>327039282.1794374</v>
          </cell>
          <cell r="AQ129">
            <v>5.8040962448951655E-2</v>
          </cell>
        </row>
        <row r="130">
          <cell r="AF130">
            <v>27298.951861945749</v>
          </cell>
          <cell r="AG130">
            <v>0</v>
          </cell>
          <cell r="AI130">
            <v>0</v>
          </cell>
          <cell r="AJ130">
            <v>683600</v>
          </cell>
          <cell r="AK130">
            <v>0</v>
          </cell>
          <cell r="AQ130">
            <v>0</v>
          </cell>
        </row>
        <row r="131">
          <cell r="AF131">
            <v>58599.472789736406</v>
          </cell>
          <cell r="AG131">
            <v>0</v>
          </cell>
          <cell r="AI131">
            <v>0</v>
          </cell>
          <cell r="AJ131">
            <v>683600</v>
          </cell>
          <cell r="AK131">
            <v>0</v>
          </cell>
          <cell r="AQ131">
            <v>0</v>
          </cell>
        </row>
        <row r="132">
          <cell r="AF132">
            <v>88868.074849844954</v>
          </cell>
          <cell r="AG132">
            <v>0</v>
          </cell>
          <cell r="AI132">
            <v>0</v>
          </cell>
          <cell r="AJ132">
            <v>683600</v>
          </cell>
          <cell r="AK132">
            <v>0</v>
          </cell>
          <cell r="AQ132">
            <v>0</v>
          </cell>
        </row>
        <row r="133">
          <cell r="AF133">
            <v>120116.98373285079</v>
          </cell>
          <cell r="AG133">
            <v>0</v>
          </cell>
          <cell r="AI133">
            <v>0</v>
          </cell>
          <cell r="AJ133">
            <v>683600</v>
          </cell>
          <cell r="AK133">
            <v>0</v>
          </cell>
          <cell r="AQ133">
            <v>0</v>
          </cell>
        </row>
        <row r="134">
          <cell r="AF134">
            <v>151638.03300023387</v>
          </cell>
          <cell r="AG134">
            <v>0</v>
          </cell>
          <cell r="AI134">
            <v>0</v>
          </cell>
          <cell r="AJ134">
            <v>683600</v>
          </cell>
          <cell r="AK134">
            <v>0</v>
          </cell>
          <cell r="AQ134">
            <v>0</v>
          </cell>
        </row>
        <row r="135">
          <cell r="AF135">
            <v>180816.87988930728</v>
          </cell>
          <cell r="AG135">
            <v>0</v>
          </cell>
          <cell r="AI135">
            <v>0</v>
          </cell>
          <cell r="AJ135">
            <v>683600</v>
          </cell>
          <cell r="AK135">
            <v>316782232.51100206</v>
          </cell>
          <cell r="AQ135">
            <v>0</v>
          </cell>
        </row>
        <row r="136">
          <cell r="AF136">
            <v>217699.83328151793</v>
          </cell>
          <cell r="AG136">
            <v>0</v>
          </cell>
          <cell r="AI136">
            <v>0</v>
          </cell>
          <cell r="AJ136">
            <v>683600</v>
          </cell>
          <cell r="AK136">
            <v>0</v>
          </cell>
          <cell r="AQ136">
            <v>0</v>
          </cell>
        </row>
        <row r="137">
          <cell r="AF137">
            <v>249853.7390468641</v>
          </cell>
          <cell r="AG137">
            <v>0</v>
          </cell>
          <cell r="AI137">
            <v>0</v>
          </cell>
          <cell r="AJ137">
            <v>683600</v>
          </cell>
          <cell r="AK137">
            <v>0</v>
          </cell>
          <cell r="AQ137">
            <v>0</v>
          </cell>
        </row>
        <row r="138">
          <cell r="AF138">
            <v>280976.99924047716</v>
          </cell>
          <cell r="AG138">
            <v>0</v>
          </cell>
          <cell r="AI138">
            <v>0</v>
          </cell>
          <cell r="AJ138">
            <v>683600</v>
          </cell>
          <cell r="AK138">
            <v>0</v>
          </cell>
          <cell r="AQ138">
            <v>0</v>
          </cell>
        </row>
        <row r="139">
          <cell r="AF139">
            <v>311051.33307635755</v>
          </cell>
          <cell r="AG139">
            <v>0</v>
          </cell>
          <cell r="AI139">
            <v>0</v>
          </cell>
          <cell r="AJ139">
            <v>683600</v>
          </cell>
          <cell r="AK139">
            <v>0</v>
          </cell>
          <cell r="AQ139">
            <v>0</v>
          </cell>
        </row>
        <row r="140">
          <cell r="AF140">
            <v>341186.54305687023</v>
          </cell>
          <cell r="AG140">
            <v>0</v>
          </cell>
          <cell r="AI140">
            <v>0</v>
          </cell>
          <cell r="AJ140">
            <v>683600</v>
          </cell>
          <cell r="AK140">
            <v>0</v>
          </cell>
          <cell r="AQ140">
            <v>0</v>
          </cell>
        </row>
        <row r="141">
          <cell r="AF141">
            <v>370613.74000000005</v>
          </cell>
          <cell r="AG141">
            <v>649296946.32671738</v>
          </cell>
          <cell r="AI141">
            <v>5.8207660913467407E-11</v>
          </cell>
          <cell r="AJ141">
            <v>370613.74</v>
          </cell>
          <cell r="AK141">
            <v>332514713.81571543</v>
          </cell>
          <cell r="AQ141">
            <v>5.7079236564515148E-2</v>
          </cell>
        </row>
        <row r="142">
          <cell r="AF142">
            <v>27298.224509232958</v>
          </cell>
          <cell r="AG142">
            <v>0</v>
          </cell>
          <cell r="AI142">
            <v>0</v>
          </cell>
          <cell r="AJ142">
            <v>683600</v>
          </cell>
          <cell r="AK142">
            <v>0</v>
          </cell>
          <cell r="AQ142">
            <v>0</v>
          </cell>
        </row>
        <row r="143">
          <cell r="AF143">
            <v>58595.303415867616</v>
          </cell>
          <cell r="AG143">
            <v>0</v>
          </cell>
          <cell r="AI143">
            <v>0</v>
          </cell>
          <cell r="AJ143">
            <v>683600</v>
          </cell>
          <cell r="AK143">
            <v>0</v>
          </cell>
          <cell r="AQ143">
            <v>0</v>
          </cell>
        </row>
        <row r="144">
          <cell r="AF144">
            <v>88864.484243771585</v>
          </cell>
          <cell r="AG144">
            <v>0</v>
          </cell>
          <cell r="AI144">
            <v>0</v>
          </cell>
          <cell r="AJ144">
            <v>683600</v>
          </cell>
          <cell r="AK144">
            <v>0</v>
          </cell>
          <cell r="AQ144">
            <v>0</v>
          </cell>
        </row>
        <row r="145">
          <cell r="AF145">
            <v>120112.98183280647</v>
          </cell>
          <cell r="AG145">
            <v>0</v>
          </cell>
          <cell r="AI145">
            <v>0</v>
          </cell>
          <cell r="AJ145">
            <v>683600</v>
          </cell>
          <cell r="AK145">
            <v>0</v>
          </cell>
          <cell r="AQ145">
            <v>0</v>
          </cell>
        </row>
        <row r="146">
          <cell r="AF146">
            <v>151633.54437323258</v>
          </cell>
          <cell r="AG146">
            <v>0</v>
          </cell>
          <cell r="AI146">
            <v>0</v>
          </cell>
          <cell r="AJ146">
            <v>683600</v>
          </cell>
          <cell r="AK146">
            <v>0</v>
          </cell>
          <cell r="AQ146">
            <v>0</v>
          </cell>
        </row>
        <row r="147">
          <cell r="AF147">
            <v>180811.3794493874</v>
          </cell>
          <cell r="AG147">
            <v>0</v>
          </cell>
          <cell r="AI147">
            <v>0</v>
          </cell>
          <cell r="AJ147">
            <v>683600</v>
          </cell>
          <cell r="AK147">
            <v>322088159.7004329</v>
          </cell>
          <cell r="AQ147">
            <v>0</v>
          </cell>
        </row>
        <row r="148">
          <cell r="AF148">
            <v>217693.78796300455</v>
          </cell>
          <cell r="AG148">
            <v>0</v>
          </cell>
          <cell r="AI148">
            <v>0</v>
          </cell>
          <cell r="AJ148">
            <v>683600</v>
          </cell>
          <cell r="AK148">
            <v>0</v>
          </cell>
          <cell r="AQ148">
            <v>0</v>
          </cell>
        </row>
        <row r="149">
          <cell r="AF149">
            <v>249848.15996199139</v>
          </cell>
          <cell r="AG149">
            <v>0</v>
          </cell>
          <cell r="AI149">
            <v>0</v>
          </cell>
          <cell r="AJ149">
            <v>683600</v>
          </cell>
          <cell r="AK149">
            <v>0</v>
          </cell>
          <cell r="AQ149">
            <v>0</v>
          </cell>
        </row>
        <row r="150">
          <cell r="AF150">
            <v>280973.45211585006</v>
          </cell>
          <cell r="AG150">
            <v>0</v>
          </cell>
          <cell r="AI150">
            <v>0</v>
          </cell>
          <cell r="AJ150">
            <v>683600</v>
          </cell>
          <cell r="AK150">
            <v>0</v>
          </cell>
          <cell r="AQ150">
            <v>0</v>
          </cell>
        </row>
        <row r="151">
          <cell r="AF151">
            <v>311049.8615065898</v>
          </cell>
          <cell r="AG151">
            <v>0</v>
          </cell>
          <cell r="AI151">
            <v>0</v>
          </cell>
          <cell r="AJ151">
            <v>683600</v>
          </cell>
          <cell r="AK151">
            <v>0</v>
          </cell>
          <cell r="AQ151">
            <v>0</v>
          </cell>
        </row>
        <row r="152">
          <cell r="AF152">
            <v>341186.06421508547</v>
          </cell>
          <cell r="AG152">
            <v>0</v>
          </cell>
          <cell r="AI152">
            <v>0</v>
          </cell>
          <cell r="AJ152">
            <v>683600</v>
          </cell>
          <cell r="AK152">
            <v>0</v>
          </cell>
          <cell r="AQ152">
            <v>0</v>
          </cell>
        </row>
        <row r="153">
          <cell r="AF153">
            <v>370613.74</v>
          </cell>
          <cell r="AG153">
            <v>660192394.08385098</v>
          </cell>
          <cell r="AI153">
            <v>0</v>
          </cell>
          <cell r="AJ153">
            <v>370613.74</v>
          </cell>
          <cell r="AK153">
            <v>338104234.38341808</v>
          </cell>
          <cell r="AQ153">
            <v>5.6137232619030801E-2</v>
          </cell>
        </row>
        <row r="154">
          <cell r="AF154">
            <v>27306.456302229402</v>
          </cell>
          <cell r="AG154">
            <v>0</v>
          </cell>
          <cell r="AI154">
            <v>0</v>
          </cell>
          <cell r="AJ154">
            <v>683600</v>
          </cell>
          <cell r="AK154">
            <v>0</v>
          </cell>
          <cell r="AQ154">
            <v>0</v>
          </cell>
        </row>
        <row r="155">
          <cell r="AF155">
            <v>58610.064932463545</v>
          </cell>
          <cell r="AG155">
            <v>0</v>
          </cell>
          <cell r="AI155">
            <v>0</v>
          </cell>
          <cell r="AJ155">
            <v>683600</v>
          </cell>
          <cell r="AK155">
            <v>0</v>
          </cell>
          <cell r="AQ155">
            <v>0</v>
          </cell>
        </row>
        <row r="156">
          <cell r="AF156">
            <v>88891.755067435428</v>
          </cell>
          <cell r="AG156">
            <v>0</v>
          </cell>
          <cell r="AI156">
            <v>0</v>
          </cell>
          <cell r="AJ156">
            <v>683600</v>
          </cell>
          <cell r="AK156">
            <v>0</v>
          </cell>
          <cell r="AQ156">
            <v>0</v>
          </cell>
        </row>
        <row r="157">
          <cell r="AF157">
            <v>120152.61811013203</v>
          </cell>
          <cell r="AG157">
            <v>0</v>
          </cell>
          <cell r="AI157">
            <v>0</v>
          </cell>
          <cell r="AJ157">
            <v>683600</v>
          </cell>
          <cell r="AK157">
            <v>0</v>
          </cell>
          <cell r="AQ157">
            <v>0</v>
          </cell>
        </row>
        <row r="158">
          <cell r="AF158">
            <v>151686.12567113538</v>
          </cell>
          <cell r="AG158">
            <v>0</v>
          </cell>
          <cell r="AI158">
            <v>0</v>
          </cell>
          <cell r="AJ158">
            <v>683600</v>
          </cell>
          <cell r="AK158">
            <v>0</v>
          </cell>
          <cell r="AQ158">
            <v>0</v>
          </cell>
        </row>
        <row r="159">
          <cell r="AF159">
            <v>180854.78782327884</v>
          </cell>
          <cell r="AG159">
            <v>0</v>
          </cell>
          <cell r="AI159">
            <v>0</v>
          </cell>
          <cell r="AJ159">
            <v>683600</v>
          </cell>
          <cell r="AK159">
            <v>327473180.84519196</v>
          </cell>
          <cell r="AQ159">
            <v>0</v>
          </cell>
        </row>
        <row r="160">
          <cell r="AF160">
            <v>217728.3311408289</v>
          </cell>
          <cell r="AG160">
            <v>0</v>
          </cell>
          <cell r="AI160">
            <v>0</v>
          </cell>
          <cell r="AJ160">
            <v>683600</v>
          </cell>
          <cell r="AK160">
            <v>0</v>
          </cell>
          <cell r="AQ160">
            <v>0</v>
          </cell>
        </row>
        <row r="161">
          <cell r="AF161">
            <v>249875.58371284211</v>
          </cell>
          <cell r="AG161">
            <v>0</v>
          </cell>
          <cell r="AI161">
            <v>0</v>
          </cell>
          <cell r="AJ161">
            <v>683600</v>
          </cell>
          <cell r="AK161">
            <v>0</v>
          </cell>
          <cell r="AQ161">
            <v>0</v>
          </cell>
        </row>
        <row r="162">
          <cell r="AF162">
            <v>280995.38110685063</v>
          </cell>
          <cell r="AG162">
            <v>0</v>
          </cell>
          <cell r="AI162">
            <v>0</v>
          </cell>
          <cell r="AJ162">
            <v>683600</v>
          </cell>
          <cell r="AK162">
            <v>0</v>
          </cell>
          <cell r="AQ162">
            <v>0</v>
          </cell>
        </row>
        <row r="163">
          <cell r="AF163">
            <v>311066.25326957263</v>
          </cell>
          <cell r="AG163">
            <v>0</v>
          </cell>
          <cell r="AI163">
            <v>0</v>
          </cell>
          <cell r="AJ163">
            <v>683600</v>
          </cell>
          <cell r="AK163">
            <v>0</v>
          </cell>
          <cell r="AQ163">
            <v>0</v>
          </cell>
        </row>
        <row r="164">
          <cell r="AF164">
            <v>341194.85290545534</v>
          </cell>
          <cell r="AG164">
            <v>0</v>
          </cell>
          <cell r="AI164">
            <v>0</v>
          </cell>
          <cell r="AJ164">
            <v>683600</v>
          </cell>
          <cell r="AK164">
            <v>0</v>
          </cell>
          <cell r="AQ164">
            <v>0</v>
          </cell>
        </row>
        <row r="165">
          <cell r="AF165">
            <v>370613.73999999993</v>
          </cell>
          <cell r="AG165">
            <v>671069103.35890603</v>
          </cell>
          <cell r="AI165">
            <v>-5.8207660913467407E-11</v>
          </cell>
          <cell r="AJ165">
            <v>370613.74</v>
          </cell>
          <cell r="AK165">
            <v>343595922.51371413</v>
          </cell>
          <cell r="AQ165">
            <v>5.5227358575289022E-2</v>
          </cell>
        </row>
        <row r="166">
          <cell r="AF166">
            <v>27337.079183016816</v>
          </cell>
          <cell r="AG166">
            <v>0</v>
          </cell>
          <cell r="AI166">
            <v>0</v>
          </cell>
          <cell r="AJ166">
            <v>683600</v>
          </cell>
          <cell r="AK166">
            <v>0</v>
          </cell>
          <cell r="AQ166">
            <v>0</v>
          </cell>
        </row>
        <row r="167">
          <cell r="AF167">
            <v>58672.310674550317</v>
          </cell>
          <cell r="AG167">
            <v>0</v>
          </cell>
          <cell r="AI167">
            <v>0</v>
          </cell>
          <cell r="AJ167">
            <v>683600</v>
          </cell>
          <cell r="AK167">
            <v>0</v>
          </cell>
          <cell r="AQ167">
            <v>0</v>
          </cell>
        </row>
        <row r="168">
          <cell r="AF168">
            <v>88992.91984533472</v>
          </cell>
          <cell r="AG168">
            <v>0</v>
          </cell>
          <cell r="AI168">
            <v>0</v>
          </cell>
          <cell r="AJ168">
            <v>683600</v>
          </cell>
          <cell r="AK168">
            <v>0</v>
          </cell>
          <cell r="AQ168">
            <v>0</v>
          </cell>
        </row>
        <row r="169">
          <cell r="AF169">
            <v>120293.79050646984</v>
          </cell>
          <cell r="AG169">
            <v>0</v>
          </cell>
          <cell r="AI169">
            <v>0</v>
          </cell>
          <cell r="AJ169">
            <v>683600</v>
          </cell>
          <cell r="AK169">
            <v>0</v>
          </cell>
          <cell r="AQ169">
            <v>0</v>
          </cell>
        </row>
        <row r="170">
          <cell r="AF170">
            <v>151868.65383604911</v>
          </cell>
          <cell r="AG170">
            <v>0</v>
          </cell>
          <cell r="AI170">
            <v>0</v>
          </cell>
          <cell r="AJ170">
            <v>683600</v>
          </cell>
          <cell r="AK170">
            <v>0</v>
          </cell>
          <cell r="AQ170">
            <v>0</v>
          </cell>
        </row>
        <row r="171">
          <cell r="AF171">
            <v>181075.93547696044</v>
          </cell>
          <cell r="AG171">
            <v>0</v>
          </cell>
          <cell r="AI171">
            <v>0</v>
          </cell>
          <cell r="AJ171">
            <v>683600</v>
          </cell>
          <cell r="AK171">
            <v>332785991.32490301</v>
          </cell>
          <cell r="AQ171">
            <v>0</v>
          </cell>
        </row>
        <row r="172">
          <cell r="AF172">
            <v>218001.39931086035</v>
          </cell>
          <cell r="AG172">
            <v>0</v>
          </cell>
          <cell r="AI172">
            <v>0</v>
          </cell>
          <cell r="AJ172">
            <v>683600</v>
          </cell>
          <cell r="AK172">
            <v>0</v>
          </cell>
          <cell r="AQ172">
            <v>0</v>
          </cell>
        </row>
        <row r="173">
          <cell r="AF173">
            <v>250194.30070455951</v>
          </cell>
          <cell r="AG173">
            <v>0</v>
          </cell>
          <cell r="AI173">
            <v>0</v>
          </cell>
          <cell r="AJ173">
            <v>683600</v>
          </cell>
          <cell r="AK173">
            <v>0</v>
          </cell>
          <cell r="AQ173">
            <v>0</v>
          </cell>
        </row>
        <row r="174">
          <cell r="AF174">
            <v>281359.82999796828</v>
          </cell>
          <cell r="AG174">
            <v>0</v>
          </cell>
          <cell r="AI174">
            <v>0</v>
          </cell>
          <cell r="AJ174">
            <v>683600</v>
          </cell>
          <cell r="AK174">
            <v>0</v>
          </cell>
          <cell r="AQ174">
            <v>0</v>
          </cell>
        </row>
        <row r="175">
          <cell r="AF175">
            <v>311474.78992642328</v>
          </cell>
          <cell r="AG175">
            <v>0</v>
          </cell>
          <cell r="AI175">
            <v>0</v>
          </cell>
          <cell r="AJ175">
            <v>683600</v>
          </cell>
          <cell r="AK175">
            <v>0</v>
          </cell>
          <cell r="AQ175">
            <v>0</v>
          </cell>
        </row>
        <row r="176">
          <cell r="AF176">
            <v>341645.46969379182</v>
          </cell>
          <cell r="AG176">
            <v>0</v>
          </cell>
          <cell r="AI176">
            <v>0</v>
          </cell>
          <cell r="AJ176">
            <v>683600</v>
          </cell>
          <cell r="AK176">
            <v>0</v>
          </cell>
          <cell r="AQ176">
            <v>0</v>
          </cell>
        </row>
        <row r="177">
          <cell r="AF177">
            <v>371104.12818247941</v>
          </cell>
          <cell r="AG177">
            <v>682024670.23943007</v>
          </cell>
          <cell r="AI177">
            <v>0</v>
          </cell>
          <cell r="AJ177">
            <v>371104.1281824793</v>
          </cell>
          <cell r="AK177">
            <v>349238678.91452724</v>
          </cell>
          <cell r="AQ177">
            <v>5.4412126771338096E-2</v>
          </cell>
        </row>
        <row r="178">
          <cell r="AF178">
            <v>0</v>
          </cell>
          <cell r="AG178">
            <v>0</v>
          </cell>
          <cell r="AI178">
            <v>0</v>
          </cell>
          <cell r="AJ178">
            <v>683600</v>
          </cell>
          <cell r="AK178">
            <v>0</v>
          </cell>
          <cell r="AQ178">
            <v>0</v>
          </cell>
        </row>
        <row r="179">
          <cell r="AF179">
            <v>0</v>
          </cell>
          <cell r="AG179">
            <v>0</v>
          </cell>
          <cell r="AI179">
            <v>0</v>
          </cell>
          <cell r="AJ179">
            <v>683600</v>
          </cell>
          <cell r="AK179">
            <v>0</v>
          </cell>
          <cell r="AQ179">
            <v>0</v>
          </cell>
        </row>
        <row r="180">
          <cell r="AF180">
            <v>0</v>
          </cell>
          <cell r="AG180">
            <v>0</v>
          </cell>
          <cell r="AI180">
            <v>0</v>
          </cell>
          <cell r="AJ180">
            <v>683600</v>
          </cell>
          <cell r="AK180">
            <v>0</v>
          </cell>
          <cell r="AQ180">
            <v>0</v>
          </cell>
        </row>
        <row r="181">
          <cell r="AF181">
            <v>0</v>
          </cell>
          <cell r="AG181">
            <v>0</v>
          </cell>
          <cell r="AI181">
            <v>0</v>
          </cell>
          <cell r="AJ181">
            <v>683600</v>
          </cell>
          <cell r="AK181">
            <v>0</v>
          </cell>
          <cell r="AQ181">
            <v>0</v>
          </cell>
        </row>
        <row r="182">
          <cell r="AF182">
            <v>0</v>
          </cell>
          <cell r="AG182">
            <v>0</v>
          </cell>
          <cell r="AI182">
            <v>0</v>
          </cell>
          <cell r="AJ182">
            <v>683600</v>
          </cell>
          <cell r="AK182">
            <v>0</v>
          </cell>
          <cell r="AQ182">
            <v>0</v>
          </cell>
        </row>
        <row r="183">
          <cell r="AF183">
            <v>0</v>
          </cell>
          <cell r="AG183">
            <v>0</v>
          </cell>
          <cell r="AI183">
            <v>0</v>
          </cell>
          <cell r="AJ183">
            <v>683600</v>
          </cell>
          <cell r="AK183">
            <v>338265409.71382403</v>
          </cell>
          <cell r="AQ183">
            <v>0</v>
          </cell>
        </row>
        <row r="184">
          <cell r="AF184">
            <v>0</v>
          </cell>
          <cell r="AG184">
            <v>0</v>
          </cell>
          <cell r="AI184">
            <v>0</v>
          </cell>
          <cell r="AJ184">
            <v>683600</v>
          </cell>
          <cell r="AK184">
            <v>0</v>
          </cell>
          <cell r="AQ184">
            <v>0</v>
          </cell>
        </row>
        <row r="185">
          <cell r="AF185">
            <v>0</v>
          </cell>
          <cell r="AG185">
            <v>0</v>
          </cell>
          <cell r="AI185">
            <v>0</v>
          </cell>
          <cell r="AJ185">
            <v>683600</v>
          </cell>
          <cell r="AK185">
            <v>0</v>
          </cell>
          <cell r="AQ185">
            <v>0</v>
          </cell>
        </row>
        <row r="186">
          <cell r="AF186">
            <v>0</v>
          </cell>
          <cell r="AG186">
            <v>0</v>
          </cell>
          <cell r="AI186">
            <v>0</v>
          </cell>
          <cell r="AJ186">
            <v>683600</v>
          </cell>
          <cell r="AK186">
            <v>0</v>
          </cell>
          <cell r="AQ186">
            <v>0</v>
          </cell>
        </row>
        <row r="187">
          <cell r="AF187">
            <v>0</v>
          </cell>
          <cell r="AG187">
            <v>0</v>
          </cell>
          <cell r="AI187">
            <v>0</v>
          </cell>
          <cell r="AJ187">
            <v>683600</v>
          </cell>
          <cell r="AK187">
            <v>0</v>
          </cell>
          <cell r="AQ187">
            <v>0</v>
          </cell>
        </row>
        <row r="188">
          <cell r="AF188">
            <v>0</v>
          </cell>
          <cell r="AG188">
            <v>0</v>
          </cell>
          <cell r="AI188">
            <v>0</v>
          </cell>
          <cell r="AJ188">
            <v>683600</v>
          </cell>
          <cell r="AK188">
            <v>0</v>
          </cell>
          <cell r="AQ188">
            <v>0</v>
          </cell>
        </row>
        <row r="189">
          <cell r="AF189">
            <v>0</v>
          </cell>
          <cell r="AG189">
            <v>693391676.00873661</v>
          </cell>
          <cell r="AI189">
            <v>0</v>
          </cell>
          <cell r="AJ189">
            <v>683600</v>
          </cell>
          <cell r="AK189">
            <v>355126266.29491252</v>
          </cell>
          <cell r="AQ189">
            <v>0</v>
          </cell>
        </row>
        <row r="190">
          <cell r="AF190">
            <v>0</v>
          </cell>
          <cell r="AG190">
            <v>0</v>
          </cell>
          <cell r="AI190">
            <v>0</v>
          </cell>
          <cell r="AJ190">
            <v>683600</v>
          </cell>
          <cell r="AK190">
            <v>0</v>
          </cell>
          <cell r="AQ190">
            <v>0</v>
          </cell>
        </row>
        <row r="191">
          <cell r="AF191">
            <v>0</v>
          </cell>
          <cell r="AG191">
            <v>0</v>
          </cell>
          <cell r="AI191">
            <v>0</v>
          </cell>
          <cell r="AJ191">
            <v>683600</v>
          </cell>
          <cell r="AK191">
            <v>0</v>
          </cell>
          <cell r="AQ191">
            <v>0</v>
          </cell>
        </row>
        <row r="192">
          <cell r="AF192">
            <v>0</v>
          </cell>
          <cell r="AG192">
            <v>0</v>
          </cell>
          <cell r="AI192">
            <v>0</v>
          </cell>
          <cell r="AJ192">
            <v>683600</v>
          </cell>
          <cell r="AK192">
            <v>0</v>
          </cell>
          <cell r="AQ192">
            <v>0</v>
          </cell>
        </row>
        <row r="193">
          <cell r="AF193">
            <v>0</v>
          </cell>
          <cell r="AG193">
            <v>0</v>
          </cell>
          <cell r="AI193">
            <v>0</v>
          </cell>
          <cell r="AJ193">
            <v>683600</v>
          </cell>
          <cell r="AK193">
            <v>0</v>
          </cell>
          <cell r="AQ193">
            <v>0</v>
          </cell>
        </row>
        <row r="194">
          <cell r="AF194">
            <v>0</v>
          </cell>
          <cell r="AG194">
            <v>0</v>
          </cell>
          <cell r="AI194">
            <v>0</v>
          </cell>
          <cell r="AJ194">
            <v>683600</v>
          </cell>
          <cell r="AK194">
            <v>0</v>
          </cell>
          <cell r="AQ194">
            <v>0</v>
          </cell>
        </row>
        <row r="195">
          <cell r="AF195">
            <v>0</v>
          </cell>
          <cell r="AG195">
            <v>0</v>
          </cell>
          <cell r="AI195">
            <v>0</v>
          </cell>
          <cell r="AJ195">
            <v>683600</v>
          </cell>
          <cell r="AK195">
            <v>343929388.51521587</v>
          </cell>
          <cell r="AQ195">
            <v>0</v>
          </cell>
        </row>
        <row r="196">
          <cell r="AF196">
            <v>0</v>
          </cell>
          <cell r="AG196">
            <v>0</v>
          </cell>
          <cell r="AI196">
            <v>0</v>
          </cell>
          <cell r="AJ196">
            <v>683600</v>
          </cell>
          <cell r="AK196">
            <v>0</v>
          </cell>
          <cell r="AQ196">
            <v>0</v>
          </cell>
        </row>
        <row r="197">
          <cell r="AF197">
            <v>0</v>
          </cell>
          <cell r="AG197">
            <v>0</v>
          </cell>
          <cell r="AI197">
            <v>0</v>
          </cell>
          <cell r="AJ197">
            <v>683600</v>
          </cell>
          <cell r="AK197">
            <v>0</v>
          </cell>
          <cell r="AQ197">
            <v>0</v>
          </cell>
        </row>
        <row r="198">
          <cell r="AF198">
            <v>0</v>
          </cell>
          <cell r="AG198">
            <v>0</v>
          </cell>
          <cell r="AI198">
            <v>0</v>
          </cell>
          <cell r="AJ198">
            <v>683600</v>
          </cell>
          <cell r="AK198">
            <v>0</v>
          </cell>
          <cell r="AQ198">
            <v>0</v>
          </cell>
        </row>
        <row r="199">
          <cell r="AF199">
            <v>0</v>
          </cell>
          <cell r="AG199">
            <v>0</v>
          </cell>
          <cell r="AI199">
            <v>0</v>
          </cell>
          <cell r="AJ199">
            <v>683600</v>
          </cell>
          <cell r="AK199">
            <v>0</v>
          </cell>
          <cell r="AQ199">
            <v>0</v>
          </cell>
        </row>
        <row r="200">
          <cell r="AF200">
            <v>0</v>
          </cell>
          <cell r="AG200">
            <v>0</v>
          </cell>
          <cell r="AI200">
            <v>0</v>
          </cell>
          <cell r="AJ200">
            <v>683600</v>
          </cell>
          <cell r="AK200">
            <v>0</v>
          </cell>
          <cell r="AQ200">
            <v>0</v>
          </cell>
        </row>
        <row r="201">
          <cell r="AF201">
            <v>0</v>
          </cell>
          <cell r="AG201">
            <v>0</v>
          </cell>
          <cell r="AI201">
            <v>0</v>
          </cell>
          <cell r="AJ201">
            <v>683600</v>
          </cell>
          <cell r="AK201">
            <v>0</v>
          </cell>
          <cell r="AQ201">
            <v>0</v>
          </cell>
        </row>
        <row r="202">
          <cell r="AF202">
            <v>0</v>
          </cell>
          <cell r="AG202">
            <v>0</v>
          </cell>
          <cell r="AI202">
            <v>0</v>
          </cell>
          <cell r="AJ202">
            <v>683600</v>
          </cell>
          <cell r="AK202">
            <v>0</v>
          </cell>
          <cell r="AQ202">
            <v>0</v>
          </cell>
        </row>
        <row r="203">
          <cell r="AF203">
            <v>0</v>
          </cell>
          <cell r="AG203">
            <v>0</v>
          </cell>
          <cell r="AI203">
            <v>0</v>
          </cell>
          <cell r="AJ203">
            <v>683600</v>
          </cell>
          <cell r="AK203">
            <v>0</v>
          </cell>
          <cell r="AQ203">
            <v>0</v>
          </cell>
        </row>
        <row r="204">
          <cell r="AF204">
            <v>0</v>
          </cell>
          <cell r="AG204">
            <v>0</v>
          </cell>
          <cell r="AI204">
            <v>0</v>
          </cell>
          <cell r="AJ204">
            <v>683600</v>
          </cell>
          <cell r="AK204">
            <v>0</v>
          </cell>
          <cell r="AQ204">
            <v>0</v>
          </cell>
        </row>
        <row r="205">
          <cell r="AF205">
            <v>0</v>
          </cell>
          <cell r="AG205">
            <v>0</v>
          </cell>
          <cell r="AI205">
            <v>0</v>
          </cell>
          <cell r="AJ205">
            <v>683600</v>
          </cell>
          <cell r="AK205">
            <v>0</v>
          </cell>
          <cell r="AQ205">
            <v>0</v>
          </cell>
        </row>
        <row r="206">
          <cell r="AF206">
            <v>0</v>
          </cell>
          <cell r="AG206">
            <v>0</v>
          </cell>
          <cell r="AI206">
            <v>0</v>
          </cell>
          <cell r="AJ206">
            <v>683600</v>
          </cell>
          <cell r="AK206">
            <v>0</v>
          </cell>
          <cell r="AQ206">
            <v>0</v>
          </cell>
        </row>
        <row r="207">
          <cell r="AF207">
            <v>0</v>
          </cell>
          <cell r="AG207">
            <v>0</v>
          </cell>
          <cell r="AI207">
            <v>0</v>
          </cell>
          <cell r="AJ207">
            <v>683600</v>
          </cell>
          <cell r="AK207">
            <v>0</v>
          </cell>
          <cell r="AQ207">
            <v>0</v>
          </cell>
        </row>
        <row r="208">
          <cell r="AF208">
            <v>0</v>
          </cell>
          <cell r="AG208">
            <v>0</v>
          </cell>
          <cell r="AI208">
            <v>0</v>
          </cell>
          <cell r="AJ208">
            <v>683600</v>
          </cell>
          <cell r="AK208">
            <v>0</v>
          </cell>
          <cell r="AQ208">
            <v>0</v>
          </cell>
        </row>
        <row r="209">
          <cell r="AF209">
            <v>0</v>
          </cell>
          <cell r="AG209">
            <v>0</v>
          </cell>
          <cell r="AI209">
            <v>0</v>
          </cell>
          <cell r="AJ209">
            <v>683600</v>
          </cell>
          <cell r="AK209">
            <v>0</v>
          </cell>
          <cell r="AQ209">
            <v>0</v>
          </cell>
        </row>
        <row r="210">
          <cell r="AF210">
            <v>0</v>
          </cell>
          <cell r="AG210">
            <v>0</v>
          </cell>
          <cell r="AI210">
            <v>0</v>
          </cell>
          <cell r="AJ210">
            <v>683600</v>
          </cell>
          <cell r="AK210">
            <v>0</v>
          </cell>
          <cell r="AQ210">
            <v>0</v>
          </cell>
        </row>
        <row r="211">
          <cell r="AF211">
            <v>0</v>
          </cell>
          <cell r="AG211">
            <v>0</v>
          </cell>
          <cell r="AI211">
            <v>0</v>
          </cell>
          <cell r="AJ211">
            <v>683600</v>
          </cell>
          <cell r="AK211">
            <v>0</v>
          </cell>
          <cell r="AQ211">
            <v>0</v>
          </cell>
        </row>
        <row r="212">
          <cell r="AF212">
            <v>0</v>
          </cell>
          <cell r="AG212">
            <v>0</v>
          </cell>
          <cell r="AI212">
            <v>0</v>
          </cell>
          <cell r="AJ212">
            <v>683600</v>
          </cell>
          <cell r="AK212">
            <v>0</v>
          </cell>
          <cell r="AQ212">
            <v>0</v>
          </cell>
        </row>
        <row r="213">
          <cell r="AF213">
            <v>0</v>
          </cell>
          <cell r="AG213">
            <v>0</v>
          </cell>
          <cell r="AI213">
            <v>0</v>
          </cell>
          <cell r="AJ213">
            <v>683600</v>
          </cell>
          <cell r="AK213">
            <v>0</v>
          </cell>
          <cell r="AQ213">
            <v>0</v>
          </cell>
        </row>
      </sheetData>
      <sheetData sheetId="16">
        <row r="31">
          <cell r="AP31">
            <v>1.8568000000000001E-2</v>
          </cell>
        </row>
        <row r="34">
          <cell r="AF34">
            <v>83183.710777487067</v>
          </cell>
          <cell r="AG34">
            <v>0</v>
          </cell>
          <cell r="AI34">
            <v>0</v>
          </cell>
          <cell r="AJ34">
            <v>1856800.0000000002</v>
          </cell>
          <cell r="AK34">
            <v>0</v>
          </cell>
          <cell r="AN34">
            <v>1856800.0000000002</v>
          </cell>
          <cell r="AQ34">
            <v>0</v>
          </cell>
        </row>
        <row r="35">
          <cell r="AF35">
            <v>172755.46162079566</v>
          </cell>
          <cell r="AG35">
            <v>0</v>
          </cell>
          <cell r="AI35">
            <v>0</v>
          </cell>
          <cell r="AJ35">
            <v>1856800.0000000002</v>
          </cell>
          <cell r="AK35">
            <v>0</v>
          </cell>
          <cell r="AN35">
            <v>1856800.0000000002</v>
          </cell>
          <cell r="AQ35">
            <v>0</v>
          </cell>
        </row>
        <row r="36">
          <cell r="AF36">
            <v>259197.46615874855</v>
          </cell>
          <cell r="AG36">
            <v>0</v>
          </cell>
          <cell r="AI36">
            <v>0</v>
          </cell>
          <cell r="AJ36">
            <v>1856800.0000000002</v>
          </cell>
          <cell r="AK36">
            <v>0</v>
          </cell>
          <cell r="AN36">
            <v>1856800.0000000002</v>
          </cell>
          <cell r="AQ36">
            <v>0</v>
          </cell>
        </row>
        <row r="37">
          <cell r="AF37">
            <v>342209.76262272522</v>
          </cell>
          <cell r="AG37">
            <v>0</v>
          </cell>
          <cell r="AI37">
            <v>0</v>
          </cell>
          <cell r="AJ37">
            <v>1856800.0000000002</v>
          </cell>
          <cell r="AK37">
            <v>0</v>
          </cell>
          <cell r="AN37">
            <v>1856800.0000000002</v>
          </cell>
          <cell r="AQ37">
            <v>0</v>
          </cell>
        </row>
        <row r="38">
          <cell r="AF38">
            <v>423510.61112133478</v>
          </cell>
          <cell r="AG38">
            <v>0</v>
          </cell>
          <cell r="AI38">
            <v>0</v>
          </cell>
          <cell r="AJ38">
            <v>1856800.0000000002</v>
          </cell>
          <cell r="AK38">
            <v>0</v>
          </cell>
          <cell r="AN38">
            <v>1856800.0000000002</v>
          </cell>
          <cell r="AQ38">
            <v>0</v>
          </cell>
        </row>
        <row r="39">
          <cell r="AF39">
            <v>502156.88888049044</v>
          </cell>
          <cell r="AG39">
            <v>0</v>
          </cell>
          <cell r="AI39">
            <v>0</v>
          </cell>
          <cell r="AJ39">
            <v>1856800.0000000002</v>
          </cell>
          <cell r="AK39">
            <v>2663783995.0993776</v>
          </cell>
          <cell r="AN39">
            <v>1856800.0000000002</v>
          </cell>
          <cell r="AQ39">
            <v>0</v>
          </cell>
        </row>
        <row r="40">
          <cell r="AF40">
            <v>587476.8036256223</v>
          </cell>
          <cell r="AG40">
            <v>0</v>
          </cell>
          <cell r="AI40">
            <v>0</v>
          </cell>
          <cell r="AJ40">
            <v>1856800.0000000002</v>
          </cell>
          <cell r="AK40">
            <v>0</v>
          </cell>
          <cell r="AN40">
            <v>1856800.0000000002</v>
          </cell>
          <cell r="AQ40">
            <v>0</v>
          </cell>
        </row>
        <row r="41">
          <cell r="AF41">
            <v>669132.93615052686</v>
          </cell>
          <cell r="AG41">
            <v>0</v>
          </cell>
          <cell r="AI41">
            <v>0</v>
          </cell>
          <cell r="AJ41">
            <v>1856800.0000000002</v>
          </cell>
          <cell r="AK41">
            <v>0</v>
          </cell>
          <cell r="AN41">
            <v>1856800.0000000002</v>
          </cell>
          <cell r="AQ41">
            <v>0</v>
          </cell>
        </row>
        <row r="42">
          <cell r="AF42">
            <v>754580.10777119419</v>
          </cell>
          <cell r="AG42">
            <v>0</v>
          </cell>
          <cell r="AI42">
            <v>0</v>
          </cell>
          <cell r="AJ42">
            <v>1856800.0000000002</v>
          </cell>
          <cell r="AK42">
            <v>0</v>
          </cell>
          <cell r="AN42">
            <v>1856800.0000000002</v>
          </cell>
          <cell r="AQ42">
            <v>0</v>
          </cell>
        </row>
        <row r="43">
          <cell r="AF43">
            <v>837765.84451701189</v>
          </cell>
          <cell r="AG43">
            <v>0</v>
          </cell>
          <cell r="AI43">
            <v>0</v>
          </cell>
          <cell r="AJ43">
            <v>1856800.0000000002</v>
          </cell>
          <cell r="AK43">
            <v>0</v>
          </cell>
          <cell r="AN43">
            <v>1856800.0000000002</v>
          </cell>
          <cell r="AQ43">
            <v>0</v>
          </cell>
        </row>
        <row r="44">
          <cell r="AF44">
            <v>922731.56241803674</v>
          </cell>
          <cell r="AG44">
            <v>0</v>
          </cell>
          <cell r="AI44">
            <v>0</v>
          </cell>
          <cell r="AJ44">
            <v>1856800.0000000002</v>
          </cell>
          <cell r="AK44">
            <v>0</v>
          </cell>
          <cell r="AN44">
            <v>1856800.0000000002</v>
          </cell>
          <cell r="AQ44">
            <v>0</v>
          </cell>
        </row>
        <row r="45">
          <cell r="AF45">
            <v>1006664.1199999999</v>
          </cell>
          <cell r="AG45">
            <v>5340035814.8526459</v>
          </cell>
          <cell r="AI45">
            <v>-1.1641532182693481E-10</v>
          </cell>
          <cell r="AJ45">
            <v>1006664.1200000001</v>
          </cell>
          <cell r="AK45">
            <v>2676251819.7532678</v>
          </cell>
          <cell r="AN45">
            <v>1006664.1200000001</v>
          </cell>
          <cell r="AQ45">
            <v>1.8851261581431515E-2</v>
          </cell>
        </row>
        <row r="46">
          <cell r="AF46">
            <v>83364.468238244648</v>
          </cell>
          <cell r="AG46">
            <v>0</v>
          </cell>
          <cell r="AI46">
            <v>0</v>
          </cell>
          <cell r="AJ46">
            <v>1856800.0000000002</v>
          </cell>
          <cell r="AK46">
            <v>0</v>
          </cell>
          <cell r="AN46">
            <v>1856800.0000000002</v>
          </cell>
          <cell r="AQ46">
            <v>0</v>
          </cell>
        </row>
        <row r="47">
          <cell r="AF47">
            <v>173135.77225801532</v>
          </cell>
          <cell r="AG47">
            <v>0</v>
          </cell>
          <cell r="AI47">
            <v>0</v>
          </cell>
          <cell r="AJ47">
            <v>1856800.0000000002</v>
          </cell>
          <cell r="AK47">
            <v>0</v>
          </cell>
          <cell r="AN47">
            <v>1856800.0000000002</v>
          </cell>
          <cell r="AQ47">
            <v>0</v>
          </cell>
        </row>
        <row r="48">
          <cell r="AF48">
            <v>259772.51276948641</v>
          </cell>
          <cell r="AG48">
            <v>0</v>
          </cell>
          <cell r="AI48">
            <v>0</v>
          </cell>
          <cell r="AJ48">
            <v>1856800.0000000002</v>
          </cell>
          <cell r="AK48">
            <v>0</v>
          </cell>
          <cell r="AN48">
            <v>1856800.0000000002</v>
          </cell>
          <cell r="AQ48">
            <v>0</v>
          </cell>
        </row>
        <row r="49">
          <cell r="AF49">
            <v>342977.60782439529</v>
          </cell>
          <cell r="AG49">
            <v>0</v>
          </cell>
          <cell r="AI49">
            <v>0</v>
          </cell>
          <cell r="AJ49">
            <v>1856800.0000000002</v>
          </cell>
          <cell r="AK49">
            <v>0</v>
          </cell>
          <cell r="AN49">
            <v>1856800.0000000002</v>
          </cell>
          <cell r="AQ49">
            <v>0</v>
          </cell>
        </row>
        <row r="50">
          <cell r="AF50">
            <v>424464.3840559317</v>
          </cell>
          <cell r="AG50">
            <v>0</v>
          </cell>
          <cell r="AI50">
            <v>0</v>
          </cell>
          <cell r="AJ50">
            <v>1856800.0000000002</v>
          </cell>
          <cell r="AK50">
            <v>0</v>
          </cell>
          <cell r="AN50">
            <v>1856800.0000000002</v>
          </cell>
          <cell r="AQ50">
            <v>0</v>
          </cell>
        </row>
        <row r="51">
          <cell r="AF51">
            <v>502982.06347384921</v>
          </cell>
          <cell r="AG51">
            <v>0</v>
          </cell>
          <cell r="AI51">
            <v>0</v>
          </cell>
          <cell r="AJ51">
            <v>1856800.0000000002</v>
          </cell>
          <cell r="AK51">
            <v>2750352731.3913631</v>
          </cell>
          <cell r="AN51">
            <v>1856800.0000000002</v>
          </cell>
          <cell r="AQ51">
            <v>0</v>
          </cell>
        </row>
        <row r="52">
          <cell r="AF52">
            <v>588163.47628273163</v>
          </cell>
          <cell r="AG52">
            <v>0</v>
          </cell>
          <cell r="AI52">
            <v>0</v>
          </cell>
          <cell r="AJ52">
            <v>1856800.0000000002</v>
          </cell>
          <cell r="AK52">
            <v>0</v>
          </cell>
          <cell r="AN52">
            <v>1856800.0000000002</v>
          </cell>
          <cell r="AQ52">
            <v>0</v>
          </cell>
        </row>
        <row r="53">
          <cell r="AF53">
            <v>669685.59368188004</v>
          </cell>
          <cell r="AG53">
            <v>0</v>
          </cell>
          <cell r="AI53">
            <v>0</v>
          </cell>
          <cell r="AJ53">
            <v>1856800.0000000002</v>
          </cell>
          <cell r="AK53">
            <v>0</v>
          </cell>
          <cell r="AN53">
            <v>1856800.0000000002</v>
          </cell>
          <cell r="AQ53">
            <v>0</v>
          </cell>
        </row>
        <row r="54">
          <cell r="AF54">
            <v>754992.04780721536</v>
          </cell>
          <cell r="AG54">
            <v>0</v>
          </cell>
          <cell r="AI54">
            <v>0</v>
          </cell>
          <cell r="AJ54">
            <v>1856800.0000000002</v>
          </cell>
          <cell r="AK54">
            <v>0</v>
          </cell>
          <cell r="AN54">
            <v>1856800.0000000002</v>
          </cell>
          <cell r="AQ54">
            <v>0</v>
          </cell>
        </row>
        <row r="55">
          <cell r="AF55">
            <v>838041.38298421819</v>
          </cell>
          <cell r="AG55">
            <v>0</v>
          </cell>
          <cell r="AI55">
            <v>0</v>
          </cell>
          <cell r="AJ55">
            <v>1856800.0000000002</v>
          </cell>
          <cell r="AK55">
            <v>0</v>
          </cell>
          <cell r="AN55">
            <v>1856800.0000000002</v>
          </cell>
          <cell r="AQ55">
            <v>0</v>
          </cell>
        </row>
        <row r="56">
          <cell r="AF56">
            <v>922868.27651661669</v>
          </cell>
          <cell r="AG56">
            <v>0</v>
          </cell>
          <cell r="AI56">
            <v>0</v>
          </cell>
          <cell r="AJ56">
            <v>1856800.0000000002</v>
          </cell>
          <cell r="AK56">
            <v>0</v>
          </cell>
          <cell r="AN56">
            <v>1856800.0000000002</v>
          </cell>
          <cell r="AQ56">
            <v>0</v>
          </cell>
        </row>
        <row r="57">
          <cell r="AF57">
            <v>1006664.1200000002</v>
          </cell>
          <cell r="AG57">
            <v>5504533089.9351864</v>
          </cell>
          <cell r="AI57">
            <v>2.3283064365386963E-10</v>
          </cell>
          <cell r="AJ57">
            <v>1006664.1200000001</v>
          </cell>
          <cell r="AK57">
            <v>2754180358.5438242</v>
          </cell>
          <cell r="AN57">
            <v>1006664.1200000001</v>
          </cell>
          <cell r="AQ57">
            <v>1.8287911137107055E-2</v>
          </cell>
        </row>
        <row r="58">
          <cell r="AF58">
            <v>83406.304964550654</v>
          </cell>
          <cell r="AG58">
            <v>0</v>
          </cell>
          <cell r="AI58">
            <v>0</v>
          </cell>
          <cell r="AJ58">
            <v>1856800.0000000002</v>
          </cell>
          <cell r="AK58">
            <v>0</v>
          </cell>
          <cell r="AN58">
            <v>1856800.0000000002</v>
          </cell>
          <cell r="AQ58">
            <v>0</v>
          </cell>
        </row>
        <row r="59">
          <cell r="AF59">
            <v>173220.65191736387</v>
          </cell>
          <cell r="AG59">
            <v>0</v>
          </cell>
          <cell r="AI59">
            <v>0</v>
          </cell>
          <cell r="AJ59">
            <v>1856800.0000000002</v>
          </cell>
          <cell r="AK59">
            <v>0</v>
          </cell>
          <cell r="AN59">
            <v>1856800.0000000002</v>
          </cell>
          <cell r="AQ59">
            <v>0</v>
          </cell>
        </row>
        <row r="60">
          <cell r="AF60">
            <v>259898.17075595073</v>
          </cell>
          <cell r="AG60">
            <v>0</v>
          </cell>
          <cell r="AI60">
            <v>0</v>
          </cell>
          <cell r="AJ60">
            <v>1856800.0000000002</v>
          </cell>
          <cell r="AK60">
            <v>0</v>
          </cell>
          <cell r="AN60">
            <v>1856800.0000000002</v>
          </cell>
          <cell r="AQ60">
            <v>0</v>
          </cell>
        </row>
        <row r="61">
          <cell r="AF61">
            <v>343140.32689044077</v>
          </cell>
          <cell r="AG61">
            <v>0</v>
          </cell>
          <cell r="AI61">
            <v>0</v>
          </cell>
          <cell r="AJ61">
            <v>1856800.0000000002</v>
          </cell>
          <cell r="AK61">
            <v>0</v>
          </cell>
          <cell r="AN61">
            <v>1856800.0000000002</v>
          </cell>
          <cell r="AQ61">
            <v>0</v>
          </cell>
        </row>
        <row r="62">
          <cell r="AF62">
            <v>424664.83236811188</v>
          </cell>
          <cell r="AG62">
            <v>0</v>
          </cell>
          <cell r="AI62">
            <v>0</v>
          </cell>
          <cell r="AJ62">
            <v>1856800.0000000002</v>
          </cell>
          <cell r="AK62">
            <v>0</v>
          </cell>
          <cell r="AN62">
            <v>1856800.0000000002</v>
          </cell>
          <cell r="AQ62">
            <v>0</v>
          </cell>
        </row>
        <row r="63">
          <cell r="AF63">
            <v>503153.66573309369</v>
          </cell>
          <cell r="AG63">
            <v>0</v>
          </cell>
          <cell r="AI63">
            <v>0</v>
          </cell>
          <cell r="AJ63">
            <v>1856800.0000000002</v>
          </cell>
          <cell r="AK63">
            <v>2829987102.6458936</v>
          </cell>
          <cell r="AN63">
            <v>1856800.0000000002</v>
          </cell>
          <cell r="AQ63">
            <v>0</v>
          </cell>
        </row>
        <row r="64">
          <cell r="AF64">
            <v>588304.48830236716</v>
          </cell>
          <cell r="AG64">
            <v>0</v>
          </cell>
          <cell r="AI64">
            <v>0</v>
          </cell>
          <cell r="AJ64">
            <v>1856800.0000000002</v>
          </cell>
          <cell r="AK64">
            <v>0</v>
          </cell>
          <cell r="AN64">
            <v>1856800.0000000002</v>
          </cell>
          <cell r="AQ64">
            <v>0</v>
          </cell>
        </row>
        <row r="65">
          <cell r="AF65">
            <v>669796.27127404581</v>
          </cell>
          <cell r="AG65">
            <v>0</v>
          </cell>
          <cell r="AI65">
            <v>0</v>
          </cell>
          <cell r="AJ65">
            <v>1856800.0000000002</v>
          </cell>
          <cell r="AK65">
            <v>0</v>
          </cell>
          <cell r="AN65">
            <v>1856800.0000000002</v>
          </cell>
          <cell r="AQ65">
            <v>0</v>
          </cell>
        </row>
        <row r="66">
          <cell r="AF66">
            <v>755071.32287983003</v>
          </cell>
          <cell r="AG66">
            <v>0</v>
          </cell>
          <cell r="AI66">
            <v>0</v>
          </cell>
          <cell r="AJ66">
            <v>1856800.0000000002</v>
          </cell>
          <cell r="AK66">
            <v>0</v>
          </cell>
          <cell r="AN66">
            <v>1856800.0000000002</v>
          </cell>
          <cell r="AQ66">
            <v>0</v>
          </cell>
        </row>
        <row r="67">
          <cell r="AF67">
            <v>838092.02751263836</v>
          </cell>
          <cell r="AG67">
            <v>0</v>
          </cell>
          <cell r="AI67">
            <v>0</v>
          </cell>
          <cell r="AJ67">
            <v>1856800.0000000002</v>
          </cell>
          <cell r="AK67">
            <v>0</v>
          </cell>
          <cell r="AN67">
            <v>1856800.0000000002</v>
          </cell>
          <cell r="AQ67">
            <v>0</v>
          </cell>
        </row>
        <row r="68">
          <cell r="AF68">
            <v>922892.09741956508</v>
          </cell>
          <cell r="AG68">
            <v>0</v>
          </cell>
          <cell r="AI68">
            <v>0</v>
          </cell>
          <cell r="AJ68">
            <v>1856800.0000000002</v>
          </cell>
          <cell r="AK68">
            <v>0</v>
          </cell>
          <cell r="AN68">
            <v>1856800.0000000002</v>
          </cell>
          <cell r="AQ68">
            <v>0</v>
          </cell>
        </row>
        <row r="69">
          <cell r="AF69">
            <v>1006664.12</v>
          </cell>
          <cell r="AG69">
            <v>5661980961.9107428</v>
          </cell>
          <cell r="AI69">
            <v>0</v>
          </cell>
          <cell r="AJ69">
            <v>1006664.1200000001</v>
          </cell>
          <cell r="AK69">
            <v>2831993859.2648497</v>
          </cell>
          <cell r="AN69">
            <v>1006664.1200000001</v>
          </cell>
          <cell r="AQ69">
            <v>1.7779362501782102E-2</v>
          </cell>
        </row>
        <row r="70">
          <cell r="AF70">
            <v>83365.818654728369</v>
          </cell>
          <cell r="AG70">
            <v>0</v>
          </cell>
          <cell r="AI70">
            <v>0</v>
          </cell>
          <cell r="AJ70">
            <v>1856800.0000000002</v>
          </cell>
          <cell r="AK70">
            <v>0</v>
          </cell>
          <cell r="AN70">
            <v>1856800.0000000002</v>
          </cell>
          <cell r="AQ70">
            <v>0</v>
          </cell>
        </row>
        <row r="71">
          <cell r="AF71">
            <v>173136.36387025955</v>
          </cell>
          <cell r="AG71">
            <v>0</v>
          </cell>
          <cell r="AI71">
            <v>0</v>
          </cell>
          <cell r="AJ71">
            <v>1856800.0000000002</v>
          </cell>
          <cell r="AK71">
            <v>0</v>
          </cell>
          <cell r="AN71">
            <v>1856800.0000000002</v>
          </cell>
          <cell r="AQ71">
            <v>0</v>
          </cell>
        </row>
        <row r="72">
          <cell r="AF72">
            <v>259772.77055415069</v>
          </cell>
          <cell r="AG72">
            <v>0</v>
          </cell>
          <cell r="AI72">
            <v>0</v>
          </cell>
          <cell r="AJ72">
            <v>1856800.0000000002</v>
          </cell>
          <cell r="AK72">
            <v>0</v>
          </cell>
          <cell r="AN72">
            <v>1856800.0000000002</v>
          </cell>
          <cell r="AQ72">
            <v>0</v>
          </cell>
        </row>
        <row r="73">
          <cell r="AF73">
            <v>342974.24581807409</v>
          </cell>
          <cell r="AG73">
            <v>0</v>
          </cell>
          <cell r="AI73">
            <v>0</v>
          </cell>
          <cell r="AJ73">
            <v>1856800.0000000002</v>
          </cell>
          <cell r="AK73">
            <v>0</v>
          </cell>
          <cell r="AN73">
            <v>1856800.0000000002</v>
          </cell>
          <cell r="AQ73">
            <v>0</v>
          </cell>
        </row>
        <row r="74">
          <cell r="AF74">
            <v>424462.56713501358</v>
          </cell>
          <cell r="AG74">
            <v>0</v>
          </cell>
          <cell r="AI74">
            <v>0</v>
          </cell>
          <cell r="AJ74">
            <v>1856800.0000000002</v>
          </cell>
          <cell r="AK74">
            <v>0</v>
          </cell>
          <cell r="AN74">
            <v>1856800.0000000002</v>
          </cell>
          <cell r="AQ74">
            <v>0</v>
          </cell>
        </row>
        <row r="75">
          <cell r="AF75">
            <v>502975.81616440625</v>
          </cell>
          <cell r="AG75">
            <v>0</v>
          </cell>
          <cell r="AI75">
            <v>0</v>
          </cell>
          <cell r="AJ75">
            <v>1856800.0000000002</v>
          </cell>
          <cell r="AK75">
            <v>2910551541.4514246</v>
          </cell>
          <cell r="AN75">
            <v>1856800.0000000002</v>
          </cell>
          <cell r="AQ75">
            <v>0</v>
          </cell>
        </row>
        <row r="76">
          <cell r="AF76">
            <v>588154.81781902572</v>
          </cell>
          <cell r="AG76">
            <v>0</v>
          </cell>
          <cell r="AI76">
            <v>0</v>
          </cell>
          <cell r="AJ76">
            <v>1856800.0000000002</v>
          </cell>
          <cell r="AK76">
            <v>0</v>
          </cell>
          <cell r="AN76">
            <v>1856800.0000000002</v>
          </cell>
          <cell r="AQ76">
            <v>0</v>
          </cell>
        </row>
        <row r="77">
          <cell r="AF77">
            <v>669672.60370454413</v>
          </cell>
          <cell r="AG77">
            <v>0</v>
          </cell>
          <cell r="AI77">
            <v>0</v>
          </cell>
          <cell r="AJ77">
            <v>1856800.0000000002</v>
          </cell>
          <cell r="AK77">
            <v>0</v>
          </cell>
          <cell r="AN77">
            <v>1856800.0000000002</v>
          </cell>
          <cell r="AQ77">
            <v>0</v>
          </cell>
        </row>
        <row r="78">
          <cell r="AF78">
            <v>754975.38157742261</v>
          </cell>
          <cell r="AG78">
            <v>0</v>
          </cell>
          <cell r="AI78">
            <v>0</v>
          </cell>
          <cell r="AJ78">
            <v>1856800.0000000002</v>
          </cell>
          <cell r="AK78">
            <v>0</v>
          </cell>
          <cell r="AN78">
            <v>1856800.0000000002</v>
          </cell>
          <cell r="AQ78">
            <v>0</v>
          </cell>
        </row>
        <row r="79">
          <cell r="AF79">
            <v>838025.28754300298</v>
          </cell>
          <cell r="AG79">
            <v>0</v>
          </cell>
          <cell r="AI79">
            <v>0</v>
          </cell>
          <cell r="AJ79">
            <v>1856800.0000000002</v>
          </cell>
          <cell r="AK79">
            <v>0</v>
          </cell>
          <cell r="AN79">
            <v>1856800.0000000002</v>
          </cell>
          <cell r="AQ79">
            <v>0</v>
          </cell>
        </row>
        <row r="80">
          <cell r="AF80">
            <v>922857.65721998201</v>
          </cell>
          <cell r="AG80">
            <v>0</v>
          </cell>
          <cell r="AI80">
            <v>0</v>
          </cell>
          <cell r="AJ80">
            <v>1856800.0000000002</v>
          </cell>
          <cell r="AK80">
            <v>0</v>
          </cell>
          <cell r="AN80">
            <v>1856800.0000000002</v>
          </cell>
          <cell r="AQ80">
            <v>0</v>
          </cell>
        </row>
        <row r="81">
          <cell r="AF81">
            <v>1006664.1199999999</v>
          </cell>
          <cell r="AG81">
            <v>5825226008.9422235</v>
          </cell>
          <cell r="AI81">
            <v>-1.1641532182693481E-10</v>
          </cell>
          <cell r="AJ81">
            <v>1006664.1200000001</v>
          </cell>
          <cell r="AK81">
            <v>2914674467.490799</v>
          </cell>
          <cell r="AN81">
            <v>1006664.1200000001</v>
          </cell>
          <cell r="AQ81">
            <v>1.7281116963611093E-2</v>
          </cell>
        </row>
        <row r="82">
          <cell r="AF82">
            <v>82957.87758707421</v>
          </cell>
          <cell r="AG82">
            <v>0</v>
          </cell>
          <cell r="AI82">
            <v>0</v>
          </cell>
          <cell r="AJ82">
            <v>1856800.0000000002</v>
          </cell>
          <cell r="AK82">
            <v>0</v>
          </cell>
          <cell r="AN82">
            <v>1856800.0000000002</v>
          </cell>
          <cell r="AQ82">
            <v>0</v>
          </cell>
        </row>
        <row r="83">
          <cell r="AF83">
            <v>172288.11005686963</v>
          </cell>
          <cell r="AG83">
            <v>0</v>
          </cell>
          <cell r="AI83">
            <v>0</v>
          </cell>
          <cell r="AJ83">
            <v>1856800.0000000002</v>
          </cell>
          <cell r="AK83">
            <v>0</v>
          </cell>
          <cell r="AN83">
            <v>1856800.0000000002</v>
          </cell>
          <cell r="AQ83">
            <v>0</v>
          </cell>
        </row>
        <row r="84">
          <cell r="AF84">
            <v>258500.1199467729</v>
          </cell>
          <cell r="AG84">
            <v>0</v>
          </cell>
          <cell r="AI84">
            <v>0</v>
          </cell>
          <cell r="AJ84">
            <v>1856800.0000000002</v>
          </cell>
          <cell r="AK84">
            <v>0</v>
          </cell>
          <cell r="AN84">
            <v>1856800.0000000002</v>
          </cell>
          <cell r="AQ84">
            <v>0</v>
          </cell>
        </row>
        <row r="85">
          <cell r="AF85">
            <v>341292.11603159271</v>
          </cell>
          <cell r="AG85">
            <v>0</v>
          </cell>
          <cell r="AI85">
            <v>0</v>
          </cell>
          <cell r="AJ85">
            <v>1856800.0000000002</v>
          </cell>
          <cell r="AK85">
            <v>0</v>
          </cell>
          <cell r="AN85">
            <v>1856800.0000000002</v>
          </cell>
          <cell r="AQ85">
            <v>0</v>
          </cell>
        </row>
        <row r="86">
          <cell r="AF86">
            <v>422382.71830403438</v>
          </cell>
          <cell r="AG86">
            <v>0</v>
          </cell>
          <cell r="AI86">
            <v>0</v>
          </cell>
          <cell r="AJ86">
            <v>1856800.0000000002</v>
          </cell>
          <cell r="AK86">
            <v>0</v>
          </cell>
          <cell r="AN86">
            <v>1856800.0000000002</v>
          </cell>
          <cell r="AQ86">
            <v>0</v>
          </cell>
        </row>
        <row r="87">
          <cell r="AF87">
            <v>501174.01853281551</v>
          </cell>
          <cell r="AG87">
            <v>0</v>
          </cell>
          <cell r="AI87">
            <v>0</v>
          </cell>
          <cell r="AJ87">
            <v>1856800.0000000002</v>
          </cell>
          <cell r="AK87">
            <v>2999691598.2534976</v>
          </cell>
          <cell r="AN87">
            <v>1856800.0000000002</v>
          </cell>
          <cell r="AQ87">
            <v>0</v>
          </cell>
        </row>
        <row r="88">
          <cell r="AF88">
            <v>586651.44961637084</v>
          </cell>
          <cell r="AG88">
            <v>0</v>
          </cell>
          <cell r="AI88">
            <v>0</v>
          </cell>
          <cell r="AJ88">
            <v>1856800.0000000002</v>
          </cell>
          <cell r="AK88">
            <v>0</v>
          </cell>
          <cell r="AN88">
            <v>1856800.0000000002</v>
          </cell>
          <cell r="AQ88">
            <v>0</v>
          </cell>
        </row>
        <row r="89">
          <cell r="AF89">
            <v>668470.12579478614</v>
          </cell>
          <cell r="AG89">
            <v>0</v>
          </cell>
          <cell r="AI89">
            <v>0</v>
          </cell>
          <cell r="AJ89">
            <v>1856800.0000000002</v>
          </cell>
          <cell r="AK89">
            <v>0</v>
          </cell>
          <cell r="AN89">
            <v>1856800.0000000002</v>
          </cell>
          <cell r="AQ89">
            <v>0</v>
          </cell>
        </row>
        <row r="90">
          <cell r="AF90">
            <v>754092.06727633032</v>
          </cell>
          <cell r="AG90">
            <v>0</v>
          </cell>
          <cell r="AI90">
            <v>0</v>
          </cell>
          <cell r="AJ90">
            <v>1856800.0000000002</v>
          </cell>
          <cell r="AK90">
            <v>0</v>
          </cell>
          <cell r="AN90">
            <v>1856800.0000000002</v>
          </cell>
          <cell r="AQ90">
            <v>0</v>
          </cell>
        </row>
        <row r="91">
          <cell r="AF91">
            <v>837444.12546263775</v>
          </cell>
          <cell r="AG91">
            <v>0</v>
          </cell>
          <cell r="AI91">
            <v>0</v>
          </cell>
          <cell r="AJ91">
            <v>1856800.0000000002</v>
          </cell>
          <cell r="AK91">
            <v>0</v>
          </cell>
          <cell r="AN91">
            <v>1856800.0000000002</v>
          </cell>
          <cell r="AQ91">
            <v>0</v>
          </cell>
        </row>
        <row r="92">
          <cell r="AF92">
            <v>922574.5330598288</v>
          </cell>
          <cell r="AG92">
            <v>0</v>
          </cell>
          <cell r="AI92">
            <v>0</v>
          </cell>
          <cell r="AJ92">
            <v>1856800.0000000002</v>
          </cell>
          <cell r="AK92">
            <v>0</v>
          </cell>
          <cell r="AN92">
            <v>1856800.0000000002</v>
          </cell>
          <cell r="AQ92">
            <v>0</v>
          </cell>
        </row>
        <row r="93">
          <cell r="AF93">
            <v>1006664.1200000003</v>
          </cell>
          <cell r="AG93">
            <v>6025216374.6783123</v>
          </cell>
          <cell r="AI93">
            <v>3.4924596548080444E-10</v>
          </cell>
          <cell r="AJ93">
            <v>1006664.1200000001</v>
          </cell>
          <cell r="AK93">
            <v>3025524776.4248142</v>
          </cell>
          <cell r="AN93">
            <v>1006664.1200000001</v>
          </cell>
          <cell r="AQ93">
            <v>1.6707518160353971E-2</v>
          </cell>
        </row>
        <row r="94">
          <cell r="AF94">
            <v>82765.172765201496</v>
          </cell>
          <cell r="AG94">
            <v>0</v>
          </cell>
          <cell r="AI94">
            <v>0</v>
          </cell>
          <cell r="AJ94">
            <v>1856800.0000000002</v>
          </cell>
          <cell r="AK94">
            <v>0</v>
          </cell>
          <cell r="AN94">
            <v>1856800.0000000002</v>
          </cell>
          <cell r="AQ94">
            <v>0</v>
          </cell>
        </row>
        <row r="95">
          <cell r="AF95">
            <v>171902.01955467396</v>
          </cell>
          <cell r="AG95">
            <v>0</v>
          </cell>
          <cell r="AI95">
            <v>0</v>
          </cell>
          <cell r="AJ95">
            <v>1856800.0000000002</v>
          </cell>
          <cell r="AK95">
            <v>0</v>
          </cell>
          <cell r="AN95">
            <v>1856800.0000000002</v>
          </cell>
          <cell r="AQ95">
            <v>0</v>
          </cell>
        </row>
        <row r="96">
          <cell r="AF96">
            <v>257930.05404882773</v>
          </cell>
          <cell r="AG96">
            <v>0</v>
          </cell>
          <cell r="AI96">
            <v>0</v>
          </cell>
          <cell r="AJ96">
            <v>1856800.0000000002</v>
          </cell>
          <cell r="AK96">
            <v>0</v>
          </cell>
          <cell r="AN96">
            <v>1856800.0000000002</v>
          </cell>
          <cell r="AQ96">
            <v>0</v>
          </cell>
        </row>
        <row r="97">
          <cell r="AF97">
            <v>340565.02441642346</v>
          </cell>
          <cell r="AG97">
            <v>0</v>
          </cell>
          <cell r="AI97">
            <v>0</v>
          </cell>
          <cell r="AJ97">
            <v>1856800.0000000002</v>
          </cell>
          <cell r="AK97">
            <v>0</v>
          </cell>
          <cell r="AN97">
            <v>1856800.0000000002</v>
          </cell>
          <cell r="AQ97">
            <v>0</v>
          </cell>
        </row>
        <row r="98">
          <cell r="AF98">
            <v>421484.57124932884</v>
          </cell>
          <cell r="AG98">
            <v>0</v>
          </cell>
          <cell r="AI98">
            <v>0</v>
          </cell>
          <cell r="AJ98">
            <v>1856800.0000000002</v>
          </cell>
          <cell r="AK98">
            <v>0</v>
          </cell>
          <cell r="AN98">
            <v>1856800.0000000002</v>
          </cell>
          <cell r="AQ98">
            <v>0</v>
          </cell>
        </row>
        <row r="99">
          <cell r="AF99">
            <v>500394.57283192739</v>
          </cell>
          <cell r="AG99">
            <v>0</v>
          </cell>
          <cell r="AI99">
            <v>0</v>
          </cell>
          <cell r="AJ99">
            <v>1856800.0000000002</v>
          </cell>
          <cell r="AK99">
            <v>3115463332.8431044</v>
          </cell>
          <cell r="AN99">
            <v>1856800.0000000002</v>
          </cell>
          <cell r="AQ99">
            <v>0</v>
          </cell>
        </row>
        <row r="100">
          <cell r="AF100">
            <v>585996.78305149381</v>
          </cell>
          <cell r="AG100">
            <v>0</v>
          </cell>
          <cell r="AI100">
            <v>0</v>
          </cell>
          <cell r="AJ100">
            <v>1856800.0000000002</v>
          </cell>
          <cell r="AK100">
            <v>0</v>
          </cell>
          <cell r="AN100">
            <v>1856800.0000000002</v>
          </cell>
          <cell r="AQ100">
            <v>0</v>
          </cell>
        </row>
        <row r="101">
          <cell r="AF101">
            <v>667953.15607892093</v>
          </cell>
          <cell r="AG101">
            <v>0</v>
          </cell>
          <cell r="AI101">
            <v>0</v>
          </cell>
          <cell r="AJ101">
            <v>1856800.0000000002</v>
          </cell>
          <cell r="AK101">
            <v>0</v>
          </cell>
          <cell r="AN101">
            <v>1856800.0000000002</v>
          </cell>
          <cell r="AQ101">
            <v>0</v>
          </cell>
        </row>
        <row r="102">
          <cell r="AF102">
            <v>753724.20169511053</v>
          </cell>
          <cell r="AG102">
            <v>0</v>
          </cell>
          <cell r="AI102">
            <v>0</v>
          </cell>
          <cell r="AJ102">
            <v>1856800.0000000002</v>
          </cell>
          <cell r="AK102">
            <v>0</v>
          </cell>
          <cell r="AN102">
            <v>1856800.0000000002</v>
          </cell>
          <cell r="AQ102">
            <v>0</v>
          </cell>
        </row>
        <row r="103">
          <cell r="AF103">
            <v>837210.85256196558</v>
          </cell>
          <cell r="AG103">
            <v>0</v>
          </cell>
          <cell r="AI103">
            <v>0</v>
          </cell>
          <cell r="AJ103">
            <v>1856800.0000000002</v>
          </cell>
          <cell r="AK103">
            <v>0</v>
          </cell>
          <cell r="AN103">
            <v>1856800.0000000002</v>
          </cell>
          <cell r="AQ103">
            <v>0</v>
          </cell>
        </row>
        <row r="104">
          <cell r="AF104">
            <v>922465.65590417071</v>
          </cell>
          <cell r="AG104">
            <v>0</v>
          </cell>
          <cell r="AI104">
            <v>0</v>
          </cell>
          <cell r="AJ104">
            <v>1856800.0000000002</v>
          </cell>
          <cell r="AK104">
            <v>0</v>
          </cell>
          <cell r="AN104">
            <v>1856800.0000000002</v>
          </cell>
          <cell r="AQ104">
            <v>0</v>
          </cell>
        </row>
        <row r="105">
          <cell r="AF105">
            <v>1006664.1200000001</v>
          </cell>
          <cell r="AG105">
            <v>6267504334.8285198</v>
          </cell>
          <cell r="AI105">
            <v>1.1641532182693481E-10</v>
          </cell>
          <cell r="AJ105">
            <v>1006664.1200000001</v>
          </cell>
          <cell r="AK105">
            <v>3152041001.9854159</v>
          </cell>
          <cell r="AN105">
            <v>1006664.1200000001</v>
          </cell>
          <cell r="AQ105">
            <v>1.606164218197613E-2</v>
          </cell>
        </row>
        <row r="106">
          <cell r="AF106">
            <v>82608.894015772166</v>
          </cell>
          <cell r="AG106">
            <v>0</v>
          </cell>
          <cell r="AI106">
            <v>0</v>
          </cell>
          <cell r="AJ106">
            <v>1856800.0000000002</v>
          </cell>
          <cell r="AK106">
            <v>0</v>
          </cell>
          <cell r="AN106">
            <v>1856800.0000000002</v>
          </cell>
          <cell r="AQ106">
            <v>0</v>
          </cell>
        </row>
        <row r="107">
          <cell r="AF107">
            <v>171594.04528465436</v>
          </cell>
          <cell r="AG107">
            <v>0</v>
          </cell>
          <cell r="AI107">
            <v>0</v>
          </cell>
          <cell r="AJ107">
            <v>1856800.0000000002</v>
          </cell>
          <cell r="AK107">
            <v>0</v>
          </cell>
          <cell r="AN107">
            <v>1856800.0000000002</v>
          </cell>
          <cell r="AQ107">
            <v>0</v>
          </cell>
        </row>
        <row r="108">
          <cell r="AF108">
            <v>257478.44237807047</v>
          </cell>
          <cell r="AG108">
            <v>0</v>
          </cell>
          <cell r="AI108">
            <v>0</v>
          </cell>
          <cell r="AJ108">
            <v>1856800.0000000002</v>
          </cell>
          <cell r="AK108">
            <v>0</v>
          </cell>
          <cell r="AN108">
            <v>1856800.0000000002</v>
          </cell>
          <cell r="AQ108">
            <v>0</v>
          </cell>
        </row>
        <row r="109">
          <cell r="AF109">
            <v>339998.74519583816</v>
          </cell>
          <cell r="AG109">
            <v>0</v>
          </cell>
          <cell r="AI109">
            <v>0</v>
          </cell>
          <cell r="AJ109">
            <v>1856800.0000000002</v>
          </cell>
          <cell r="AK109">
            <v>0</v>
          </cell>
          <cell r="AN109">
            <v>1856800.0000000002</v>
          </cell>
          <cell r="AQ109">
            <v>0</v>
          </cell>
        </row>
        <row r="110">
          <cell r="AF110">
            <v>420784.67904616124</v>
          </cell>
          <cell r="AG110">
            <v>0</v>
          </cell>
          <cell r="AI110">
            <v>0</v>
          </cell>
          <cell r="AJ110">
            <v>1856800.0000000002</v>
          </cell>
          <cell r="AK110">
            <v>0</v>
          </cell>
          <cell r="AN110">
            <v>1856800.0000000002</v>
          </cell>
          <cell r="AQ110">
            <v>0</v>
          </cell>
        </row>
        <row r="111">
          <cell r="AF111">
            <v>499787.5108740892</v>
          </cell>
          <cell r="AG111">
            <v>0</v>
          </cell>
          <cell r="AI111">
            <v>0</v>
          </cell>
          <cell r="AJ111">
            <v>1856800.0000000002</v>
          </cell>
          <cell r="AK111">
            <v>3247005575.7976999</v>
          </cell>
          <cell r="AN111">
            <v>1856800.0000000002</v>
          </cell>
          <cell r="AQ111">
            <v>0</v>
          </cell>
        </row>
        <row r="112">
          <cell r="AF112">
            <v>585485.46921254368</v>
          </cell>
          <cell r="AG112">
            <v>0</v>
          </cell>
          <cell r="AI112">
            <v>0</v>
          </cell>
          <cell r="AJ112">
            <v>1856800.0000000002</v>
          </cell>
          <cell r="AK112">
            <v>0</v>
          </cell>
          <cell r="AN112">
            <v>1856800.0000000002</v>
          </cell>
          <cell r="AQ112">
            <v>0</v>
          </cell>
        </row>
        <row r="113">
          <cell r="AF113">
            <v>667553.73536188423</v>
          </cell>
          <cell r="AG113">
            <v>0</v>
          </cell>
          <cell r="AI113">
            <v>0</v>
          </cell>
          <cell r="AJ113">
            <v>1856800.0000000002</v>
          </cell>
          <cell r="AK113">
            <v>0</v>
          </cell>
          <cell r="AN113">
            <v>1856800.0000000002</v>
          </cell>
          <cell r="AQ113">
            <v>0</v>
          </cell>
        </row>
        <row r="114">
          <cell r="AF114">
            <v>753447.09163642814</v>
          </cell>
          <cell r="AG114">
            <v>0</v>
          </cell>
          <cell r="AI114">
            <v>0</v>
          </cell>
          <cell r="AJ114">
            <v>1856800.0000000002</v>
          </cell>
          <cell r="AK114">
            <v>0</v>
          </cell>
          <cell r="AN114">
            <v>1856800.0000000002</v>
          </cell>
          <cell r="AQ114">
            <v>0</v>
          </cell>
        </row>
        <row r="115">
          <cell r="AF115">
            <v>837040.45720959408</v>
          </cell>
          <cell r="AG115">
            <v>0</v>
          </cell>
          <cell r="AI115">
            <v>0</v>
          </cell>
          <cell r="AJ115">
            <v>1856800.0000000002</v>
          </cell>
          <cell r="AK115">
            <v>0</v>
          </cell>
          <cell r="AQ115">
            <v>0</v>
          </cell>
        </row>
        <row r="116">
          <cell r="AF116">
            <v>922389.09912478016</v>
          </cell>
          <cell r="AG116">
            <v>0</v>
          </cell>
          <cell r="AI116">
            <v>0</v>
          </cell>
          <cell r="AJ116">
            <v>1856800.0000000002</v>
          </cell>
          <cell r="AK116">
            <v>0</v>
          </cell>
          <cell r="AQ116">
            <v>0</v>
          </cell>
        </row>
        <row r="117">
          <cell r="AF117">
            <v>1006664.1200000003</v>
          </cell>
          <cell r="AG117">
            <v>6540067407.6046505</v>
          </cell>
          <cell r="AI117">
            <v>3.4924596548080444E-10</v>
          </cell>
          <cell r="AJ117">
            <v>1006664.1200000001</v>
          </cell>
          <cell r="AK117">
            <v>3293061831.8069506</v>
          </cell>
          <cell r="AQ117">
            <v>1.5392259089401322E-2</v>
          </cell>
        </row>
        <row r="118">
          <cell r="AF118">
            <v>82612.493793341127</v>
          </cell>
          <cell r="AG118">
            <v>0</v>
          </cell>
          <cell r="AI118">
            <v>0</v>
          </cell>
          <cell r="AJ118">
            <v>1856800.0000000002</v>
          </cell>
          <cell r="AK118">
            <v>0</v>
          </cell>
          <cell r="AQ118">
            <v>0</v>
          </cell>
        </row>
        <row r="119">
          <cell r="AF119">
            <v>171619.93230139956</v>
          </cell>
          <cell r="AG119">
            <v>0</v>
          </cell>
          <cell r="AI119">
            <v>0</v>
          </cell>
          <cell r="AJ119">
            <v>1856800.0000000002</v>
          </cell>
          <cell r="AK119">
            <v>0</v>
          </cell>
          <cell r="AQ119">
            <v>0</v>
          </cell>
        </row>
        <row r="120">
          <cell r="AF120">
            <v>257528.73575805163</v>
          </cell>
          <cell r="AG120">
            <v>0</v>
          </cell>
          <cell r="AI120">
            <v>0</v>
          </cell>
          <cell r="AJ120">
            <v>1856800.0000000002</v>
          </cell>
          <cell r="AK120">
            <v>0</v>
          </cell>
          <cell r="AQ120">
            <v>0</v>
          </cell>
        </row>
        <row r="121">
          <cell r="AF121">
            <v>340098.45101585728</v>
          </cell>
          <cell r="AG121">
            <v>0</v>
          </cell>
          <cell r="AI121">
            <v>0</v>
          </cell>
          <cell r="AJ121">
            <v>1856800.0000000002</v>
          </cell>
          <cell r="AK121">
            <v>0</v>
          </cell>
          <cell r="AQ121">
            <v>0</v>
          </cell>
        </row>
        <row r="122">
          <cell r="AF122">
            <v>420908.77762261173</v>
          </cell>
          <cell r="AG122">
            <v>0</v>
          </cell>
          <cell r="AI122">
            <v>0</v>
          </cell>
          <cell r="AJ122">
            <v>1856800.0000000002</v>
          </cell>
          <cell r="AK122">
            <v>0</v>
          </cell>
          <cell r="AQ122">
            <v>0</v>
          </cell>
        </row>
        <row r="123">
          <cell r="AF123">
            <v>499893.02754197537</v>
          </cell>
          <cell r="AG123">
            <v>0</v>
          </cell>
          <cell r="AI123">
            <v>0</v>
          </cell>
          <cell r="AJ123">
            <v>1856800.0000000002</v>
          </cell>
          <cell r="AK123">
            <v>3391698514.1222954</v>
          </cell>
          <cell r="AQ123">
            <v>0</v>
          </cell>
        </row>
        <row r="124">
          <cell r="AF124">
            <v>585565.8590287203</v>
          </cell>
          <cell r="AG124">
            <v>0</v>
          </cell>
          <cell r="AI124">
            <v>0</v>
          </cell>
          <cell r="AJ124">
            <v>1856800.0000000002</v>
          </cell>
          <cell r="AK124">
            <v>0</v>
          </cell>
          <cell r="AQ124">
            <v>0</v>
          </cell>
        </row>
        <row r="125">
          <cell r="AF125">
            <v>667630.56173386448</v>
          </cell>
          <cell r="AG125">
            <v>0</v>
          </cell>
          <cell r="AI125">
            <v>0</v>
          </cell>
          <cell r="AJ125">
            <v>1856800.0000000002</v>
          </cell>
          <cell r="AK125">
            <v>0</v>
          </cell>
          <cell r="AQ125">
            <v>0</v>
          </cell>
        </row>
        <row r="126">
          <cell r="AF126">
            <v>753525.55969354487</v>
          </cell>
          <cell r="AG126">
            <v>0</v>
          </cell>
          <cell r="AI126">
            <v>0</v>
          </cell>
          <cell r="AJ126">
            <v>1856800.0000000002</v>
          </cell>
          <cell r="AK126">
            <v>0</v>
          </cell>
          <cell r="AQ126">
            <v>0</v>
          </cell>
        </row>
        <row r="127">
          <cell r="AF127">
            <v>837108.22039324755</v>
          </cell>
          <cell r="AG127">
            <v>0</v>
          </cell>
          <cell r="AI127">
            <v>0</v>
          </cell>
          <cell r="AJ127">
            <v>1856800.0000000002</v>
          </cell>
          <cell r="AK127">
            <v>0</v>
          </cell>
          <cell r="AQ127">
            <v>0</v>
          </cell>
        </row>
        <row r="128">
          <cell r="AF128">
            <v>922430.84653266298</v>
          </cell>
          <cell r="AG128">
            <v>0</v>
          </cell>
          <cell r="AI128">
            <v>0</v>
          </cell>
          <cell r="AJ128">
            <v>1856800.0000000002</v>
          </cell>
          <cell r="AK128">
            <v>0</v>
          </cell>
          <cell r="AQ128">
            <v>0</v>
          </cell>
        </row>
        <row r="129">
          <cell r="AF129">
            <v>1006664.1200000003</v>
          </cell>
          <cell r="AG129">
            <v>6830063657.4442616</v>
          </cell>
          <cell r="AI129">
            <v>3.4924596548080444E-10</v>
          </cell>
          <cell r="AJ129">
            <v>1006664.1200000001</v>
          </cell>
          <cell r="AK129">
            <v>3438365143.3219652</v>
          </cell>
          <cell r="AQ129">
            <v>1.4738722367584542E-2</v>
          </cell>
        </row>
        <row r="130">
          <cell r="AF130">
            <v>82610.657931109468</v>
          </cell>
          <cell r="AG130">
            <v>0</v>
          </cell>
          <cell r="AI130">
            <v>0</v>
          </cell>
          <cell r="AJ130">
            <v>1856800.0000000002</v>
          </cell>
          <cell r="AK130">
            <v>0</v>
          </cell>
          <cell r="AQ130">
            <v>0</v>
          </cell>
        </row>
        <row r="131">
          <cell r="AF131">
            <v>171634.94805364084</v>
          </cell>
          <cell r="AG131">
            <v>0</v>
          </cell>
          <cell r="AI131">
            <v>0</v>
          </cell>
          <cell r="AJ131">
            <v>1856800.0000000002</v>
          </cell>
          <cell r="AK131">
            <v>0</v>
          </cell>
          <cell r="AQ131">
            <v>0</v>
          </cell>
        </row>
        <row r="132">
          <cell r="AF132">
            <v>257563.16341762926</v>
          </cell>
          <cell r="AG132">
            <v>0</v>
          </cell>
          <cell r="AI132">
            <v>0</v>
          </cell>
          <cell r="AJ132">
            <v>1856800.0000000002</v>
          </cell>
          <cell r="AK132">
            <v>0</v>
          </cell>
          <cell r="AQ132">
            <v>0</v>
          </cell>
        </row>
        <row r="133">
          <cell r="AF133">
            <v>340177.99371605617</v>
          </cell>
          <cell r="AG133">
            <v>0</v>
          </cell>
          <cell r="AI133">
            <v>0</v>
          </cell>
          <cell r="AJ133">
            <v>1856800.0000000002</v>
          </cell>
          <cell r="AK133">
            <v>0</v>
          </cell>
          <cell r="AQ133">
            <v>0</v>
          </cell>
        </row>
        <row r="134">
          <cell r="AF134">
            <v>421008.407774803</v>
          </cell>
          <cell r="AG134">
            <v>0</v>
          </cell>
          <cell r="AI134">
            <v>0</v>
          </cell>
          <cell r="AJ134">
            <v>1856800.0000000002</v>
          </cell>
          <cell r="AK134">
            <v>0</v>
          </cell>
          <cell r="AQ134">
            <v>0</v>
          </cell>
        </row>
        <row r="135">
          <cell r="AF135">
            <v>499977.08732028207</v>
          </cell>
          <cell r="AG135">
            <v>0</v>
          </cell>
          <cell r="AI135">
            <v>0</v>
          </cell>
          <cell r="AJ135">
            <v>1856800.0000000002</v>
          </cell>
          <cell r="AK135">
            <v>3540848361.9130139</v>
          </cell>
          <cell r="AQ135">
            <v>0</v>
          </cell>
        </row>
        <row r="136">
          <cell r="AF136">
            <v>585628.42857637559</v>
          </cell>
          <cell r="AG136">
            <v>0</v>
          </cell>
          <cell r="AI136">
            <v>0</v>
          </cell>
          <cell r="AJ136">
            <v>1856800.0000000002</v>
          </cell>
          <cell r="AK136">
            <v>0</v>
          </cell>
          <cell r="AQ136">
            <v>0</v>
          </cell>
        </row>
        <row r="137">
          <cell r="AF137">
            <v>667692.46561742772</v>
          </cell>
          <cell r="AG137">
            <v>0</v>
          </cell>
          <cell r="AI137">
            <v>0</v>
          </cell>
          <cell r="AJ137">
            <v>1856800.0000000002</v>
          </cell>
          <cell r="AK137">
            <v>0</v>
          </cell>
          <cell r="AQ137">
            <v>0</v>
          </cell>
        </row>
        <row r="138">
          <cell r="AF138">
            <v>753592.08857525419</v>
          </cell>
          <cell r="AG138">
            <v>0</v>
          </cell>
          <cell r="AI138">
            <v>0</v>
          </cell>
          <cell r="AJ138">
            <v>1856800.0000000002</v>
          </cell>
          <cell r="AK138">
            <v>0</v>
          </cell>
          <cell r="AQ138">
            <v>0</v>
          </cell>
        </row>
        <row r="139">
          <cell r="AF139">
            <v>837167.46522343473</v>
          </cell>
          <cell r="AG139">
            <v>0</v>
          </cell>
          <cell r="AI139">
            <v>0</v>
          </cell>
          <cell r="AJ139">
            <v>1856800.0000000002</v>
          </cell>
          <cell r="AK139">
            <v>0</v>
          </cell>
          <cell r="AQ139">
            <v>0</v>
          </cell>
        </row>
        <row r="140">
          <cell r="AF140">
            <v>922468.11087313946</v>
          </cell>
          <cell r="AG140">
            <v>0</v>
          </cell>
          <cell r="AI140">
            <v>0</v>
          </cell>
          <cell r="AJ140">
            <v>1856800.0000000002</v>
          </cell>
          <cell r="AK140">
            <v>0</v>
          </cell>
          <cell r="AQ140">
            <v>0</v>
          </cell>
        </row>
        <row r="141">
          <cell r="AF141">
            <v>1006664.1200000003</v>
          </cell>
          <cell r="AG141">
            <v>7129216699.5149641</v>
          </cell>
          <cell r="AI141">
            <v>3.4924596548080444E-10</v>
          </cell>
          <cell r="AJ141">
            <v>1006664.1200000001</v>
          </cell>
          <cell r="AK141">
            <v>3588368337.6019506</v>
          </cell>
          <cell r="AQ141">
            <v>1.4120262609894975E-2</v>
          </cell>
        </row>
        <row r="142">
          <cell r="AF142">
            <v>82473.46708030453</v>
          </cell>
          <cell r="AG142">
            <v>0</v>
          </cell>
          <cell r="AI142">
            <v>0</v>
          </cell>
          <cell r="AJ142">
            <v>1856800.0000000002</v>
          </cell>
          <cell r="AK142">
            <v>0</v>
          </cell>
          <cell r="AQ142">
            <v>0</v>
          </cell>
        </row>
        <row r="143">
          <cell r="AF143">
            <v>171368.01480248966</v>
          </cell>
          <cell r="AG143">
            <v>0</v>
          </cell>
          <cell r="AI143">
            <v>0</v>
          </cell>
          <cell r="AJ143">
            <v>1856800.0000000002</v>
          </cell>
          <cell r="AK143">
            <v>0</v>
          </cell>
          <cell r="AQ143">
            <v>0</v>
          </cell>
        </row>
        <row r="144">
          <cell r="AF144">
            <v>257173.87604606891</v>
          </cell>
          <cell r="AG144">
            <v>0</v>
          </cell>
          <cell r="AI144">
            <v>0</v>
          </cell>
          <cell r="AJ144">
            <v>1856800.0000000002</v>
          </cell>
          <cell r="AK144">
            <v>0</v>
          </cell>
          <cell r="AQ144">
            <v>0</v>
          </cell>
        </row>
        <row r="145">
          <cell r="AF145">
            <v>339696.50438629487</v>
          </cell>
          <cell r="AG145">
            <v>0</v>
          </cell>
          <cell r="AI145">
            <v>0</v>
          </cell>
          <cell r="AJ145">
            <v>1856800.0000000002</v>
          </cell>
          <cell r="AK145">
            <v>0</v>
          </cell>
          <cell r="AQ145">
            <v>0</v>
          </cell>
        </row>
        <row r="146">
          <cell r="AF146">
            <v>420413.13809199765</v>
          </cell>
          <cell r="AG146">
            <v>0</v>
          </cell>
          <cell r="AI146">
            <v>0</v>
          </cell>
          <cell r="AJ146">
            <v>1856800.0000000002</v>
          </cell>
          <cell r="AK146">
            <v>0</v>
          </cell>
          <cell r="AQ146">
            <v>0</v>
          </cell>
        </row>
        <row r="147">
          <cell r="AF147">
            <v>499461.03283551033</v>
          </cell>
          <cell r="AG147">
            <v>0</v>
          </cell>
          <cell r="AI147">
            <v>0</v>
          </cell>
          <cell r="AJ147">
            <v>1856800.0000000002</v>
          </cell>
          <cell r="AK147">
            <v>3696458410.5865531</v>
          </cell>
          <cell r="AQ147">
            <v>0</v>
          </cell>
        </row>
        <row r="148">
          <cell r="AF148">
            <v>585192.99503090815</v>
          </cell>
          <cell r="AG148">
            <v>0</v>
          </cell>
          <cell r="AI148">
            <v>0</v>
          </cell>
          <cell r="AJ148">
            <v>1856800.0000000002</v>
          </cell>
          <cell r="AK148">
            <v>0</v>
          </cell>
          <cell r="AQ148">
            <v>0</v>
          </cell>
        </row>
        <row r="149">
          <cell r="AF149">
            <v>667355.03461503703</v>
          </cell>
          <cell r="AG149">
            <v>0</v>
          </cell>
          <cell r="AI149">
            <v>0</v>
          </cell>
          <cell r="AJ149">
            <v>1856800.0000000002</v>
          </cell>
          <cell r="AK149">
            <v>0</v>
          </cell>
          <cell r="AQ149">
            <v>0</v>
          </cell>
        </row>
        <row r="150">
          <cell r="AF150">
            <v>753362.43317141919</v>
          </cell>
          <cell r="AG150">
            <v>0</v>
          </cell>
          <cell r="AI150">
            <v>0</v>
          </cell>
          <cell r="AJ150">
            <v>1856800.0000000002</v>
          </cell>
          <cell r="AK150">
            <v>0</v>
          </cell>
          <cell r="AQ150">
            <v>0</v>
          </cell>
        </row>
        <row r="151">
          <cell r="AF151">
            <v>837029.6929422582</v>
          </cell>
          <cell r="AG151">
            <v>0</v>
          </cell>
          <cell r="AI151">
            <v>0</v>
          </cell>
          <cell r="AJ151">
            <v>1856800.0000000002</v>
          </cell>
          <cell r="AK151">
            <v>0</v>
          </cell>
          <cell r="AQ151">
            <v>0</v>
          </cell>
        </row>
        <row r="152">
          <cell r="AF152">
            <v>922408.21013564814</v>
          </cell>
          <cell r="AG152">
            <v>0</v>
          </cell>
          <cell r="AI152">
            <v>0</v>
          </cell>
          <cell r="AJ152">
            <v>1856800.0000000002</v>
          </cell>
          <cell r="AK152">
            <v>0</v>
          </cell>
          <cell r="AQ152">
            <v>0</v>
          </cell>
        </row>
        <row r="153">
          <cell r="AF153">
            <v>1006664.12</v>
          </cell>
          <cell r="AG153">
            <v>7450214948.4706554</v>
          </cell>
          <cell r="AI153">
            <v>0</v>
          </cell>
          <cell r="AJ153">
            <v>1006664.1200000001</v>
          </cell>
          <cell r="AK153">
            <v>3753756537.8841019</v>
          </cell>
          <cell r="AQ153">
            <v>1.3511880220404155E-2</v>
          </cell>
        </row>
        <row r="154">
          <cell r="AF154">
            <v>82436.825336421578</v>
          </cell>
          <cell r="AG154">
            <v>0</v>
          </cell>
          <cell r="AI154">
            <v>0</v>
          </cell>
          <cell r="AJ154">
            <v>1856800.0000000002</v>
          </cell>
          <cell r="AK154">
            <v>0</v>
          </cell>
          <cell r="AQ154">
            <v>0</v>
          </cell>
        </row>
        <row r="155">
          <cell r="AF155">
            <v>171310.65660302236</v>
          </cell>
          <cell r="AG155">
            <v>0</v>
          </cell>
          <cell r="AI155">
            <v>0</v>
          </cell>
          <cell r="AJ155">
            <v>1856800.0000000002</v>
          </cell>
          <cell r="AK155">
            <v>0</v>
          </cell>
          <cell r="AQ155">
            <v>0</v>
          </cell>
        </row>
        <row r="156">
          <cell r="AF156">
            <v>257099.2132926441</v>
          </cell>
          <cell r="AG156">
            <v>0</v>
          </cell>
          <cell r="AI156">
            <v>0</v>
          </cell>
          <cell r="AJ156">
            <v>1856800.0000000002</v>
          </cell>
          <cell r="AK156">
            <v>0</v>
          </cell>
          <cell r="AQ156">
            <v>0</v>
          </cell>
        </row>
        <row r="157">
          <cell r="AF157">
            <v>339631.82926342939</v>
          </cell>
          <cell r="AG157">
            <v>0</v>
          </cell>
          <cell r="AI157">
            <v>0</v>
          </cell>
          <cell r="AJ157">
            <v>1856800.0000000002</v>
          </cell>
          <cell r="AK157">
            <v>0</v>
          </cell>
          <cell r="AQ157">
            <v>0</v>
          </cell>
        </row>
        <row r="158">
          <cell r="AF158">
            <v>420333.03724108986</v>
          </cell>
          <cell r="AG158">
            <v>0</v>
          </cell>
          <cell r="AI158">
            <v>0</v>
          </cell>
          <cell r="AJ158">
            <v>1856800.0000000002</v>
          </cell>
          <cell r="AK158">
            <v>0</v>
          </cell>
          <cell r="AQ158">
            <v>0</v>
          </cell>
        </row>
        <row r="159">
          <cell r="AF159">
            <v>499390.86697095307</v>
          </cell>
          <cell r="AG159">
            <v>0</v>
          </cell>
          <cell r="AI159">
            <v>0</v>
          </cell>
          <cell r="AJ159">
            <v>1856800.0000000002</v>
          </cell>
          <cell r="AK159">
            <v>3866612047.1939068</v>
          </cell>
          <cell r="AQ159">
            <v>0</v>
          </cell>
        </row>
        <row r="160">
          <cell r="AF160">
            <v>585128.16116731113</v>
          </cell>
          <cell r="AG160">
            <v>0</v>
          </cell>
          <cell r="AI160">
            <v>0</v>
          </cell>
          <cell r="AJ160">
            <v>1856800.0000000002</v>
          </cell>
          <cell r="AK160">
            <v>0</v>
          </cell>
          <cell r="AQ160">
            <v>0</v>
          </cell>
        </row>
        <row r="161">
          <cell r="AF161">
            <v>667316.02442918089</v>
          </cell>
          <cell r="AG161">
            <v>0</v>
          </cell>
          <cell r="AI161">
            <v>0</v>
          </cell>
          <cell r="AJ161">
            <v>1856800.0000000002</v>
          </cell>
          <cell r="AK161">
            <v>0</v>
          </cell>
          <cell r="AQ161">
            <v>0</v>
          </cell>
        </row>
        <row r="162">
          <cell r="AF162">
            <v>753355.61193069932</v>
          </cell>
          <cell r="AG162">
            <v>0</v>
          </cell>
          <cell r="AI162">
            <v>0</v>
          </cell>
          <cell r="AJ162">
            <v>1856800.0000000002</v>
          </cell>
          <cell r="AK162">
            <v>0</v>
          </cell>
          <cell r="AQ162">
            <v>0</v>
          </cell>
        </row>
        <row r="163">
          <cell r="AF163">
            <v>837041.17920826015</v>
          </cell>
          <cell r="AG163">
            <v>0</v>
          </cell>
          <cell r="AI163">
            <v>0</v>
          </cell>
          <cell r="AJ163">
            <v>1856800.0000000002</v>
          </cell>
          <cell r="AK163">
            <v>0</v>
          </cell>
          <cell r="AQ163">
            <v>0</v>
          </cell>
        </row>
        <row r="164">
          <cell r="AF164">
            <v>922422.4559472301</v>
          </cell>
          <cell r="AG164">
            <v>0</v>
          </cell>
          <cell r="AI164">
            <v>0</v>
          </cell>
          <cell r="AJ164">
            <v>1856800.0000000002</v>
          </cell>
          <cell r="AK164">
            <v>0</v>
          </cell>
          <cell r="AQ164">
            <v>0</v>
          </cell>
        </row>
        <row r="165">
          <cell r="AF165">
            <v>1006664.1200000001</v>
          </cell>
          <cell r="AG165">
            <v>7794254703.6933556</v>
          </cell>
          <cell r="AI165">
            <v>1.1641532182693481E-10</v>
          </cell>
          <cell r="AJ165">
            <v>1006664.1200000001</v>
          </cell>
          <cell r="AK165">
            <v>3927642656.4994478</v>
          </cell>
          <cell r="AQ165">
            <v>1.2915463482646855E-2</v>
          </cell>
        </row>
        <row r="166">
          <cell r="AF166">
            <v>82512.61536883167</v>
          </cell>
          <cell r="AG166">
            <v>0</v>
          </cell>
          <cell r="AI166">
            <v>0</v>
          </cell>
          <cell r="AJ166">
            <v>1856800.0000000002</v>
          </cell>
          <cell r="AK166">
            <v>0</v>
          </cell>
          <cell r="AQ166">
            <v>0</v>
          </cell>
        </row>
        <row r="167">
          <cell r="AF167">
            <v>171487.07194202795</v>
          </cell>
          <cell r="AG167">
            <v>0</v>
          </cell>
          <cell r="AI167">
            <v>0</v>
          </cell>
          <cell r="AJ167">
            <v>1856800.0000000002</v>
          </cell>
          <cell r="AK167">
            <v>0</v>
          </cell>
          <cell r="AQ167">
            <v>0</v>
          </cell>
        </row>
        <row r="168">
          <cell r="AF168">
            <v>257375.52576964669</v>
          </cell>
          <cell r="AG168">
            <v>0</v>
          </cell>
          <cell r="AI168">
            <v>0</v>
          </cell>
          <cell r="AJ168">
            <v>1856800.0000000002</v>
          </cell>
          <cell r="AK168">
            <v>0</v>
          </cell>
          <cell r="AQ168">
            <v>0</v>
          </cell>
        </row>
        <row r="169">
          <cell r="AF169">
            <v>340031.05481718096</v>
          </cell>
          <cell r="AG169">
            <v>0</v>
          </cell>
          <cell r="AI169">
            <v>0</v>
          </cell>
          <cell r="AJ169">
            <v>1856800.0000000002</v>
          </cell>
          <cell r="AK169">
            <v>0</v>
          </cell>
          <cell r="AQ169">
            <v>0</v>
          </cell>
        </row>
        <row r="170">
          <cell r="AF170">
            <v>420827.2059255279</v>
          </cell>
          <cell r="AG170">
            <v>0</v>
          </cell>
          <cell r="AI170">
            <v>0</v>
          </cell>
          <cell r="AJ170">
            <v>1856800.0000000002</v>
          </cell>
          <cell r="AK170">
            <v>0</v>
          </cell>
          <cell r="AQ170">
            <v>0</v>
          </cell>
        </row>
        <row r="171">
          <cell r="AF171">
            <v>499997.04795782245</v>
          </cell>
          <cell r="AG171">
            <v>0</v>
          </cell>
          <cell r="AI171">
            <v>0</v>
          </cell>
          <cell r="AJ171">
            <v>1856800.0000000002</v>
          </cell>
          <cell r="AK171">
            <v>4045459119.6909475</v>
          </cell>
          <cell r="AQ171">
            <v>0</v>
          </cell>
        </row>
        <row r="172">
          <cell r="AF172">
            <v>585850.56990222237</v>
          </cell>
          <cell r="AG172">
            <v>0</v>
          </cell>
          <cell r="AI172">
            <v>0</v>
          </cell>
          <cell r="AJ172">
            <v>1856800.0000000002</v>
          </cell>
          <cell r="AK172">
            <v>0</v>
          </cell>
          <cell r="AQ172">
            <v>0</v>
          </cell>
        </row>
        <row r="173">
          <cell r="AF173">
            <v>668170.02473527007</v>
          </cell>
          <cell r="AG173">
            <v>0</v>
          </cell>
          <cell r="AI173">
            <v>0</v>
          </cell>
          <cell r="AJ173">
            <v>1856800.0000000002</v>
          </cell>
          <cell r="AK173">
            <v>0</v>
          </cell>
          <cell r="AQ173">
            <v>0</v>
          </cell>
        </row>
        <row r="174">
          <cell r="AF174">
            <v>754352.41793613392</v>
          </cell>
          <cell r="AG174">
            <v>0</v>
          </cell>
          <cell r="AI174">
            <v>0</v>
          </cell>
          <cell r="AJ174">
            <v>1856800.0000000002</v>
          </cell>
          <cell r="AK174">
            <v>0</v>
          </cell>
          <cell r="AQ174">
            <v>0</v>
          </cell>
        </row>
        <row r="175">
          <cell r="AF175">
            <v>838164.27655101859</v>
          </cell>
          <cell r="AG175">
            <v>0</v>
          </cell>
          <cell r="AI175">
            <v>0</v>
          </cell>
          <cell r="AJ175">
            <v>1856800.0000000002</v>
          </cell>
          <cell r="AK175">
            <v>0</v>
          </cell>
          <cell r="AQ175">
            <v>0</v>
          </cell>
        </row>
        <row r="176">
          <cell r="AF176">
            <v>923658.9740081795</v>
          </cell>
          <cell r="AG176">
            <v>0</v>
          </cell>
          <cell r="AI176">
            <v>0</v>
          </cell>
          <cell r="AJ176">
            <v>1856800.0000000002</v>
          </cell>
          <cell r="AK176">
            <v>0</v>
          </cell>
          <cell r="AQ176">
            <v>0</v>
          </cell>
        </row>
        <row r="177">
          <cell r="AF177">
            <v>1007996.1164558628</v>
          </cell>
          <cell r="AG177">
            <v>8155662315.577137</v>
          </cell>
          <cell r="AI177">
            <v>0</v>
          </cell>
          <cell r="AJ177">
            <v>1007996.1164558625</v>
          </cell>
          <cell r="AK177">
            <v>4110203195.8861909</v>
          </cell>
          <cell r="AQ177">
            <v>1.2359463614998036E-2</v>
          </cell>
        </row>
        <row r="178">
          <cell r="AF178">
            <v>0</v>
          </cell>
          <cell r="AG178">
            <v>0</v>
          </cell>
          <cell r="AI178">
            <v>0</v>
          </cell>
          <cell r="AJ178">
            <v>1856800.0000000002</v>
          </cell>
          <cell r="AK178">
            <v>0</v>
          </cell>
          <cell r="AQ178">
            <v>0</v>
          </cell>
        </row>
        <row r="179">
          <cell r="AF179">
            <v>0</v>
          </cell>
          <cell r="AG179">
            <v>0</v>
          </cell>
          <cell r="AI179">
            <v>0</v>
          </cell>
          <cell r="AJ179">
            <v>1856800.0000000002</v>
          </cell>
          <cell r="AK179">
            <v>0</v>
          </cell>
          <cell r="AQ179">
            <v>0</v>
          </cell>
        </row>
        <row r="180">
          <cell r="AF180">
            <v>0</v>
          </cell>
          <cell r="AG180">
            <v>0</v>
          </cell>
          <cell r="AI180">
            <v>0</v>
          </cell>
          <cell r="AJ180">
            <v>1856800.0000000002</v>
          </cell>
          <cell r="AK180">
            <v>0</v>
          </cell>
          <cell r="AQ180">
            <v>0</v>
          </cell>
        </row>
        <row r="181">
          <cell r="AF181">
            <v>0</v>
          </cell>
          <cell r="AG181">
            <v>0</v>
          </cell>
          <cell r="AI181">
            <v>0</v>
          </cell>
          <cell r="AJ181">
            <v>1856800.0000000002</v>
          </cell>
          <cell r="AK181">
            <v>0</v>
          </cell>
          <cell r="AQ181">
            <v>0</v>
          </cell>
        </row>
        <row r="182">
          <cell r="AF182">
            <v>0</v>
          </cell>
          <cell r="AG182">
            <v>0</v>
          </cell>
          <cell r="AI182">
            <v>0</v>
          </cell>
          <cell r="AJ182">
            <v>1856800.0000000002</v>
          </cell>
          <cell r="AK182">
            <v>0</v>
          </cell>
          <cell r="AQ182">
            <v>0</v>
          </cell>
        </row>
        <row r="183">
          <cell r="AF183">
            <v>0</v>
          </cell>
          <cell r="AG183">
            <v>0</v>
          </cell>
          <cell r="AI183">
            <v>0</v>
          </cell>
          <cell r="AJ183">
            <v>1856800.0000000002</v>
          </cell>
          <cell r="AK183">
            <v>4232874281.1967874</v>
          </cell>
          <cell r="AQ183">
            <v>0</v>
          </cell>
        </row>
        <row r="184">
          <cell r="AF184">
            <v>0</v>
          </cell>
          <cell r="AG184">
            <v>0</v>
          </cell>
          <cell r="AI184">
            <v>0</v>
          </cell>
          <cell r="AJ184">
            <v>1856800.0000000002</v>
          </cell>
          <cell r="AK184">
            <v>0</v>
          </cell>
          <cell r="AQ184">
            <v>0</v>
          </cell>
        </row>
        <row r="185">
          <cell r="AF185">
            <v>0</v>
          </cell>
          <cell r="AG185">
            <v>0</v>
          </cell>
          <cell r="AI185">
            <v>0</v>
          </cell>
          <cell r="AJ185">
            <v>1856800.0000000002</v>
          </cell>
          <cell r="AK185">
            <v>0</v>
          </cell>
          <cell r="AQ185">
            <v>0</v>
          </cell>
        </row>
        <row r="186">
          <cell r="AF186">
            <v>0</v>
          </cell>
          <cell r="AG186">
            <v>0</v>
          </cell>
          <cell r="AI186">
            <v>0</v>
          </cell>
          <cell r="AJ186">
            <v>1856800.0000000002</v>
          </cell>
          <cell r="AK186">
            <v>0</v>
          </cell>
          <cell r="AQ186">
            <v>0</v>
          </cell>
        </row>
        <row r="187">
          <cell r="AF187">
            <v>0</v>
          </cell>
          <cell r="AG187">
            <v>0</v>
          </cell>
          <cell r="AI187">
            <v>0</v>
          </cell>
          <cell r="AJ187">
            <v>1856800.0000000002</v>
          </cell>
          <cell r="AK187">
            <v>0</v>
          </cell>
          <cell r="AQ187">
            <v>0</v>
          </cell>
        </row>
        <row r="188">
          <cell r="AF188">
            <v>0</v>
          </cell>
          <cell r="AG188">
            <v>0</v>
          </cell>
          <cell r="AI188">
            <v>0</v>
          </cell>
          <cell r="AJ188">
            <v>1856800.0000000002</v>
          </cell>
          <cell r="AK188">
            <v>0</v>
          </cell>
          <cell r="AQ188">
            <v>0</v>
          </cell>
        </row>
        <row r="189">
          <cell r="AF189">
            <v>0</v>
          </cell>
          <cell r="AG189">
            <v>8532422111.0838394</v>
          </cell>
          <cell r="AI189">
            <v>0</v>
          </cell>
          <cell r="AJ189">
            <v>1856800.0000000002</v>
          </cell>
          <cell r="AK189">
            <v>4299547829.8870525</v>
          </cell>
          <cell r="AQ189">
            <v>0</v>
          </cell>
        </row>
        <row r="190">
          <cell r="AF190">
            <v>0</v>
          </cell>
          <cell r="AG190">
            <v>0</v>
          </cell>
          <cell r="AI190">
            <v>0</v>
          </cell>
          <cell r="AJ190">
            <v>1856800.0000000002</v>
          </cell>
          <cell r="AK190">
            <v>0</v>
          </cell>
          <cell r="AQ190">
            <v>0</v>
          </cell>
        </row>
        <row r="191">
          <cell r="AF191">
            <v>0</v>
          </cell>
          <cell r="AG191">
            <v>0</v>
          </cell>
          <cell r="AI191">
            <v>0</v>
          </cell>
          <cell r="AJ191">
            <v>1856800.0000000002</v>
          </cell>
          <cell r="AK191">
            <v>0</v>
          </cell>
          <cell r="AQ191">
            <v>0</v>
          </cell>
        </row>
        <row r="192">
          <cell r="AF192">
            <v>0</v>
          </cell>
          <cell r="AG192">
            <v>0</v>
          </cell>
          <cell r="AI192">
            <v>0</v>
          </cell>
          <cell r="AJ192">
            <v>1856800.0000000002</v>
          </cell>
          <cell r="AK192">
            <v>0</v>
          </cell>
          <cell r="AQ192">
            <v>0</v>
          </cell>
        </row>
        <row r="193">
          <cell r="AF193">
            <v>0</v>
          </cell>
          <cell r="AG193">
            <v>0</v>
          </cell>
          <cell r="AI193">
            <v>0</v>
          </cell>
          <cell r="AJ193">
            <v>1856800.0000000002</v>
          </cell>
          <cell r="AK193">
            <v>0</v>
          </cell>
          <cell r="AQ193">
            <v>0</v>
          </cell>
        </row>
        <row r="194">
          <cell r="AF194">
            <v>0</v>
          </cell>
          <cell r="AG194">
            <v>0</v>
          </cell>
          <cell r="AI194">
            <v>0</v>
          </cell>
          <cell r="AJ194">
            <v>1856800.0000000002</v>
          </cell>
          <cell r="AK194">
            <v>0</v>
          </cell>
          <cell r="AQ194">
            <v>0</v>
          </cell>
        </row>
        <row r="195">
          <cell r="AF195">
            <v>0</v>
          </cell>
          <cell r="AG195">
            <v>0</v>
          </cell>
          <cell r="AI195">
            <v>0</v>
          </cell>
          <cell r="AJ195">
            <v>1856800.0000000002</v>
          </cell>
          <cell r="AK195">
            <v>4427889385.7005863</v>
          </cell>
          <cell r="AQ195">
            <v>0</v>
          </cell>
        </row>
        <row r="196">
          <cell r="AF196">
            <v>0</v>
          </cell>
          <cell r="AG196">
            <v>0</v>
          </cell>
          <cell r="AI196">
            <v>0</v>
          </cell>
          <cell r="AJ196">
            <v>1856800.0000000002</v>
          </cell>
          <cell r="AK196">
            <v>0</v>
          </cell>
          <cell r="AQ196">
            <v>0</v>
          </cell>
        </row>
        <row r="197">
          <cell r="AF197">
            <v>0</v>
          </cell>
          <cell r="AG197">
            <v>0</v>
          </cell>
          <cell r="AI197">
            <v>0</v>
          </cell>
          <cell r="AJ197">
            <v>1856800.0000000002</v>
          </cell>
          <cell r="AK197">
            <v>0</v>
          </cell>
          <cell r="AQ197">
            <v>0</v>
          </cell>
        </row>
        <row r="198">
          <cell r="AF198">
            <v>0</v>
          </cell>
          <cell r="AG198">
            <v>0</v>
          </cell>
          <cell r="AI198">
            <v>0</v>
          </cell>
          <cell r="AJ198">
            <v>1856800.0000000002</v>
          </cell>
          <cell r="AK198">
            <v>0</v>
          </cell>
          <cell r="AQ198">
            <v>0</v>
          </cell>
        </row>
        <row r="199">
          <cell r="AF199">
            <v>0</v>
          </cell>
          <cell r="AG199">
            <v>0</v>
          </cell>
          <cell r="AI199">
            <v>0</v>
          </cell>
          <cell r="AJ199">
            <v>1856800.0000000002</v>
          </cell>
          <cell r="AK199">
            <v>0</v>
          </cell>
          <cell r="AQ199">
            <v>0</v>
          </cell>
        </row>
        <row r="200">
          <cell r="AF200">
            <v>0</v>
          </cell>
          <cell r="AG200">
            <v>0</v>
          </cell>
          <cell r="AI200">
            <v>0</v>
          </cell>
          <cell r="AJ200">
            <v>1856800.0000000002</v>
          </cell>
          <cell r="AK200">
            <v>0</v>
          </cell>
          <cell r="AQ200">
            <v>0</v>
          </cell>
        </row>
        <row r="201">
          <cell r="AF201">
            <v>0</v>
          </cell>
          <cell r="AG201">
            <v>0</v>
          </cell>
          <cell r="AI201">
            <v>0</v>
          </cell>
          <cell r="AJ201">
            <v>1856800.0000000002</v>
          </cell>
          <cell r="AK201">
            <v>0</v>
          </cell>
          <cell r="AQ201">
            <v>0</v>
          </cell>
        </row>
        <row r="202">
          <cell r="AF202">
            <v>0</v>
          </cell>
          <cell r="AG202">
            <v>0</v>
          </cell>
          <cell r="AI202">
            <v>0</v>
          </cell>
          <cell r="AJ202">
            <v>1856800.0000000002</v>
          </cell>
          <cell r="AK202">
            <v>0</v>
          </cell>
          <cell r="AQ202">
            <v>0</v>
          </cell>
        </row>
        <row r="203">
          <cell r="AF203">
            <v>0</v>
          </cell>
          <cell r="AG203">
            <v>0</v>
          </cell>
          <cell r="AI203">
            <v>0</v>
          </cell>
          <cell r="AJ203">
            <v>1856800.0000000002</v>
          </cell>
          <cell r="AK203">
            <v>0</v>
          </cell>
          <cell r="AQ203">
            <v>0</v>
          </cell>
        </row>
        <row r="204">
          <cell r="AF204">
            <v>0</v>
          </cell>
          <cell r="AG204">
            <v>0</v>
          </cell>
          <cell r="AI204">
            <v>0</v>
          </cell>
          <cell r="AJ204">
            <v>1856800.0000000002</v>
          </cell>
          <cell r="AK204">
            <v>0</v>
          </cell>
          <cell r="AQ204">
            <v>0</v>
          </cell>
        </row>
        <row r="205">
          <cell r="AF205">
            <v>0</v>
          </cell>
          <cell r="AG205">
            <v>0</v>
          </cell>
          <cell r="AI205">
            <v>0</v>
          </cell>
          <cell r="AJ205">
            <v>1856800.0000000002</v>
          </cell>
          <cell r="AK205">
            <v>0</v>
          </cell>
          <cell r="AQ205">
            <v>0</v>
          </cell>
        </row>
        <row r="206">
          <cell r="AF206">
            <v>0</v>
          </cell>
          <cell r="AG206">
            <v>0</v>
          </cell>
          <cell r="AI206">
            <v>0</v>
          </cell>
          <cell r="AJ206">
            <v>1856800.0000000002</v>
          </cell>
          <cell r="AK206">
            <v>0</v>
          </cell>
          <cell r="AQ206">
            <v>0</v>
          </cell>
        </row>
        <row r="207">
          <cell r="AF207">
            <v>0</v>
          </cell>
          <cell r="AG207">
            <v>0</v>
          </cell>
          <cell r="AI207">
            <v>0</v>
          </cell>
          <cell r="AJ207">
            <v>1856800.0000000002</v>
          </cell>
          <cell r="AK207">
            <v>0</v>
          </cell>
          <cell r="AQ207">
            <v>0</v>
          </cell>
        </row>
        <row r="208">
          <cell r="AF208">
            <v>0</v>
          </cell>
          <cell r="AG208">
            <v>0</v>
          </cell>
          <cell r="AI208">
            <v>0</v>
          </cell>
          <cell r="AJ208">
            <v>1856800.0000000002</v>
          </cell>
          <cell r="AK208">
            <v>0</v>
          </cell>
          <cell r="AQ208">
            <v>0</v>
          </cell>
        </row>
        <row r="209">
          <cell r="AF209">
            <v>0</v>
          </cell>
          <cell r="AG209">
            <v>0</v>
          </cell>
          <cell r="AI209">
            <v>0</v>
          </cell>
          <cell r="AJ209">
            <v>1856800.0000000002</v>
          </cell>
          <cell r="AK209">
            <v>0</v>
          </cell>
          <cell r="AQ209">
            <v>0</v>
          </cell>
        </row>
        <row r="210">
          <cell r="AF210">
            <v>0</v>
          </cell>
          <cell r="AG210">
            <v>0</v>
          </cell>
          <cell r="AI210">
            <v>0</v>
          </cell>
          <cell r="AJ210">
            <v>1856800.0000000002</v>
          </cell>
          <cell r="AK210">
            <v>0</v>
          </cell>
          <cell r="AQ210">
            <v>0</v>
          </cell>
        </row>
        <row r="211">
          <cell r="AF211">
            <v>0</v>
          </cell>
          <cell r="AG211">
            <v>0</v>
          </cell>
          <cell r="AI211">
            <v>0</v>
          </cell>
          <cell r="AJ211">
            <v>1856800.0000000002</v>
          </cell>
          <cell r="AK211">
            <v>0</v>
          </cell>
          <cell r="AQ211">
            <v>0</v>
          </cell>
        </row>
        <row r="212">
          <cell r="AF212">
            <v>0</v>
          </cell>
          <cell r="AG212">
            <v>0</v>
          </cell>
          <cell r="AI212">
            <v>0</v>
          </cell>
          <cell r="AJ212">
            <v>1856800.0000000002</v>
          </cell>
          <cell r="AK212">
            <v>0</v>
          </cell>
          <cell r="AQ212">
            <v>0</v>
          </cell>
        </row>
        <row r="213">
          <cell r="AF213">
            <v>0</v>
          </cell>
          <cell r="AG213">
            <v>0</v>
          </cell>
          <cell r="AI213">
            <v>0</v>
          </cell>
          <cell r="AJ213">
            <v>1856800.0000000002</v>
          </cell>
          <cell r="AK213">
            <v>0</v>
          </cell>
          <cell r="AQ213">
            <v>0</v>
          </cell>
        </row>
      </sheetData>
      <sheetData sheetId="17">
        <row r="31">
          <cell r="AP31">
            <v>2.7711E-2</v>
          </cell>
        </row>
        <row r="34">
          <cell r="AF34">
            <v>136163.14690704271</v>
          </cell>
          <cell r="AG34">
            <v>0</v>
          </cell>
          <cell r="AI34">
            <v>0</v>
          </cell>
          <cell r="AJ34">
            <v>2771100</v>
          </cell>
          <cell r="AK34">
            <v>0</v>
          </cell>
          <cell r="AN34">
            <v>2771100</v>
          </cell>
          <cell r="AQ34">
            <v>0</v>
          </cell>
        </row>
        <row r="35">
          <cell r="AF35">
            <v>268799.22686077782</v>
          </cell>
          <cell r="AG35">
            <v>0</v>
          </cell>
          <cell r="AI35">
            <v>0</v>
          </cell>
          <cell r="AJ35">
            <v>2771100</v>
          </cell>
          <cell r="AK35">
            <v>0</v>
          </cell>
          <cell r="AN35">
            <v>2771100</v>
          </cell>
          <cell r="AQ35">
            <v>0</v>
          </cell>
        </row>
        <row r="36">
          <cell r="AF36">
            <v>413285.68780115712</v>
          </cell>
          <cell r="AG36">
            <v>0</v>
          </cell>
          <cell r="AI36">
            <v>0</v>
          </cell>
          <cell r="AJ36">
            <v>2771100</v>
          </cell>
          <cell r="AK36">
            <v>0</v>
          </cell>
          <cell r="AN36">
            <v>2771100</v>
          </cell>
          <cell r="AQ36">
            <v>0</v>
          </cell>
        </row>
        <row r="37">
          <cell r="AF37">
            <v>536189.07821422839</v>
          </cell>
          <cell r="AG37">
            <v>0</v>
          </cell>
          <cell r="AI37">
            <v>0</v>
          </cell>
          <cell r="AJ37">
            <v>2771100</v>
          </cell>
          <cell r="AK37">
            <v>0</v>
          </cell>
          <cell r="AN37">
            <v>2771100</v>
          </cell>
          <cell r="AQ37">
            <v>0</v>
          </cell>
        </row>
        <row r="38">
          <cell r="AF38">
            <v>650520.3867333188</v>
          </cell>
          <cell r="AG38">
            <v>0</v>
          </cell>
          <cell r="AI38">
            <v>0</v>
          </cell>
          <cell r="AJ38">
            <v>2771100</v>
          </cell>
          <cell r="AK38">
            <v>0</v>
          </cell>
          <cell r="AN38">
            <v>2771100</v>
          </cell>
          <cell r="AQ38">
            <v>0</v>
          </cell>
        </row>
        <row r="39">
          <cell r="AF39">
            <v>762213.20313361275</v>
          </cell>
          <cell r="AG39">
            <v>0</v>
          </cell>
          <cell r="AI39">
            <v>0</v>
          </cell>
          <cell r="AJ39">
            <v>2771100</v>
          </cell>
          <cell r="AK39">
            <v>2117219295.1937976</v>
          </cell>
          <cell r="AN39">
            <v>2771100</v>
          </cell>
          <cell r="AQ39">
            <v>0</v>
          </cell>
        </row>
        <row r="40">
          <cell r="AF40">
            <v>881336.58909548516</v>
          </cell>
          <cell r="AG40">
            <v>0</v>
          </cell>
          <cell r="AI40">
            <v>0</v>
          </cell>
          <cell r="AJ40">
            <v>2771100</v>
          </cell>
          <cell r="AK40">
            <v>0</v>
          </cell>
          <cell r="AN40">
            <v>2771100</v>
          </cell>
          <cell r="AQ40">
            <v>0</v>
          </cell>
        </row>
        <row r="41">
          <cell r="AF41">
            <v>995188.5825628906</v>
          </cell>
          <cell r="AG41">
            <v>0</v>
          </cell>
          <cell r="AI41">
            <v>0</v>
          </cell>
          <cell r="AJ41">
            <v>2771100</v>
          </cell>
          <cell r="AK41">
            <v>0</v>
          </cell>
          <cell r="AN41">
            <v>2771100</v>
          </cell>
          <cell r="AQ41">
            <v>0</v>
          </cell>
        </row>
        <row r="42">
          <cell r="AF42">
            <v>1114205.6878370086</v>
          </cell>
          <cell r="AG42">
            <v>0</v>
          </cell>
          <cell r="AI42">
            <v>0</v>
          </cell>
          <cell r="AJ42">
            <v>2771100</v>
          </cell>
          <cell r="AK42">
            <v>0</v>
          </cell>
          <cell r="AN42">
            <v>2771100</v>
          </cell>
          <cell r="AQ42">
            <v>0</v>
          </cell>
        </row>
        <row r="43">
          <cell r="AF43">
            <v>1233334.9367597455</v>
          </cell>
          <cell r="AG43">
            <v>0</v>
          </cell>
          <cell r="AI43">
            <v>0</v>
          </cell>
          <cell r="AJ43">
            <v>2771100</v>
          </cell>
          <cell r="AK43">
            <v>0</v>
          </cell>
          <cell r="AN43">
            <v>2771100</v>
          </cell>
          <cell r="AQ43">
            <v>0</v>
          </cell>
        </row>
        <row r="44">
          <cell r="AF44">
            <v>1362002.8018945083</v>
          </cell>
          <cell r="AG44">
            <v>0</v>
          </cell>
          <cell r="AI44">
            <v>0</v>
          </cell>
          <cell r="AJ44">
            <v>2771100</v>
          </cell>
          <cell r="AK44">
            <v>0</v>
          </cell>
          <cell r="AN44">
            <v>2771100</v>
          </cell>
          <cell r="AQ44">
            <v>0</v>
          </cell>
        </row>
        <row r="45">
          <cell r="AF45">
            <v>1502351.8650000002</v>
          </cell>
          <cell r="AG45">
            <v>4173121567.130353</v>
          </cell>
          <cell r="AI45">
            <v>0</v>
          </cell>
          <cell r="AJ45">
            <v>1502351.865</v>
          </cell>
          <cell r="AK45">
            <v>2055902271.9365554</v>
          </cell>
          <cell r="AN45">
            <v>1502351.865</v>
          </cell>
          <cell r="AQ45">
            <v>3.6000673376814479E-2</v>
          </cell>
        </row>
        <row r="46">
          <cell r="AF46">
            <v>136362.16355884352</v>
          </cell>
          <cell r="AG46">
            <v>0</v>
          </cell>
          <cell r="AI46">
            <v>0</v>
          </cell>
          <cell r="AJ46">
            <v>2771100</v>
          </cell>
          <cell r="AK46">
            <v>0</v>
          </cell>
          <cell r="AN46">
            <v>2771100</v>
          </cell>
          <cell r="AQ46">
            <v>0</v>
          </cell>
        </row>
        <row r="47">
          <cell r="AF47">
            <v>269186.80890099297</v>
          </cell>
          <cell r="AG47">
            <v>0</v>
          </cell>
          <cell r="AI47">
            <v>0</v>
          </cell>
          <cell r="AJ47">
            <v>2771100</v>
          </cell>
          <cell r="AK47">
            <v>0</v>
          </cell>
          <cell r="AN47">
            <v>2771100</v>
          </cell>
          <cell r="AQ47">
            <v>0</v>
          </cell>
        </row>
        <row r="48">
          <cell r="AF48">
            <v>413906.35317146126</v>
          </cell>
          <cell r="AG48">
            <v>0</v>
          </cell>
          <cell r="AI48">
            <v>0</v>
          </cell>
          <cell r="AJ48">
            <v>2771100</v>
          </cell>
          <cell r="AK48">
            <v>0</v>
          </cell>
          <cell r="AN48">
            <v>2771100</v>
          </cell>
          <cell r="AQ48">
            <v>0</v>
          </cell>
        </row>
        <row r="49">
          <cell r="AF49">
            <v>537011.76273829211</v>
          </cell>
          <cell r="AG49">
            <v>0</v>
          </cell>
          <cell r="AI49">
            <v>0</v>
          </cell>
          <cell r="AJ49">
            <v>2771100</v>
          </cell>
          <cell r="AK49">
            <v>0</v>
          </cell>
          <cell r="AN49">
            <v>2771100</v>
          </cell>
          <cell r="AQ49">
            <v>0</v>
          </cell>
        </row>
        <row r="50">
          <cell r="AF50">
            <v>651528.84479111433</v>
          </cell>
          <cell r="AG50">
            <v>0</v>
          </cell>
          <cell r="AI50">
            <v>0</v>
          </cell>
          <cell r="AJ50">
            <v>2771100</v>
          </cell>
          <cell r="AK50">
            <v>0</v>
          </cell>
          <cell r="AN50">
            <v>2771100</v>
          </cell>
          <cell r="AQ50">
            <v>0</v>
          </cell>
        </row>
        <row r="51">
          <cell r="AF51">
            <v>763095.75540671637</v>
          </cell>
          <cell r="AG51">
            <v>0</v>
          </cell>
          <cell r="AI51">
            <v>0</v>
          </cell>
          <cell r="AJ51">
            <v>2771100</v>
          </cell>
          <cell r="AK51">
            <v>2168940527.7683458</v>
          </cell>
          <cell r="AN51">
            <v>2771100</v>
          </cell>
          <cell r="AQ51">
            <v>0</v>
          </cell>
        </row>
        <row r="52">
          <cell r="AF52">
            <v>882084.31718149967</v>
          </cell>
          <cell r="AG52">
            <v>0</v>
          </cell>
          <cell r="AI52">
            <v>0</v>
          </cell>
          <cell r="AJ52">
            <v>2771100</v>
          </cell>
          <cell r="AK52">
            <v>0</v>
          </cell>
          <cell r="AN52">
            <v>2771100</v>
          </cell>
          <cell r="AQ52">
            <v>0</v>
          </cell>
        </row>
        <row r="53">
          <cell r="AF53">
            <v>995801.5155247486</v>
          </cell>
          <cell r="AG53">
            <v>0</v>
          </cell>
          <cell r="AI53">
            <v>0</v>
          </cell>
          <cell r="AJ53">
            <v>2771100</v>
          </cell>
          <cell r="AK53">
            <v>0</v>
          </cell>
          <cell r="AN53">
            <v>2771100</v>
          </cell>
          <cell r="AQ53">
            <v>0</v>
          </cell>
        </row>
        <row r="54">
          <cell r="AF54">
            <v>1114673.5386994747</v>
          </cell>
          <cell r="AG54">
            <v>0</v>
          </cell>
          <cell r="AI54">
            <v>0</v>
          </cell>
          <cell r="AJ54">
            <v>2771100</v>
          </cell>
          <cell r="AK54">
            <v>0</v>
          </cell>
          <cell r="AN54">
            <v>2771100</v>
          </cell>
          <cell r="AQ54">
            <v>0</v>
          </cell>
        </row>
        <row r="55">
          <cell r="AF55">
            <v>1233659.2409806931</v>
          </cell>
          <cell r="AG55">
            <v>0</v>
          </cell>
          <cell r="AI55">
            <v>0</v>
          </cell>
          <cell r="AJ55">
            <v>2771100</v>
          </cell>
          <cell r="AK55">
            <v>0</v>
          </cell>
          <cell r="AN55">
            <v>2771100</v>
          </cell>
          <cell r="AQ55">
            <v>0</v>
          </cell>
        </row>
        <row r="56">
          <cell r="AF56">
            <v>1362175.1034161956</v>
          </cell>
          <cell r="AG56">
            <v>0</v>
          </cell>
          <cell r="AI56">
            <v>0</v>
          </cell>
          <cell r="AJ56">
            <v>2771100</v>
          </cell>
          <cell r="AK56">
            <v>0</v>
          </cell>
          <cell r="AN56">
            <v>2771100</v>
          </cell>
          <cell r="AQ56">
            <v>0</v>
          </cell>
        </row>
        <row r="57">
          <cell r="AF57">
            <v>1502351.8650000002</v>
          </cell>
          <cell r="AG57">
            <v>4270121834.4873762</v>
          </cell>
          <cell r="AI57">
            <v>0</v>
          </cell>
          <cell r="AJ57">
            <v>1502351.865</v>
          </cell>
          <cell r="AK57">
            <v>2101181306.7190311</v>
          </cell>
          <cell r="AN57">
            <v>1502351.865</v>
          </cell>
          <cell r="AQ57">
            <v>3.5182880564820128E-2</v>
          </cell>
        </row>
        <row r="58">
          <cell r="AF58">
            <v>136425.08810250837</v>
          </cell>
          <cell r="AG58">
            <v>0</v>
          </cell>
          <cell r="AI58">
            <v>0</v>
          </cell>
          <cell r="AJ58">
            <v>2771100</v>
          </cell>
          <cell r="AK58">
            <v>0</v>
          </cell>
          <cell r="AN58">
            <v>2771100</v>
          </cell>
          <cell r="AQ58">
            <v>0</v>
          </cell>
        </row>
        <row r="59">
          <cell r="AF59">
            <v>269313.11449308111</v>
          </cell>
          <cell r="AG59">
            <v>0</v>
          </cell>
          <cell r="AI59">
            <v>0</v>
          </cell>
          <cell r="AJ59">
            <v>2771100</v>
          </cell>
          <cell r="AK59">
            <v>0</v>
          </cell>
          <cell r="AN59">
            <v>2771100</v>
          </cell>
          <cell r="AQ59">
            <v>0</v>
          </cell>
        </row>
        <row r="60">
          <cell r="AF60">
            <v>414086.85885417531</v>
          </cell>
          <cell r="AG60">
            <v>0</v>
          </cell>
          <cell r="AI60">
            <v>0</v>
          </cell>
          <cell r="AJ60">
            <v>2771100</v>
          </cell>
          <cell r="AK60">
            <v>0</v>
          </cell>
          <cell r="AN60">
            <v>2771100</v>
          </cell>
          <cell r="AQ60">
            <v>0</v>
          </cell>
        </row>
        <row r="61">
          <cell r="AF61">
            <v>537236.47852740996</v>
          </cell>
          <cell r="AG61">
            <v>0</v>
          </cell>
          <cell r="AI61">
            <v>0</v>
          </cell>
          <cell r="AJ61">
            <v>2771100</v>
          </cell>
          <cell r="AK61">
            <v>0</v>
          </cell>
          <cell r="AN61">
            <v>2771100</v>
          </cell>
          <cell r="AQ61">
            <v>0</v>
          </cell>
        </row>
        <row r="62">
          <cell r="AF62">
            <v>651795.07660206396</v>
          </cell>
          <cell r="AG62">
            <v>0</v>
          </cell>
          <cell r="AI62">
            <v>0</v>
          </cell>
          <cell r="AJ62">
            <v>2771100</v>
          </cell>
          <cell r="AK62">
            <v>0</v>
          </cell>
          <cell r="AN62">
            <v>2771100</v>
          </cell>
          <cell r="AQ62">
            <v>0</v>
          </cell>
        </row>
        <row r="63">
          <cell r="AF63">
            <v>763323.82035830023</v>
          </cell>
          <cell r="AG63">
            <v>0</v>
          </cell>
          <cell r="AI63">
            <v>0</v>
          </cell>
          <cell r="AJ63">
            <v>2771100</v>
          </cell>
          <cell r="AK63">
            <v>2216196093.2008529</v>
          </cell>
          <cell r="AN63">
            <v>2771100</v>
          </cell>
          <cell r="AQ63">
            <v>0</v>
          </cell>
        </row>
        <row r="64">
          <cell r="AF64">
            <v>882268.89027216472</v>
          </cell>
          <cell r="AG64">
            <v>0</v>
          </cell>
          <cell r="AI64">
            <v>0</v>
          </cell>
          <cell r="AJ64">
            <v>2771100</v>
          </cell>
          <cell r="AK64">
            <v>0</v>
          </cell>
          <cell r="AN64">
            <v>2771100</v>
          </cell>
          <cell r="AQ64">
            <v>0</v>
          </cell>
        </row>
        <row r="65">
          <cell r="AF65">
            <v>995945.49834202486</v>
          </cell>
          <cell r="AG65">
            <v>0</v>
          </cell>
          <cell r="AI65">
            <v>0</v>
          </cell>
          <cell r="AJ65">
            <v>2771100</v>
          </cell>
          <cell r="AK65">
            <v>0</v>
          </cell>
          <cell r="AN65">
            <v>2771100</v>
          </cell>
          <cell r="AQ65">
            <v>0</v>
          </cell>
        </row>
        <row r="66">
          <cell r="AF66">
            <v>1114776.0122313392</v>
          </cell>
          <cell r="AG66">
            <v>0</v>
          </cell>
          <cell r="AI66">
            <v>0</v>
          </cell>
          <cell r="AJ66">
            <v>2771100</v>
          </cell>
          <cell r="AK66">
            <v>0</v>
          </cell>
          <cell r="AN66">
            <v>2771100</v>
          </cell>
          <cell r="AQ66">
            <v>0</v>
          </cell>
        </row>
        <row r="67">
          <cell r="AF67">
            <v>1233723.9694391503</v>
          </cell>
          <cell r="AG67">
            <v>0</v>
          </cell>
          <cell r="AI67">
            <v>0</v>
          </cell>
          <cell r="AJ67">
            <v>2771100</v>
          </cell>
          <cell r="AK67">
            <v>0</v>
          </cell>
          <cell r="AN67">
            <v>2771100</v>
          </cell>
          <cell r="AQ67">
            <v>0</v>
          </cell>
        </row>
        <row r="68">
          <cell r="AF68">
            <v>1362208.692395699</v>
          </cell>
          <cell r="AG68">
            <v>0</v>
          </cell>
          <cell r="AI68">
            <v>0</v>
          </cell>
          <cell r="AJ68">
            <v>2771100</v>
          </cell>
          <cell r="AK68">
            <v>0</v>
          </cell>
          <cell r="AN68">
            <v>2771100</v>
          </cell>
          <cell r="AQ68">
            <v>0</v>
          </cell>
        </row>
        <row r="69">
          <cell r="AF69">
            <v>1502351.8650000002</v>
          </cell>
          <cell r="AG69">
            <v>4361853049.814642</v>
          </cell>
          <cell r="AI69">
            <v>0</v>
          </cell>
          <cell r="AJ69">
            <v>1502351.865</v>
          </cell>
          <cell r="AK69">
            <v>2145656956.6137896</v>
          </cell>
          <cell r="AN69">
            <v>1502351.865</v>
          </cell>
          <cell r="AQ69">
            <v>3.4442972925551513E-2</v>
          </cell>
        </row>
        <row r="70">
          <cell r="AF70">
            <v>136333.23588467363</v>
          </cell>
          <cell r="AG70">
            <v>0</v>
          </cell>
          <cell r="AI70">
            <v>0</v>
          </cell>
          <cell r="AJ70">
            <v>2771100</v>
          </cell>
          <cell r="AK70">
            <v>0</v>
          </cell>
          <cell r="AN70">
            <v>2771100</v>
          </cell>
          <cell r="AQ70">
            <v>0</v>
          </cell>
        </row>
        <row r="71">
          <cell r="AF71">
            <v>269133.94859834865</v>
          </cell>
          <cell r="AG71">
            <v>0</v>
          </cell>
          <cell r="AI71">
            <v>0</v>
          </cell>
          <cell r="AJ71">
            <v>2771100</v>
          </cell>
          <cell r="AK71">
            <v>0</v>
          </cell>
          <cell r="AN71">
            <v>2771100</v>
          </cell>
          <cell r="AQ71">
            <v>0</v>
          </cell>
        </row>
        <row r="72">
          <cell r="AF72">
            <v>413812.04483192472</v>
          </cell>
          <cell r="AG72">
            <v>0</v>
          </cell>
          <cell r="AI72">
            <v>0</v>
          </cell>
          <cell r="AJ72">
            <v>2771100</v>
          </cell>
          <cell r="AK72">
            <v>0</v>
          </cell>
          <cell r="AN72">
            <v>2771100</v>
          </cell>
          <cell r="AQ72">
            <v>0</v>
          </cell>
        </row>
        <row r="73">
          <cell r="AF73">
            <v>536881.46212961094</v>
          </cell>
          <cell r="AG73">
            <v>0</v>
          </cell>
          <cell r="AI73">
            <v>0</v>
          </cell>
          <cell r="AJ73">
            <v>2771100</v>
          </cell>
          <cell r="AK73">
            <v>0</v>
          </cell>
          <cell r="AN73">
            <v>2771100</v>
          </cell>
          <cell r="AQ73">
            <v>0</v>
          </cell>
        </row>
        <row r="74">
          <cell r="AF74">
            <v>651371.31260209077</v>
          </cell>
          <cell r="AG74">
            <v>0</v>
          </cell>
          <cell r="AI74">
            <v>0</v>
          </cell>
          <cell r="AJ74">
            <v>2771100</v>
          </cell>
          <cell r="AK74">
            <v>0</v>
          </cell>
          <cell r="AN74">
            <v>2771100</v>
          </cell>
          <cell r="AQ74">
            <v>0</v>
          </cell>
        </row>
        <row r="75">
          <cell r="AF75">
            <v>762951.98811536562</v>
          </cell>
          <cell r="AG75">
            <v>0</v>
          </cell>
          <cell r="AI75">
            <v>0</v>
          </cell>
          <cell r="AJ75">
            <v>2771100</v>
          </cell>
          <cell r="AK75">
            <v>2263585521.6173472</v>
          </cell>
          <cell r="AN75">
            <v>2771100</v>
          </cell>
          <cell r="AQ75">
            <v>0</v>
          </cell>
        </row>
        <row r="76">
          <cell r="AF76">
            <v>881952.87121829449</v>
          </cell>
          <cell r="AG76">
            <v>0</v>
          </cell>
          <cell r="AI76">
            <v>0</v>
          </cell>
          <cell r="AJ76">
            <v>2771100</v>
          </cell>
          <cell r="AK76">
            <v>0</v>
          </cell>
          <cell r="AN76">
            <v>2771100</v>
          </cell>
          <cell r="AQ76">
            <v>0</v>
          </cell>
        </row>
        <row r="77">
          <cell r="AF77">
            <v>995681.58029691374</v>
          </cell>
          <cell r="AG77">
            <v>0</v>
          </cell>
          <cell r="AI77">
            <v>0</v>
          </cell>
          <cell r="AJ77">
            <v>2771100</v>
          </cell>
          <cell r="AK77">
            <v>0</v>
          </cell>
          <cell r="AN77">
            <v>2771100</v>
          </cell>
          <cell r="AQ77">
            <v>0</v>
          </cell>
        </row>
        <row r="78">
          <cell r="AF78">
            <v>1114566.1713353766</v>
          </cell>
          <cell r="AG78">
            <v>0</v>
          </cell>
          <cell r="AI78">
            <v>0</v>
          </cell>
          <cell r="AJ78">
            <v>2771100</v>
          </cell>
          <cell r="AK78">
            <v>0</v>
          </cell>
          <cell r="AN78">
            <v>2771100</v>
          </cell>
          <cell r="AQ78">
            <v>0</v>
          </cell>
        </row>
        <row r="79">
          <cell r="AF79">
            <v>1233573.3207574282</v>
          </cell>
          <cell r="AG79">
            <v>0</v>
          </cell>
          <cell r="AI79">
            <v>0</v>
          </cell>
          <cell r="AJ79">
            <v>2771100</v>
          </cell>
          <cell r="AK79">
            <v>0</v>
          </cell>
          <cell r="AN79">
            <v>2771100</v>
          </cell>
          <cell r="AQ79">
            <v>0</v>
          </cell>
        </row>
        <row r="80">
          <cell r="AF80">
            <v>1362131.4982977877</v>
          </cell>
          <cell r="AG80">
            <v>0</v>
          </cell>
          <cell r="AI80">
            <v>0</v>
          </cell>
          <cell r="AJ80">
            <v>2771100</v>
          </cell>
          <cell r="AK80">
            <v>0</v>
          </cell>
          <cell r="AN80">
            <v>2771100</v>
          </cell>
          <cell r="AQ80">
            <v>0</v>
          </cell>
        </row>
        <row r="81">
          <cell r="AF81">
            <v>1502351.8649999998</v>
          </cell>
          <cell r="AG81">
            <v>4457294800.9339228</v>
          </cell>
          <cell r="AI81">
            <v>0</v>
          </cell>
          <cell r="AJ81">
            <v>1502351.865</v>
          </cell>
          <cell r="AK81">
            <v>2193709279.3165755</v>
          </cell>
          <cell r="AN81">
            <v>1502351.865</v>
          </cell>
          <cell r="AQ81">
            <v>3.3705463338104022E-2</v>
          </cell>
        </row>
        <row r="82">
          <cell r="AF82">
            <v>135891.23473500492</v>
          </cell>
          <cell r="AG82">
            <v>0</v>
          </cell>
          <cell r="AI82">
            <v>0</v>
          </cell>
          <cell r="AJ82">
            <v>2771100</v>
          </cell>
          <cell r="AK82">
            <v>0</v>
          </cell>
          <cell r="AN82">
            <v>2771100</v>
          </cell>
          <cell r="AQ82">
            <v>0</v>
          </cell>
        </row>
        <row r="83">
          <cell r="AF83">
            <v>268264.75493973342</v>
          </cell>
          <cell r="AG83">
            <v>0</v>
          </cell>
          <cell r="AI83">
            <v>0</v>
          </cell>
          <cell r="AJ83">
            <v>2771100</v>
          </cell>
          <cell r="AK83">
            <v>0</v>
          </cell>
          <cell r="AN83">
            <v>2771100</v>
          </cell>
          <cell r="AQ83">
            <v>0</v>
          </cell>
        </row>
        <row r="84">
          <cell r="AF84">
            <v>412467.20040482457</v>
          </cell>
          <cell r="AG84">
            <v>0</v>
          </cell>
          <cell r="AI84">
            <v>0</v>
          </cell>
          <cell r="AJ84">
            <v>2771100</v>
          </cell>
          <cell r="AK84">
            <v>0</v>
          </cell>
          <cell r="AN84">
            <v>2771100</v>
          </cell>
          <cell r="AQ84">
            <v>0</v>
          </cell>
        </row>
        <row r="85">
          <cell r="AF85">
            <v>535131.45521401882</v>
          </cell>
          <cell r="AG85">
            <v>0</v>
          </cell>
          <cell r="AI85">
            <v>0</v>
          </cell>
          <cell r="AJ85">
            <v>2771100</v>
          </cell>
          <cell r="AK85">
            <v>0</v>
          </cell>
          <cell r="AN85">
            <v>2771100</v>
          </cell>
          <cell r="AQ85">
            <v>0</v>
          </cell>
        </row>
        <row r="86">
          <cell r="AF86">
            <v>649248.00048968813</v>
          </cell>
          <cell r="AG86">
            <v>0</v>
          </cell>
          <cell r="AI86">
            <v>0</v>
          </cell>
          <cell r="AJ86">
            <v>2771100</v>
          </cell>
          <cell r="AK86">
            <v>0</v>
          </cell>
          <cell r="AN86">
            <v>2771100</v>
          </cell>
          <cell r="AQ86">
            <v>0</v>
          </cell>
        </row>
        <row r="87">
          <cell r="AF87">
            <v>761093.79012438667</v>
          </cell>
          <cell r="AG87">
            <v>0</v>
          </cell>
          <cell r="AI87">
            <v>0</v>
          </cell>
          <cell r="AJ87">
            <v>2771100</v>
          </cell>
          <cell r="AK87">
            <v>2316162167.1808343</v>
          </cell>
          <cell r="AN87">
            <v>2771100</v>
          </cell>
          <cell r="AQ87">
            <v>0</v>
          </cell>
        </row>
        <row r="88">
          <cell r="AF88">
            <v>880379.96533139213</v>
          </cell>
          <cell r="AG88">
            <v>0</v>
          </cell>
          <cell r="AI88">
            <v>0</v>
          </cell>
          <cell r="AJ88">
            <v>2771100</v>
          </cell>
          <cell r="AK88">
            <v>0</v>
          </cell>
          <cell r="AN88">
            <v>2771100</v>
          </cell>
          <cell r="AQ88">
            <v>0</v>
          </cell>
        </row>
        <row r="89">
          <cell r="AF89">
            <v>994416.20431691641</v>
          </cell>
          <cell r="AG89">
            <v>0</v>
          </cell>
          <cell r="AI89">
            <v>0</v>
          </cell>
          <cell r="AJ89">
            <v>2771100</v>
          </cell>
          <cell r="AK89">
            <v>0</v>
          </cell>
          <cell r="AN89">
            <v>2771100</v>
          </cell>
          <cell r="AQ89">
            <v>0</v>
          </cell>
        </row>
        <row r="90">
          <cell r="AF90">
            <v>1113642.2442104181</v>
          </cell>
          <cell r="AG90">
            <v>0</v>
          </cell>
          <cell r="AI90">
            <v>0</v>
          </cell>
          <cell r="AJ90">
            <v>2771100</v>
          </cell>
          <cell r="AK90">
            <v>0</v>
          </cell>
          <cell r="AN90">
            <v>2771100</v>
          </cell>
          <cell r="AQ90">
            <v>0</v>
          </cell>
        </row>
        <row r="91">
          <cell r="AF91">
            <v>1232958.5874321512</v>
          </cell>
          <cell r="AG91">
            <v>0</v>
          </cell>
          <cell r="AI91">
            <v>0</v>
          </cell>
          <cell r="AJ91">
            <v>2771100</v>
          </cell>
          <cell r="AK91">
            <v>0</v>
          </cell>
          <cell r="AN91">
            <v>2771100</v>
          </cell>
          <cell r="AQ91">
            <v>0</v>
          </cell>
        </row>
        <row r="92">
          <cell r="AF92">
            <v>1361793.6146464988</v>
          </cell>
          <cell r="AG92">
            <v>0</v>
          </cell>
          <cell r="AI92">
            <v>0</v>
          </cell>
          <cell r="AJ92">
            <v>2771100</v>
          </cell>
          <cell r="AK92">
            <v>0</v>
          </cell>
          <cell r="AN92">
            <v>2771100</v>
          </cell>
          <cell r="AQ92">
            <v>0</v>
          </cell>
        </row>
        <row r="93">
          <cell r="AF93">
            <v>1502351.865</v>
          </cell>
          <cell r="AG93">
            <v>4571960245.4486952</v>
          </cell>
          <cell r="AI93">
            <v>0</v>
          </cell>
          <cell r="AJ93">
            <v>1502351.865</v>
          </cell>
          <cell r="AK93">
            <v>2255798078.2678614</v>
          </cell>
          <cell r="AN93">
            <v>1502351.865</v>
          </cell>
          <cell r="AQ93">
            <v>3.2860125292987062E-2</v>
          </cell>
        </row>
        <row r="94">
          <cell r="AF94">
            <v>135842.83203719833</v>
          </cell>
          <cell r="AG94">
            <v>0</v>
          </cell>
          <cell r="AI94">
            <v>0</v>
          </cell>
          <cell r="AJ94">
            <v>2771100</v>
          </cell>
          <cell r="AK94">
            <v>0</v>
          </cell>
          <cell r="AN94">
            <v>2771100</v>
          </cell>
          <cell r="AQ94">
            <v>0</v>
          </cell>
        </row>
        <row r="95">
          <cell r="AF95">
            <v>268136.95695115626</v>
          </cell>
          <cell r="AG95">
            <v>0</v>
          </cell>
          <cell r="AI95">
            <v>0</v>
          </cell>
          <cell r="AJ95">
            <v>2771100</v>
          </cell>
          <cell r="AK95">
            <v>0</v>
          </cell>
          <cell r="AN95">
            <v>2771100</v>
          </cell>
          <cell r="AQ95">
            <v>0</v>
          </cell>
        </row>
        <row r="96">
          <cell r="AF96">
            <v>412375.10641129251</v>
          </cell>
          <cell r="AG96">
            <v>0</v>
          </cell>
          <cell r="AI96">
            <v>0</v>
          </cell>
          <cell r="AJ96">
            <v>2771100</v>
          </cell>
          <cell r="AK96">
            <v>0</v>
          </cell>
          <cell r="AN96">
            <v>2771100</v>
          </cell>
          <cell r="AQ96">
            <v>0</v>
          </cell>
        </row>
        <row r="97">
          <cell r="AF97">
            <v>535083.22535566241</v>
          </cell>
          <cell r="AG97">
            <v>0</v>
          </cell>
          <cell r="AI97">
            <v>0</v>
          </cell>
          <cell r="AJ97">
            <v>2771100</v>
          </cell>
          <cell r="AK97">
            <v>0</v>
          </cell>
          <cell r="AN97">
            <v>2771100</v>
          </cell>
          <cell r="AQ97">
            <v>0</v>
          </cell>
        </row>
        <row r="98">
          <cell r="AF98">
            <v>649230.85391617345</v>
          </cell>
          <cell r="AG98">
            <v>0</v>
          </cell>
          <cell r="AI98">
            <v>0</v>
          </cell>
          <cell r="AJ98">
            <v>2771100</v>
          </cell>
          <cell r="AK98">
            <v>0</v>
          </cell>
          <cell r="AN98">
            <v>2771100</v>
          </cell>
          <cell r="AQ98">
            <v>0</v>
          </cell>
        </row>
        <row r="99">
          <cell r="AF99">
            <v>761065.2962744016</v>
          </cell>
          <cell r="AG99">
            <v>0</v>
          </cell>
          <cell r="AI99">
            <v>0</v>
          </cell>
          <cell r="AJ99">
            <v>2771100</v>
          </cell>
          <cell r="AK99">
            <v>2382832711.0436702</v>
          </cell>
          <cell r="AN99">
            <v>2771100</v>
          </cell>
          <cell r="AQ99">
            <v>0</v>
          </cell>
        </row>
        <row r="100">
          <cell r="AF100">
            <v>880341.73261076817</v>
          </cell>
          <cell r="AG100">
            <v>0</v>
          </cell>
          <cell r="AI100">
            <v>0</v>
          </cell>
          <cell r="AJ100">
            <v>2771100</v>
          </cell>
          <cell r="AK100">
            <v>0</v>
          </cell>
          <cell r="AN100">
            <v>2771100</v>
          </cell>
          <cell r="AQ100">
            <v>0</v>
          </cell>
        </row>
        <row r="101">
          <cell r="AF101">
            <v>994410.31448247866</v>
          </cell>
          <cell r="AG101">
            <v>0</v>
          </cell>
          <cell r="AI101">
            <v>0</v>
          </cell>
          <cell r="AJ101">
            <v>2771100</v>
          </cell>
          <cell r="AK101">
            <v>0</v>
          </cell>
          <cell r="AN101">
            <v>2771100</v>
          </cell>
          <cell r="AQ101">
            <v>0</v>
          </cell>
        </row>
        <row r="102">
          <cell r="AF102">
            <v>1113693.581166551</v>
          </cell>
          <cell r="AG102">
            <v>0</v>
          </cell>
          <cell r="AI102">
            <v>0</v>
          </cell>
          <cell r="AJ102">
            <v>2771100</v>
          </cell>
          <cell r="AK102">
            <v>0</v>
          </cell>
          <cell r="AN102">
            <v>2771100</v>
          </cell>
          <cell r="AQ102">
            <v>0</v>
          </cell>
        </row>
        <row r="103">
          <cell r="AF103">
            <v>1233026.5538098831</v>
          </cell>
          <cell r="AG103">
            <v>0</v>
          </cell>
          <cell r="AI103">
            <v>0</v>
          </cell>
          <cell r="AJ103">
            <v>2771100</v>
          </cell>
          <cell r="AK103">
            <v>0</v>
          </cell>
          <cell r="AN103">
            <v>2771100</v>
          </cell>
          <cell r="AQ103">
            <v>0</v>
          </cell>
        </row>
        <row r="104">
          <cell r="AF104">
            <v>1361808.799142058</v>
          </cell>
          <cell r="AG104">
            <v>0</v>
          </cell>
          <cell r="AI104">
            <v>0</v>
          </cell>
          <cell r="AJ104">
            <v>2771100</v>
          </cell>
          <cell r="AK104">
            <v>0</v>
          </cell>
          <cell r="AN104">
            <v>2771100</v>
          </cell>
          <cell r="AQ104">
            <v>0</v>
          </cell>
        </row>
        <row r="105">
          <cell r="AF105">
            <v>1502351.865</v>
          </cell>
          <cell r="AG105">
            <v>4703739856.4140415</v>
          </cell>
          <cell r="AI105">
            <v>0</v>
          </cell>
          <cell r="AJ105">
            <v>1502351.865</v>
          </cell>
          <cell r="AK105">
            <v>2320907145.3703713</v>
          </cell>
          <cell r="AN105">
            <v>1502351.865</v>
          </cell>
          <cell r="AQ105">
            <v>3.1939518571618836E-2</v>
          </cell>
        </row>
        <row r="106">
          <cell r="AF106">
            <v>135690.61615136985</v>
          </cell>
          <cell r="AG106">
            <v>0</v>
          </cell>
          <cell r="AI106">
            <v>0</v>
          </cell>
          <cell r="AJ106">
            <v>2771100</v>
          </cell>
          <cell r="AK106">
            <v>0</v>
          </cell>
          <cell r="AN106">
            <v>2771100</v>
          </cell>
          <cell r="AQ106">
            <v>0</v>
          </cell>
        </row>
        <row r="107">
          <cell r="AF107">
            <v>267795.84282878233</v>
          </cell>
          <cell r="AG107">
            <v>0</v>
          </cell>
          <cell r="AI107">
            <v>0</v>
          </cell>
          <cell r="AJ107">
            <v>2771100</v>
          </cell>
          <cell r="AK107">
            <v>0</v>
          </cell>
          <cell r="AN107">
            <v>2771100</v>
          </cell>
          <cell r="AQ107">
            <v>0</v>
          </cell>
        </row>
        <row r="108">
          <cell r="AF108">
            <v>411976.14168003062</v>
          </cell>
          <cell r="AG108">
            <v>0</v>
          </cell>
          <cell r="AI108">
            <v>0</v>
          </cell>
          <cell r="AJ108">
            <v>2771100</v>
          </cell>
          <cell r="AK108">
            <v>0</v>
          </cell>
          <cell r="AN108">
            <v>2771100</v>
          </cell>
          <cell r="AQ108">
            <v>0</v>
          </cell>
        </row>
        <row r="109">
          <cell r="AF109">
            <v>534650.57013043039</v>
          </cell>
          <cell r="AG109">
            <v>0</v>
          </cell>
          <cell r="AI109">
            <v>0</v>
          </cell>
          <cell r="AJ109">
            <v>2771100</v>
          </cell>
          <cell r="AK109">
            <v>0</v>
          </cell>
          <cell r="AN109">
            <v>2771100</v>
          </cell>
          <cell r="AQ109">
            <v>0</v>
          </cell>
        </row>
        <row r="110">
          <cell r="AF110">
            <v>648754.25758106087</v>
          </cell>
          <cell r="AG110">
            <v>0</v>
          </cell>
          <cell r="AI110">
            <v>0</v>
          </cell>
          <cell r="AJ110">
            <v>2771100</v>
          </cell>
          <cell r="AK110">
            <v>0</v>
          </cell>
          <cell r="AN110">
            <v>2771100</v>
          </cell>
          <cell r="AQ110">
            <v>0</v>
          </cell>
        </row>
        <row r="111">
          <cell r="AF111">
            <v>760636.2492429323</v>
          </cell>
          <cell r="AG111">
            <v>0</v>
          </cell>
          <cell r="AI111">
            <v>0</v>
          </cell>
          <cell r="AJ111">
            <v>2771100</v>
          </cell>
          <cell r="AK111">
            <v>2453345875.473289</v>
          </cell>
          <cell r="AN111">
            <v>2771100</v>
          </cell>
          <cell r="AQ111">
            <v>0</v>
          </cell>
        </row>
        <row r="112">
          <cell r="AF112">
            <v>879965.60532889818</v>
          </cell>
          <cell r="AG112">
            <v>0</v>
          </cell>
          <cell r="AI112">
            <v>0</v>
          </cell>
          <cell r="AJ112">
            <v>2771100</v>
          </cell>
          <cell r="AK112">
            <v>0</v>
          </cell>
          <cell r="AN112">
            <v>2771100</v>
          </cell>
          <cell r="AQ112">
            <v>0</v>
          </cell>
        </row>
        <row r="113">
          <cell r="AF113">
            <v>994132.1437172913</v>
          </cell>
          <cell r="AG113">
            <v>0</v>
          </cell>
          <cell r="AI113">
            <v>0</v>
          </cell>
          <cell r="AJ113">
            <v>2771100</v>
          </cell>
          <cell r="AK113">
            <v>0</v>
          </cell>
          <cell r="AN113">
            <v>2771100</v>
          </cell>
          <cell r="AQ113">
            <v>0</v>
          </cell>
        </row>
        <row r="114">
          <cell r="AF114">
            <v>1113544.3812203656</v>
          </cell>
          <cell r="AG114">
            <v>0</v>
          </cell>
          <cell r="AI114">
            <v>0</v>
          </cell>
          <cell r="AJ114">
            <v>2771100</v>
          </cell>
          <cell r="AK114">
            <v>0</v>
          </cell>
          <cell r="AN114">
            <v>2771100</v>
          </cell>
          <cell r="AQ114">
            <v>0</v>
          </cell>
        </row>
        <row r="115">
          <cell r="AF115">
            <v>1232959.9427257094</v>
          </cell>
          <cell r="AG115">
            <v>0</v>
          </cell>
          <cell r="AI115">
            <v>0</v>
          </cell>
          <cell r="AJ115">
            <v>2771100</v>
          </cell>
          <cell r="AK115">
            <v>0</v>
          </cell>
          <cell r="AQ115">
            <v>0</v>
          </cell>
        </row>
        <row r="116">
          <cell r="AF116">
            <v>1361750.8139004852</v>
          </cell>
          <cell r="AG116">
            <v>0</v>
          </cell>
          <cell r="AI116">
            <v>0</v>
          </cell>
          <cell r="AJ116">
            <v>2771100</v>
          </cell>
          <cell r="AK116">
            <v>0</v>
          </cell>
          <cell r="AQ116">
            <v>0</v>
          </cell>
        </row>
        <row r="117">
          <cell r="AF117">
            <v>1502351.865</v>
          </cell>
          <cell r="AG117">
            <v>4845665395.4841757</v>
          </cell>
          <cell r="AI117">
            <v>0</v>
          </cell>
          <cell r="AJ117">
            <v>1502351.865</v>
          </cell>
          <cell r="AK117">
            <v>2392319520.0108867</v>
          </cell>
          <cell r="AQ117">
            <v>3.1004036440487368E-2</v>
          </cell>
        </row>
        <row r="118">
          <cell r="AF118">
            <v>135739.86386148768</v>
          </cell>
          <cell r="AG118">
            <v>0</v>
          </cell>
          <cell r="AI118">
            <v>0</v>
          </cell>
          <cell r="AJ118">
            <v>2771100</v>
          </cell>
          <cell r="AK118">
            <v>0</v>
          </cell>
          <cell r="AQ118">
            <v>0</v>
          </cell>
        </row>
        <row r="119">
          <cell r="AF119">
            <v>267847.23955794942</v>
          </cell>
          <cell r="AG119">
            <v>0</v>
          </cell>
          <cell r="AI119">
            <v>0</v>
          </cell>
          <cell r="AJ119">
            <v>2771100</v>
          </cell>
          <cell r="AK119">
            <v>0</v>
          </cell>
          <cell r="AQ119">
            <v>0</v>
          </cell>
        </row>
        <row r="120">
          <cell r="AF120">
            <v>412198.54730091483</v>
          </cell>
          <cell r="AG120">
            <v>0</v>
          </cell>
          <cell r="AI120">
            <v>0</v>
          </cell>
          <cell r="AJ120">
            <v>2771100</v>
          </cell>
          <cell r="AK120">
            <v>0</v>
          </cell>
          <cell r="AQ120">
            <v>0</v>
          </cell>
        </row>
        <row r="121">
          <cell r="AF121">
            <v>535036.4498811682</v>
          </cell>
          <cell r="AG121">
            <v>0</v>
          </cell>
          <cell r="AI121">
            <v>0</v>
          </cell>
          <cell r="AJ121">
            <v>2771100</v>
          </cell>
          <cell r="AK121">
            <v>0</v>
          </cell>
          <cell r="AQ121">
            <v>0</v>
          </cell>
        </row>
        <row r="122">
          <cell r="AF122">
            <v>649278.38394460059</v>
          </cell>
          <cell r="AG122">
            <v>0</v>
          </cell>
          <cell r="AI122">
            <v>0</v>
          </cell>
          <cell r="AJ122">
            <v>2771100</v>
          </cell>
          <cell r="AK122">
            <v>0</v>
          </cell>
          <cell r="AQ122">
            <v>0</v>
          </cell>
        </row>
        <row r="123">
          <cell r="AF123">
            <v>761075.05825772788</v>
          </cell>
          <cell r="AG123">
            <v>0</v>
          </cell>
          <cell r="AI123">
            <v>0</v>
          </cell>
          <cell r="AJ123">
            <v>2771100</v>
          </cell>
          <cell r="AK123">
            <v>2529814837.7310429</v>
          </cell>
          <cell r="AQ123">
            <v>0</v>
          </cell>
        </row>
        <row r="124">
          <cell r="AF124">
            <v>880316.20582905516</v>
          </cell>
          <cell r="AG124">
            <v>0</v>
          </cell>
          <cell r="AI124">
            <v>0</v>
          </cell>
          <cell r="AJ124">
            <v>2771100</v>
          </cell>
          <cell r="AK124">
            <v>0</v>
          </cell>
          <cell r="AQ124">
            <v>0</v>
          </cell>
        </row>
        <row r="125">
          <cell r="AF125">
            <v>994447.18975918472</v>
          </cell>
          <cell r="AG125">
            <v>0</v>
          </cell>
          <cell r="AI125">
            <v>0</v>
          </cell>
          <cell r="AJ125">
            <v>2771100</v>
          </cell>
          <cell r="AK125">
            <v>0</v>
          </cell>
          <cell r="AQ125">
            <v>0</v>
          </cell>
        </row>
        <row r="126">
          <cell r="AF126">
            <v>1113849.7792706152</v>
          </cell>
          <cell r="AG126">
            <v>0</v>
          </cell>
          <cell r="AI126">
            <v>0</v>
          </cell>
          <cell r="AJ126">
            <v>2771100</v>
          </cell>
          <cell r="AK126">
            <v>0</v>
          </cell>
          <cell r="AQ126">
            <v>0</v>
          </cell>
        </row>
        <row r="127">
          <cell r="AF127">
            <v>1233208.7076238233</v>
          </cell>
          <cell r="AG127">
            <v>0</v>
          </cell>
          <cell r="AI127">
            <v>0</v>
          </cell>
          <cell r="AJ127">
            <v>2771100</v>
          </cell>
          <cell r="AK127">
            <v>0</v>
          </cell>
          <cell r="AQ127">
            <v>0</v>
          </cell>
        </row>
        <row r="128">
          <cell r="AF128">
            <v>1361856.7523101938</v>
          </cell>
          <cell r="AG128">
            <v>0</v>
          </cell>
          <cell r="AI128">
            <v>0</v>
          </cell>
          <cell r="AJ128">
            <v>2771100</v>
          </cell>
          <cell r="AK128">
            <v>0</v>
          </cell>
          <cell r="AQ128">
            <v>0</v>
          </cell>
        </row>
        <row r="129">
          <cell r="AF129">
            <v>1502351.8649999998</v>
          </cell>
          <cell r="AG129">
            <v>4993820252.4603806</v>
          </cell>
          <cell r="AI129">
            <v>0</v>
          </cell>
          <cell r="AJ129">
            <v>1502351.865</v>
          </cell>
          <cell r="AK129">
            <v>2464005414.7293367</v>
          </cell>
          <cell r="AQ129">
            <v>3.0084219876752947E-2</v>
          </cell>
        </row>
        <row r="130">
          <cell r="AF130">
            <v>135760.18228103084</v>
          </cell>
          <cell r="AG130">
            <v>0</v>
          </cell>
          <cell r="AI130">
            <v>0</v>
          </cell>
          <cell r="AJ130">
            <v>2771100</v>
          </cell>
          <cell r="AK130">
            <v>0</v>
          </cell>
          <cell r="AQ130">
            <v>0</v>
          </cell>
        </row>
        <row r="131">
          <cell r="AF131">
            <v>267840.61899262317</v>
          </cell>
          <cell r="AG131">
            <v>0</v>
          </cell>
          <cell r="AI131">
            <v>0</v>
          </cell>
          <cell r="AJ131">
            <v>2771100</v>
          </cell>
          <cell r="AK131">
            <v>0</v>
          </cell>
          <cell r="AQ131">
            <v>0</v>
          </cell>
        </row>
        <row r="132">
          <cell r="AF132">
            <v>412334.99216008908</v>
          </cell>
          <cell r="AG132">
            <v>0</v>
          </cell>
          <cell r="AI132">
            <v>0</v>
          </cell>
          <cell r="AJ132">
            <v>2771100</v>
          </cell>
          <cell r="AK132">
            <v>0</v>
          </cell>
          <cell r="AQ132">
            <v>0</v>
          </cell>
        </row>
        <row r="133">
          <cell r="AF133">
            <v>535312.94859188132</v>
          </cell>
          <cell r="AG133">
            <v>0</v>
          </cell>
          <cell r="AI133">
            <v>0</v>
          </cell>
          <cell r="AJ133">
            <v>2771100</v>
          </cell>
          <cell r="AK133">
            <v>0</v>
          </cell>
          <cell r="AQ133">
            <v>0</v>
          </cell>
        </row>
        <row r="134">
          <cell r="AF134">
            <v>649670.89623962785</v>
          </cell>
          <cell r="AG134">
            <v>0</v>
          </cell>
          <cell r="AI134">
            <v>0</v>
          </cell>
          <cell r="AJ134">
            <v>2771100</v>
          </cell>
          <cell r="AK134">
            <v>0</v>
          </cell>
          <cell r="AQ134">
            <v>0</v>
          </cell>
        </row>
        <row r="135">
          <cell r="AF135">
            <v>761401.26590389805</v>
          </cell>
          <cell r="AG135">
            <v>0</v>
          </cell>
          <cell r="AI135">
            <v>0</v>
          </cell>
          <cell r="AJ135">
            <v>2771100</v>
          </cell>
          <cell r="AK135">
            <v>2606835128.1752639</v>
          </cell>
          <cell r="AQ135">
            <v>0</v>
          </cell>
        </row>
        <row r="136">
          <cell r="AF136">
            <v>880574.06540162349</v>
          </cell>
          <cell r="AG136">
            <v>0</v>
          </cell>
          <cell r="AI136">
            <v>0</v>
          </cell>
          <cell r="AJ136">
            <v>2771100</v>
          </cell>
          <cell r="AK136">
            <v>0</v>
          </cell>
          <cell r="AQ136">
            <v>0</v>
          </cell>
        </row>
        <row r="137">
          <cell r="AF137">
            <v>994686.9021896557</v>
          </cell>
          <cell r="AG137">
            <v>0</v>
          </cell>
          <cell r="AI137">
            <v>0</v>
          </cell>
          <cell r="AJ137">
            <v>2771100</v>
          </cell>
          <cell r="AK137">
            <v>0</v>
          </cell>
          <cell r="AQ137">
            <v>0</v>
          </cell>
        </row>
        <row r="138">
          <cell r="AF138">
            <v>1114096.9453385244</v>
          </cell>
          <cell r="AG138">
            <v>0</v>
          </cell>
          <cell r="AI138">
            <v>0</v>
          </cell>
          <cell r="AJ138">
            <v>2771100</v>
          </cell>
          <cell r="AK138">
            <v>0</v>
          </cell>
          <cell r="AQ138">
            <v>0</v>
          </cell>
        </row>
        <row r="139">
          <cell r="AF139">
            <v>1233416.9406797732</v>
          </cell>
          <cell r="AG139">
            <v>0</v>
          </cell>
          <cell r="AI139">
            <v>0</v>
          </cell>
          <cell r="AJ139">
            <v>2771100</v>
          </cell>
          <cell r="AK139">
            <v>0</v>
          </cell>
          <cell r="AQ139">
            <v>0</v>
          </cell>
        </row>
        <row r="140">
          <cell r="AF140">
            <v>1361942.4385101947</v>
          </cell>
          <cell r="AG140">
            <v>0</v>
          </cell>
          <cell r="AI140">
            <v>0</v>
          </cell>
          <cell r="AJ140">
            <v>2771100</v>
          </cell>
          <cell r="AK140">
            <v>0</v>
          </cell>
          <cell r="AQ140">
            <v>0</v>
          </cell>
        </row>
        <row r="141">
          <cell r="AF141">
            <v>1502351.8649999998</v>
          </cell>
          <cell r="AG141">
            <v>5143652620.4251623</v>
          </cell>
          <cell r="AI141">
            <v>0</v>
          </cell>
          <cell r="AJ141">
            <v>1502351.865</v>
          </cell>
          <cell r="AK141">
            <v>2536817492.249898</v>
          </cell>
          <cell r="AQ141">
            <v>2.9207879611353287E-2</v>
          </cell>
        </row>
        <row r="142">
          <cell r="AF142">
            <v>135617.48209238262</v>
          </cell>
          <cell r="AG142">
            <v>0</v>
          </cell>
          <cell r="AI142">
            <v>0</v>
          </cell>
          <cell r="AJ142">
            <v>2771100</v>
          </cell>
          <cell r="AK142">
            <v>0</v>
          </cell>
          <cell r="AQ142">
            <v>0</v>
          </cell>
        </row>
        <row r="143">
          <cell r="AF143">
            <v>267512.62553381216</v>
          </cell>
          <cell r="AG143">
            <v>0</v>
          </cell>
          <cell r="AI143">
            <v>0</v>
          </cell>
          <cell r="AJ143">
            <v>2771100</v>
          </cell>
          <cell r="AK143">
            <v>0</v>
          </cell>
          <cell r="AQ143">
            <v>0</v>
          </cell>
        </row>
        <row r="144">
          <cell r="AF144">
            <v>411972.66911228409</v>
          </cell>
          <cell r="AG144">
            <v>0</v>
          </cell>
          <cell r="AI144">
            <v>0</v>
          </cell>
          <cell r="AJ144">
            <v>2771100</v>
          </cell>
          <cell r="AK144">
            <v>0</v>
          </cell>
          <cell r="AQ144">
            <v>0</v>
          </cell>
        </row>
        <row r="145">
          <cell r="AF145">
            <v>534938.78275022993</v>
          </cell>
          <cell r="AG145">
            <v>0</v>
          </cell>
          <cell r="AI145">
            <v>0</v>
          </cell>
          <cell r="AJ145">
            <v>2771100</v>
          </cell>
          <cell r="AK145">
            <v>0</v>
          </cell>
          <cell r="AQ145">
            <v>0</v>
          </cell>
        </row>
        <row r="146">
          <cell r="AF146">
            <v>649271.27184863074</v>
          </cell>
          <cell r="AG146">
            <v>0</v>
          </cell>
          <cell r="AI146">
            <v>0</v>
          </cell>
          <cell r="AJ146">
            <v>2771100</v>
          </cell>
          <cell r="AK146">
            <v>0</v>
          </cell>
          <cell r="AQ146">
            <v>0</v>
          </cell>
        </row>
        <row r="147">
          <cell r="AF147">
            <v>761039.37545260624</v>
          </cell>
          <cell r="AG147">
            <v>0</v>
          </cell>
          <cell r="AI147">
            <v>0</v>
          </cell>
          <cell r="AJ147">
            <v>2771100</v>
          </cell>
          <cell r="AK147">
            <v>2685862304.561542</v>
          </cell>
          <cell r="AQ147">
            <v>0</v>
          </cell>
        </row>
        <row r="148">
          <cell r="AF148">
            <v>880254.4037629629</v>
          </cell>
          <cell r="AG148">
            <v>0</v>
          </cell>
          <cell r="AI148">
            <v>0</v>
          </cell>
          <cell r="AJ148">
            <v>2771100</v>
          </cell>
          <cell r="AK148">
            <v>0</v>
          </cell>
          <cell r="AQ148">
            <v>0</v>
          </cell>
        </row>
        <row r="149">
          <cell r="AF149">
            <v>994458.04884193279</v>
          </cell>
          <cell r="AG149">
            <v>0</v>
          </cell>
          <cell r="AI149">
            <v>0</v>
          </cell>
          <cell r="AJ149">
            <v>2771100</v>
          </cell>
          <cell r="AK149">
            <v>0</v>
          </cell>
          <cell r="AQ149">
            <v>0</v>
          </cell>
        </row>
        <row r="150">
          <cell r="AF150">
            <v>1113991.0716891836</v>
          </cell>
          <cell r="AG150">
            <v>0</v>
          </cell>
          <cell r="AI150">
            <v>0</v>
          </cell>
          <cell r="AJ150">
            <v>2771100</v>
          </cell>
          <cell r="AK150">
            <v>0</v>
          </cell>
          <cell r="AQ150">
            <v>0</v>
          </cell>
        </row>
        <row r="151">
          <cell r="AF151">
            <v>1233383.7142485045</v>
          </cell>
          <cell r="AG151">
            <v>0</v>
          </cell>
          <cell r="AI151">
            <v>0</v>
          </cell>
          <cell r="AJ151">
            <v>2771100</v>
          </cell>
          <cell r="AK151">
            <v>0</v>
          </cell>
          <cell r="AQ151">
            <v>0</v>
          </cell>
        </row>
        <row r="152">
          <cell r="AF152">
            <v>1361900.545761164</v>
          </cell>
          <cell r="AG152">
            <v>0</v>
          </cell>
          <cell r="AI152">
            <v>0</v>
          </cell>
          <cell r="AJ152">
            <v>2771100</v>
          </cell>
          <cell r="AK152">
            <v>0</v>
          </cell>
          <cell r="AQ152">
            <v>0</v>
          </cell>
        </row>
        <row r="153">
          <cell r="AF153">
            <v>1502351.8650000002</v>
          </cell>
          <cell r="AG153">
            <v>5302104427.8970003</v>
          </cell>
          <cell r="AI153">
            <v>0</v>
          </cell>
          <cell r="AJ153">
            <v>1502351.865</v>
          </cell>
          <cell r="AK153">
            <v>2616242123.3354583</v>
          </cell>
          <cell r="AQ153">
            <v>2.8335010851453284E-2</v>
          </cell>
        </row>
        <row r="154">
          <cell r="AF154">
            <v>135602.21178341375</v>
          </cell>
          <cell r="AG154">
            <v>0</v>
          </cell>
          <cell r="AI154">
            <v>0</v>
          </cell>
          <cell r="AJ154">
            <v>2771100</v>
          </cell>
          <cell r="AK154">
            <v>0</v>
          </cell>
          <cell r="AQ154">
            <v>0</v>
          </cell>
        </row>
        <row r="155">
          <cell r="AF155">
            <v>267432.37484001322</v>
          </cell>
          <cell r="AG155">
            <v>0</v>
          </cell>
          <cell r="AI155">
            <v>0</v>
          </cell>
          <cell r="AJ155">
            <v>2771100</v>
          </cell>
          <cell r="AK155">
            <v>0</v>
          </cell>
          <cell r="AQ155">
            <v>0</v>
          </cell>
        </row>
        <row r="156">
          <cell r="AF156">
            <v>412001.43174114241</v>
          </cell>
          <cell r="AG156">
            <v>0</v>
          </cell>
          <cell r="AI156">
            <v>0</v>
          </cell>
          <cell r="AJ156">
            <v>2771100</v>
          </cell>
          <cell r="AK156">
            <v>0</v>
          </cell>
          <cell r="AQ156">
            <v>0</v>
          </cell>
        </row>
        <row r="157">
          <cell r="AF157">
            <v>535078.63716900151</v>
          </cell>
          <cell r="AG157">
            <v>0</v>
          </cell>
          <cell r="AI157">
            <v>0</v>
          </cell>
          <cell r="AJ157">
            <v>2771100</v>
          </cell>
          <cell r="AK157">
            <v>0</v>
          </cell>
          <cell r="AQ157">
            <v>0</v>
          </cell>
        </row>
        <row r="158">
          <cell r="AF158">
            <v>649498.71564987709</v>
          </cell>
          <cell r="AG158">
            <v>0</v>
          </cell>
          <cell r="AI158">
            <v>0</v>
          </cell>
          <cell r="AJ158">
            <v>2771100</v>
          </cell>
          <cell r="AK158">
            <v>0</v>
          </cell>
          <cell r="AQ158">
            <v>0</v>
          </cell>
        </row>
        <row r="159">
          <cell r="AF159">
            <v>761222.59485233598</v>
          </cell>
          <cell r="AG159">
            <v>0</v>
          </cell>
          <cell r="AI159">
            <v>0</v>
          </cell>
          <cell r="AJ159">
            <v>2771100</v>
          </cell>
          <cell r="AK159">
            <v>2771398422.6840696</v>
          </cell>
          <cell r="AQ159">
            <v>0</v>
          </cell>
        </row>
        <row r="160">
          <cell r="AF160">
            <v>880392.28361895913</v>
          </cell>
          <cell r="AG160">
            <v>0</v>
          </cell>
          <cell r="AI160">
            <v>0</v>
          </cell>
          <cell r="AJ160">
            <v>2771100</v>
          </cell>
          <cell r="AK160">
            <v>0</v>
          </cell>
          <cell r="AQ160">
            <v>0</v>
          </cell>
        </row>
        <row r="161">
          <cell r="AF161">
            <v>994603.46691281849</v>
          </cell>
          <cell r="AG161">
            <v>0</v>
          </cell>
          <cell r="AI161">
            <v>0</v>
          </cell>
          <cell r="AJ161">
            <v>2771100</v>
          </cell>
          <cell r="AK161">
            <v>0</v>
          </cell>
          <cell r="AQ161">
            <v>0</v>
          </cell>
        </row>
        <row r="162">
          <cell r="AF162">
            <v>1114172.5925799967</v>
          </cell>
          <cell r="AG162">
            <v>0</v>
          </cell>
          <cell r="AI162">
            <v>0</v>
          </cell>
          <cell r="AJ162">
            <v>2771100</v>
          </cell>
          <cell r="AK162">
            <v>0</v>
          </cell>
          <cell r="AQ162">
            <v>0</v>
          </cell>
        </row>
        <row r="163">
          <cell r="AF163">
            <v>1233550.2513287168</v>
          </cell>
          <cell r="AG163">
            <v>0</v>
          </cell>
          <cell r="AI163">
            <v>0</v>
          </cell>
          <cell r="AJ163">
            <v>2771100</v>
          </cell>
          <cell r="AK163">
            <v>0</v>
          </cell>
          <cell r="AQ163">
            <v>0</v>
          </cell>
        </row>
        <row r="164">
          <cell r="AF164">
            <v>1361962.67811956</v>
          </cell>
          <cell r="AG164">
            <v>0</v>
          </cell>
          <cell r="AI164">
            <v>0</v>
          </cell>
          <cell r="AJ164">
            <v>2771100</v>
          </cell>
          <cell r="AK164">
            <v>0</v>
          </cell>
          <cell r="AQ164">
            <v>0</v>
          </cell>
        </row>
        <row r="165">
          <cell r="AF165">
            <v>1502351.8650000005</v>
          </cell>
          <cell r="AG165">
            <v>5469642673.6848764</v>
          </cell>
          <cell r="AI165">
            <v>0</v>
          </cell>
          <cell r="AJ165">
            <v>1502351.865</v>
          </cell>
          <cell r="AK165">
            <v>2698244251.0008082</v>
          </cell>
          <cell r="AQ165">
            <v>2.746709345800594E-2</v>
          </cell>
        </row>
        <row r="166">
          <cell r="AF166">
            <v>135752.8041886689</v>
          </cell>
          <cell r="AG166">
            <v>0</v>
          </cell>
          <cell r="AI166">
            <v>0</v>
          </cell>
          <cell r="AJ166">
            <v>2771100</v>
          </cell>
          <cell r="AK166">
            <v>0</v>
          </cell>
          <cell r="AQ166">
            <v>0</v>
          </cell>
        </row>
        <row r="167">
          <cell r="AF167">
            <v>267678.3433351795</v>
          </cell>
          <cell r="AG167">
            <v>0</v>
          </cell>
          <cell r="AI167">
            <v>0</v>
          </cell>
          <cell r="AJ167">
            <v>2771100</v>
          </cell>
          <cell r="AK167">
            <v>0</v>
          </cell>
          <cell r="AQ167">
            <v>0</v>
          </cell>
        </row>
        <row r="168">
          <cell r="AF168">
            <v>412535.12556166248</v>
          </cell>
          <cell r="AG168">
            <v>0</v>
          </cell>
          <cell r="AI168">
            <v>0</v>
          </cell>
          <cell r="AJ168">
            <v>2771100</v>
          </cell>
          <cell r="AK168">
            <v>0</v>
          </cell>
          <cell r="AQ168">
            <v>0</v>
          </cell>
        </row>
        <row r="169">
          <cell r="AF169">
            <v>535875.86394116224</v>
          </cell>
          <cell r="AG169">
            <v>0</v>
          </cell>
          <cell r="AI169">
            <v>0</v>
          </cell>
          <cell r="AJ169">
            <v>2771100</v>
          </cell>
          <cell r="AK169">
            <v>0</v>
          </cell>
          <cell r="AQ169">
            <v>0</v>
          </cell>
        </row>
        <row r="170">
          <cell r="AF170">
            <v>650525.0432756854</v>
          </cell>
          <cell r="AG170">
            <v>0</v>
          </cell>
          <cell r="AI170">
            <v>0</v>
          </cell>
          <cell r="AJ170">
            <v>2771100</v>
          </cell>
          <cell r="AK170">
            <v>0</v>
          </cell>
          <cell r="AQ170">
            <v>0</v>
          </cell>
        </row>
        <row r="171">
          <cell r="AF171">
            <v>762360.42494131764</v>
          </cell>
          <cell r="AG171">
            <v>0</v>
          </cell>
          <cell r="AI171">
            <v>0</v>
          </cell>
          <cell r="AJ171">
            <v>2771100</v>
          </cell>
          <cell r="AK171">
            <v>2859838734.6770048</v>
          </cell>
          <cell r="AQ171">
            <v>0</v>
          </cell>
        </row>
        <row r="172">
          <cell r="AF172">
            <v>881650.88062265399</v>
          </cell>
          <cell r="AG172">
            <v>0</v>
          </cell>
          <cell r="AI172">
            <v>0</v>
          </cell>
          <cell r="AJ172">
            <v>2771100</v>
          </cell>
          <cell r="AK172">
            <v>0</v>
          </cell>
          <cell r="AQ172">
            <v>0</v>
          </cell>
        </row>
        <row r="173">
          <cell r="AF173">
            <v>996027.98923515354</v>
          </cell>
          <cell r="AG173">
            <v>0</v>
          </cell>
          <cell r="AI173">
            <v>0</v>
          </cell>
          <cell r="AJ173">
            <v>2771100</v>
          </cell>
          <cell r="AK173">
            <v>0</v>
          </cell>
          <cell r="AQ173">
            <v>0</v>
          </cell>
        </row>
        <row r="174">
          <cell r="AF174">
            <v>1115798.6667580535</v>
          </cell>
          <cell r="AG174">
            <v>0</v>
          </cell>
          <cell r="AI174">
            <v>0</v>
          </cell>
          <cell r="AJ174">
            <v>2771100</v>
          </cell>
          <cell r="AK174">
            <v>0</v>
          </cell>
          <cell r="AQ174">
            <v>0</v>
          </cell>
        </row>
        <row r="175">
          <cell r="AF175">
            <v>1235327.4984380913</v>
          </cell>
          <cell r="AG175">
            <v>0</v>
          </cell>
          <cell r="AI175">
            <v>0</v>
          </cell>
          <cell r="AJ175">
            <v>2771100</v>
          </cell>
          <cell r="AK175">
            <v>0</v>
          </cell>
          <cell r="AQ175">
            <v>0</v>
          </cell>
        </row>
        <row r="176">
          <cell r="AF176">
            <v>1363815.9427731032</v>
          </cell>
          <cell r="AG176">
            <v>0</v>
          </cell>
          <cell r="AI176">
            <v>0</v>
          </cell>
          <cell r="AJ176">
            <v>2771100</v>
          </cell>
          <cell r="AK176">
            <v>0</v>
          </cell>
          <cell r="AQ176">
            <v>0</v>
          </cell>
        </row>
        <row r="177">
          <cell r="AF177">
            <v>1504339.7448895089</v>
          </cell>
          <cell r="AG177">
            <v>5643221935.1893816</v>
          </cell>
          <cell r="AI177">
            <v>0</v>
          </cell>
          <cell r="AJ177">
            <v>1504339.7448895089</v>
          </cell>
          <cell r="AK177">
            <v>2783383200.5123777</v>
          </cell>
          <cell r="AQ177">
            <v>2.6657462034390546E-2</v>
          </cell>
        </row>
        <row r="178">
          <cell r="AF178">
            <v>0</v>
          </cell>
          <cell r="AG178">
            <v>0</v>
          </cell>
          <cell r="AI178">
            <v>0</v>
          </cell>
          <cell r="AJ178">
            <v>2771100</v>
          </cell>
          <cell r="AK178">
            <v>0</v>
          </cell>
          <cell r="AQ178">
            <v>0</v>
          </cell>
        </row>
        <row r="179">
          <cell r="AF179">
            <v>0</v>
          </cell>
          <cell r="AG179">
            <v>0</v>
          </cell>
          <cell r="AI179">
            <v>0</v>
          </cell>
          <cell r="AJ179">
            <v>2771100</v>
          </cell>
          <cell r="AK179">
            <v>0</v>
          </cell>
          <cell r="AQ179">
            <v>0</v>
          </cell>
        </row>
        <row r="180">
          <cell r="AF180">
            <v>0</v>
          </cell>
          <cell r="AG180">
            <v>0</v>
          </cell>
          <cell r="AI180">
            <v>0</v>
          </cell>
          <cell r="AJ180">
            <v>2771100</v>
          </cell>
          <cell r="AK180">
            <v>0</v>
          </cell>
          <cell r="AQ180">
            <v>0</v>
          </cell>
        </row>
        <row r="181">
          <cell r="AF181">
            <v>0</v>
          </cell>
          <cell r="AG181">
            <v>0</v>
          </cell>
          <cell r="AI181">
            <v>0</v>
          </cell>
          <cell r="AJ181">
            <v>2771100</v>
          </cell>
          <cell r="AK181">
            <v>0</v>
          </cell>
          <cell r="AQ181">
            <v>0</v>
          </cell>
        </row>
        <row r="182">
          <cell r="AF182">
            <v>0</v>
          </cell>
          <cell r="AG182">
            <v>0</v>
          </cell>
          <cell r="AI182">
            <v>0</v>
          </cell>
          <cell r="AJ182">
            <v>2771100</v>
          </cell>
          <cell r="AK182">
            <v>0</v>
          </cell>
          <cell r="AQ182">
            <v>0</v>
          </cell>
        </row>
        <row r="183">
          <cell r="AF183">
            <v>0</v>
          </cell>
          <cell r="AG183">
            <v>0</v>
          </cell>
          <cell r="AI183">
            <v>0</v>
          </cell>
          <cell r="AJ183">
            <v>2771100</v>
          </cell>
          <cell r="AK183">
            <v>2951516284.8038106</v>
          </cell>
          <cell r="AQ183">
            <v>0</v>
          </cell>
        </row>
        <row r="184">
          <cell r="AF184">
            <v>0</v>
          </cell>
          <cell r="AG184">
            <v>0</v>
          </cell>
          <cell r="AI184">
            <v>0</v>
          </cell>
          <cell r="AJ184">
            <v>2771100</v>
          </cell>
          <cell r="AK184">
            <v>0</v>
          </cell>
          <cell r="AQ184">
            <v>0</v>
          </cell>
        </row>
        <row r="185">
          <cell r="AF185">
            <v>0</v>
          </cell>
          <cell r="AG185">
            <v>0</v>
          </cell>
          <cell r="AI185">
            <v>0</v>
          </cell>
          <cell r="AJ185">
            <v>2771100</v>
          </cell>
          <cell r="AK185">
            <v>0</v>
          </cell>
          <cell r="AQ185">
            <v>0</v>
          </cell>
        </row>
        <row r="186">
          <cell r="AF186">
            <v>0</v>
          </cell>
          <cell r="AG186">
            <v>0</v>
          </cell>
          <cell r="AI186">
            <v>0</v>
          </cell>
          <cell r="AJ186">
            <v>2771100</v>
          </cell>
          <cell r="AK186">
            <v>0</v>
          </cell>
          <cell r="AQ186">
            <v>0</v>
          </cell>
        </row>
        <row r="187">
          <cell r="AF187">
            <v>0</v>
          </cell>
          <cell r="AG187">
            <v>0</v>
          </cell>
          <cell r="AI187">
            <v>0</v>
          </cell>
          <cell r="AJ187">
            <v>2771100</v>
          </cell>
          <cell r="AK187">
            <v>0</v>
          </cell>
          <cell r="AQ187">
            <v>0</v>
          </cell>
        </row>
        <row r="188">
          <cell r="AF188">
            <v>0</v>
          </cell>
          <cell r="AG188">
            <v>0</v>
          </cell>
          <cell r="AI188">
            <v>0</v>
          </cell>
          <cell r="AJ188">
            <v>2771100</v>
          </cell>
          <cell r="AK188">
            <v>0</v>
          </cell>
          <cell r="AQ188">
            <v>0</v>
          </cell>
        </row>
        <row r="189">
          <cell r="AF189">
            <v>0</v>
          </cell>
          <cell r="AG189">
            <v>5822084954.4178886</v>
          </cell>
          <cell r="AI189">
            <v>0</v>
          </cell>
          <cell r="AJ189">
            <v>2771100</v>
          </cell>
          <cell r="AK189">
            <v>2870568669.6140776</v>
          </cell>
          <cell r="AQ189">
            <v>0</v>
          </cell>
        </row>
        <row r="190">
          <cell r="AF190">
            <v>0</v>
          </cell>
          <cell r="AG190">
            <v>0</v>
          </cell>
          <cell r="AI190">
            <v>0</v>
          </cell>
          <cell r="AJ190">
            <v>2771100</v>
          </cell>
          <cell r="AK190">
            <v>0</v>
          </cell>
          <cell r="AQ190">
            <v>0</v>
          </cell>
        </row>
        <row r="191">
          <cell r="AF191">
            <v>0</v>
          </cell>
          <cell r="AG191">
            <v>0</v>
          </cell>
          <cell r="AI191">
            <v>0</v>
          </cell>
          <cell r="AJ191">
            <v>2771100</v>
          </cell>
          <cell r="AK191">
            <v>0</v>
          </cell>
          <cell r="AQ191">
            <v>0</v>
          </cell>
        </row>
        <row r="192">
          <cell r="AF192">
            <v>0</v>
          </cell>
          <cell r="AG192">
            <v>0</v>
          </cell>
          <cell r="AI192">
            <v>0</v>
          </cell>
          <cell r="AJ192">
            <v>2771100</v>
          </cell>
          <cell r="AK192">
            <v>0</v>
          </cell>
          <cell r="AQ192">
            <v>0</v>
          </cell>
        </row>
        <row r="193">
          <cell r="AF193">
            <v>0</v>
          </cell>
          <cell r="AG193">
            <v>0</v>
          </cell>
          <cell r="AI193">
            <v>0</v>
          </cell>
          <cell r="AJ193">
            <v>2771100</v>
          </cell>
          <cell r="AK193">
            <v>0</v>
          </cell>
          <cell r="AQ193">
            <v>0</v>
          </cell>
        </row>
        <row r="194">
          <cell r="AF194">
            <v>0</v>
          </cell>
          <cell r="AG194">
            <v>0</v>
          </cell>
          <cell r="AI194">
            <v>0</v>
          </cell>
          <cell r="AJ194">
            <v>2771100</v>
          </cell>
          <cell r="AK194">
            <v>0</v>
          </cell>
          <cell r="AQ194">
            <v>0</v>
          </cell>
        </row>
        <row r="195">
          <cell r="AF195">
            <v>0</v>
          </cell>
          <cell r="AG195">
            <v>0</v>
          </cell>
          <cell r="AI195">
            <v>0</v>
          </cell>
          <cell r="AJ195">
            <v>2771100</v>
          </cell>
          <cell r="AK195">
            <v>3045719598.4971333</v>
          </cell>
          <cell r="AQ195">
            <v>0</v>
          </cell>
        </row>
        <row r="196">
          <cell r="AF196">
            <v>0</v>
          </cell>
          <cell r="AG196">
            <v>0</v>
          </cell>
          <cell r="AI196">
            <v>0</v>
          </cell>
          <cell r="AJ196">
            <v>2771100</v>
          </cell>
          <cell r="AK196">
            <v>0</v>
          </cell>
          <cell r="AQ196">
            <v>0</v>
          </cell>
        </row>
        <row r="197">
          <cell r="AF197">
            <v>0</v>
          </cell>
          <cell r="AG197">
            <v>0</v>
          </cell>
          <cell r="AI197">
            <v>0</v>
          </cell>
          <cell r="AJ197">
            <v>2771100</v>
          </cell>
          <cell r="AK197">
            <v>0</v>
          </cell>
          <cell r="AQ197">
            <v>0</v>
          </cell>
        </row>
        <row r="198">
          <cell r="AF198">
            <v>0</v>
          </cell>
          <cell r="AG198">
            <v>0</v>
          </cell>
          <cell r="AI198">
            <v>0</v>
          </cell>
          <cell r="AJ198">
            <v>2771100</v>
          </cell>
          <cell r="AK198">
            <v>0</v>
          </cell>
          <cell r="AQ198">
            <v>0</v>
          </cell>
        </row>
        <row r="199">
          <cell r="AF199">
            <v>0</v>
          </cell>
          <cell r="AG199">
            <v>0</v>
          </cell>
          <cell r="AI199">
            <v>0</v>
          </cell>
          <cell r="AJ199">
            <v>2771100</v>
          </cell>
          <cell r="AK199">
            <v>0</v>
          </cell>
          <cell r="AQ199">
            <v>0</v>
          </cell>
        </row>
        <row r="200">
          <cell r="AF200">
            <v>0</v>
          </cell>
          <cell r="AG200">
            <v>0</v>
          </cell>
          <cell r="AI200">
            <v>0</v>
          </cell>
          <cell r="AJ200">
            <v>2771100</v>
          </cell>
          <cell r="AK200">
            <v>0</v>
          </cell>
          <cell r="AQ200">
            <v>0</v>
          </cell>
        </row>
        <row r="201">
          <cell r="AF201">
            <v>0</v>
          </cell>
          <cell r="AG201">
            <v>0</v>
          </cell>
          <cell r="AI201">
            <v>0</v>
          </cell>
          <cell r="AJ201">
            <v>2771100</v>
          </cell>
          <cell r="AK201">
            <v>0</v>
          </cell>
          <cell r="AQ201">
            <v>0</v>
          </cell>
        </row>
        <row r="202">
          <cell r="AF202">
            <v>0</v>
          </cell>
          <cell r="AG202">
            <v>0</v>
          </cell>
          <cell r="AI202">
            <v>0</v>
          </cell>
          <cell r="AJ202">
            <v>2771100</v>
          </cell>
          <cell r="AK202">
            <v>0</v>
          </cell>
          <cell r="AQ202">
            <v>0</v>
          </cell>
        </row>
        <row r="203">
          <cell r="AF203">
            <v>0</v>
          </cell>
          <cell r="AG203">
            <v>0</v>
          </cell>
          <cell r="AI203">
            <v>0</v>
          </cell>
          <cell r="AJ203">
            <v>2771100</v>
          </cell>
          <cell r="AK203">
            <v>0</v>
          </cell>
          <cell r="AQ203">
            <v>0</v>
          </cell>
        </row>
        <row r="204">
          <cell r="AF204">
            <v>0</v>
          </cell>
          <cell r="AG204">
            <v>0</v>
          </cell>
          <cell r="AI204">
            <v>0</v>
          </cell>
          <cell r="AJ204">
            <v>2771100</v>
          </cell>
          <cell r="AK204">
            <v>0</v>
          </cell>
          <cell r="AQ204">
            <v>0</v>
          </cell>
        </row>
        <row r="205">
          <cell r="AF205">
            <v>0</v>
          </cell>
          <cell r="AG205">
            <v>0</v>
          </cell>
          <cell r="AI205">
            <v>0</v>
          </cell>
          <cell r="AJ205">
            <v>2771100</v>
          </cell>
          <cell r="AK205">
            <v>0</v>
          </cell>
          <cell r="AQ205">
            <v>0</v>
          </cell>
        </row>
        <row r="206">
          <cell r="AF206">
            <v>0</v>
          </cell>
          <cell r="AG206">
            <v>0</v>
          </cell>
          <cell r="AI206">
            <v>0</v>
          </cell>
          <cell r="AJ206">
            <v>2771100</v>
          </cell>
          <cell r="AK206">
            <v>0</v>
          </cell>
          <cell r="AQ206">
            <v>0</v>
          </cell>
        </row>
        <row r="207">
          <cell r="AF207">
            <v>0</v>
          </cell>
          <cell r="AG207">
            <v>0</v>
          </cell>
          <cell r="AI207">
            <v>0</v>
          </cell>
          <cell r="AJ207">
            <v>2771100</v>
          </cell>
          <cell r="AK207">
            <v>0</v>
          </cell>
          <cell r="AQ207">
            <v>0</v>
          </cell>
        </row>
        <row r="208">
          <cell r="AF208">
            <v>0</v>
          </cell>
          <cell r="AG208">
            <v>0</v>
          </cell>
          <cell r="AI208">
            <v>0</v>
          </cell>
          <cell r="AJ208">
            <v>2771100</v>
          </cell>
          <cell r="AK208">
            <v>0</v>
          </cell>
          <cell r="AQ208">
            <v>0</v>
          </cell>
        </row>
        <row r="209">
          <cell r="AF209">
            <v>0</v>
          </cell>
          <cell r="AG209">
            <v>0</v>
          </cell>
          <cell r="AI209">
            <v>0</v>
          </cell>
          <cell r="AJ209">
            <v>2771100</v>
          </cell>
          <cell r="AK209">
            <v>0</v>
          </cell>
          <cell r="AQ209">
            <v>0</v>
          </cell>
        </row>
        <row r="210">
          <cell r="AF210">
            <v>0</v>
          </cell>
          <cell r="AG210">
            <v>0</v>
          </cell>
          <cell r="AI210">
            <v>0</v>
          </cell>
          <cell r="AJ210">
            <v>2771100</v>
          </cell>
          <cell r="AK210">
            <v>0</v>
          </cell>
          <cell r="AQ210">
            <v>0</v>
          </cell>
        </row>
        <row r="211">
          <cell r="AF211">
            <v>0</v>
          </cell>
          <cell r="AG211">
            <v>0</v>
          </cell>
          <cell r="AI211">
            <v>0</v>
          </cell>
          <cell r="AJ211">
            <v>2771100</v>
          </cell>
          <cell r="AK211">
            <v>0</v>
          </cell>
          <cell r="AQ211">
            <v>0</v>
          </cell>
        </row>
        <row r="212">
          <cell r="AF212">
            <v>0</v>
          </cell>
          <cell r="AG212">
            <v>0</v>
          </cell>
          <cell r="AI212">
            <v>0</v>
          </cell>
          <cell r="AJ212">
            <v>2771100</v>
          </cell>
          <cell r="AK212">
            <v>0</v>
          </cell>
          <cell r="AQ212">
            <v>0</v>
          </cell>
        </row>
        <row r="213">
          <cell r="AF213">
            <v>0</v>
          </cell>
          <cell r="AG213">
            <v>0</v>
          </cell>
          <cell r="AI213">
            <v>0</v>
          </cell>
          <cell r="AJ213">
            <v>2771100</v>
          </cell>
          <cell r="AK213">
            <v>0</v>
          </cell>
          <cell r="AQ213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IS"/>
      <sheetName val="SCHED"/>
      <sheetName val="Interest"/>
      <sheetName val="BONDS"/>
      <sheetName val="UW_SUMM"/>
      <sheetName val="WC_ALAB"/>
      <sheetName val="WC_KENT"/>
      <sheetName val="GL_PL"/>
      <sheetName val="3RD PARTY"/>
      <sheetName val="PAID"/>
      <sheetName val="OSLR"/>
      <sheetName val="IBNR"/>
      <sheetName val="JE"/>
      <sheetName val="Module2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ust. Summ."/>
      <sheetName val="Demand Summ."/>
      <sheetName val="Commodity Summ."/>
      <sheetName val="Summ. Check"/>
      <sheetName val="Plt. Class."/>
      <sheetName val="Dep. Res. Class"/>
      <sheetName val="Net Plant Class."/>
      <sheetName val="Oth. RB Class."/>
      <sheetName val="O and M Class."/>
      <sheetName val="Payroll Class."/>
      <sheetName val="DepExp. Class."/>
      <sheetName val="Taxes Class."/>
      <sheetName val="Class. Summary"/>
      <sheetName val="Class. Factors"/>
      <sheetName val="Plant Alloc."/>
      <sheetName val="Dep.Res. Alloc."/>
      <sheetName val="Oth. RB Alloc."/>
      <sheetName val="O and M Alloc."/>
      <sheetName val="Payroll Alloc."/>
      <sheetName val="Dep.Exp. Alloc."/>
      <sheetName val="Taxes Alloc."/>
      <sheetName val="Rev. Alloc."/>
      <sheetName val="Alloc. Factors"/>
      <sheetName val="Schedules"/>
      <sheetName val="Rate Desig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3">
          <cell r="A13">
            <v>1</v>
          </cell>
          <cell r="C13" t="str">
            <v>Customer</v>
          </cell>
          <cell r="D13" t="str">
            <v>%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</row>
        <row r="15">
          <cell r="C15" t="str">
            <v>Input</v>
          </cell>
          <cell r="D15" t="str">
            <v>Values</v>
          </cell>
          <cell r="E15">
            <v>1</v>
          </cell>
          <cell r="F15">
            <v>0</v>
          </cell>
          <cell r="G15">
            <v>1</v>
          </cell>
          <cell r="H15">
            <v>0</v>
          </cell>
        </row>
        <row r="16">
          <cell r="A16">
            <v>2</v>
          </cell>
          <cell r="C16" t="str">
            <v>Demand</v>
          </cell>
          <cell r="D16" t="str">
            <v>%</v>
          </cell>
          <cell r="E16">
            <v>1</v>
          </cell>
          <cell r="F16">
            <v>0</v>
          </cell>
          <cell r="G16">
            <v>1</v>
          </cell>
          <cell r="H16">
            <v>0</v>
          </cell>
        </row>
        <row r="18">
          <cell r="C18" t="str">
            <v>Input</v>
          </cell>
          <cell r="D18" t="str">
            <v>Values</v>
          </cell>
          <cell r="E18">
            <v>1</v>
          </cell>
          <cell r="F18">
            <v>0</v>
          </cell>
          <cell r="G18">
            <v>0</v>
          </cell>
          <cell r="H18">
            <v>1</v>
          </cell>
        </row>
        <row r="19">
          <cell r="A19">
            <v>3</v>
          </cell>
          <cell r="C19" t="str">
            <v>Commodity</v>
          </cell>
          <cell r="D19" t="str">
            <v>%</v>
          </cell>
          <cell r="E19">
            <v>1</v>
          </cell>
          <cell r="F19">
            <v>0</v>
          </cell>
          <cell r="G19">
            <v>0</v>
          </cell>
          <cell r="H19">
            <v>1</v>
          </cell>
        </row>
        <row r="21">
          <cell r="C21" t="str">
            <v>Input</v>
          </cell>
          <cell r="D21" t="str">
            <v>Values</v>
          </cell>
          <cell r="E21">
            <v>623442542.5248996</v>
          </cell>
          <cell r="F21">
            <v>422704301.749991</v>
          </cell>
          <cell r="G21">
            <v>200738240.7749086</v>
          </cell>
          <cell r="H21">
            <v>0</v>
          </cell>
        </row>
        <row r="22">
          <cell r="A22">
            <v>4</v>
          </cell>
          <cell r="C22" t="str">
            <v>Mains</v>
          </cell>
          <cell r="D22" t="str">
            <v>%</v>
          </cell>
          <cell r="E22">
            <v>1</v>
          </cell>
          <cell r="F22">
            <v>0.67801645367040164</v>
          </cell>
          <cell r="G22">
            <v>0.32198354632959836</v>
          </cell>
          <cell r="H22">
            <v>0</v>
          </cell>
        </row>
        <row r="24">
          <cell r="C24" t="str">
            <v>Internally Generated</v>
          </cell>
          <cell r="D24" t="str">
            <v>Values</v>
          </cell>
          <cell r="E24">
            <v>188999719.05873662</v>
          </cell>
          <cell r="F24">
            <v>128144919.26090682</v>
          </cell>
          <cell r="G24">
            <v>60854799.797829799</v>
          </cell>
          <cell r="H24">
            <v>0</v>
          </cell>
        </row>
        <row r="25">
          <cell r="A25">
            <v>4.0999999999999996</v>
          </cell>
          <cell r="C25" t="str">
            <v>Mains &amp; Services</v>
          </cell>
          <cell r="D25" t="str">
            <v>%</v>
          </cell>
          <cell r="E25">
            <v>1</v>
          </cell>
          <cell r="F25">
            <v>0.67801645367040164</v>
          </cell>
          <cell r="G25">
            <v>0.32198354632959836</v>
          </cell>
          <cell r="H25">
            <v>0</v>
          </cell>
        </row>
        <row r="27">
          <cell r="C27" t="str">
            <v>Internally Generated</v>
          </cell>
          <cell r="D27" t="str">
            <v>Values</v>
          </cell>
          <cell r="E27">
            <v>329542408.74024469</v>
          </cell>
          <cell r="F27">
            <v>266750738.71848956</v>
          </cell>
          <cell r="G27">
            <v>62791670.021755151</v>
          </cell>
          <cell r="H27">
            <v>0</v>
          </cell>
        </row>
        <row r="28">
          <cell r="A28">
            <v>5.2</v>
          </cell>
          <cell r="C28" t="str">
            <v>Distribution &amp; Cust. Sup. Plant</v>
          </cell>
          <cell r="D28" t="str">
            <v>%</v>
          </cell>
          <cell r="E28">
            <v>1</v>
          </cell>
          <cell r="F28">
            <v>0.80945799886032443</v>
          </cell>
          <cell r="G28">
            <v>0.19054200113967562</v>
          </cell>
          <cell r="H28">
            <v>0</v>
          </cell>
        </row>
        <row r="30">
          <cell r="C30" t="str">
            <v>Internally Generated</v>
          </cell>
          <cell r="D30" t="str">
            <v>Values</v>
          </cell>
          <cell r="E30">
            <v>358422928.1030342</v>
          </cell>
          <cell r="F30">
            <v>290128306.12794</v>
          </cell>
          <cell r="G30">
            <v>68294621.975094214</v>
          </cell>
          <cell r="H30">
            <v>0</v>
          </cell>
        </row>
        <row r="31">
          <cell r="A31">
            <v>5.7</v>
          </cell>
          <cell r="C31" t="str">
            <v>Net Plant</v>
          </cell>
          <cell r="D31" t="str">
            <v>%</v>
          </cell>
          <cell r="E31">
            <v>1</v>
          </cell>
          <cell r="F31">
            <v>0.80945799886032443</v>
          </cell>
          <cell r="G31">
            <v>0.19054200113967562</v>
          </cell>
          <cell r="H31">
            <v>0</v>
          </cell>
        </row>
        <row r="33">
          <cell r="C33" t="str">
            <v>Internally Generated</v>
          </cell>
          <cell r="D33" t="str">
            <v>Values</v>
          </cell>
          <cell r="E33">
            <v>499429179.35052717</v>
          </cell>
          <cell r="F33">
            <v>409980060.74571675</v>
          </cell>
          <cell r="G33">
            <v>89449118.604810432</v>
          </cell>
          <cell r="H33">
            <v>0</v>
          </cell>
        </row>
        <row r="34">
          <cell r="A34">
            <v>6</v>
          </cell>
          <cell r="C34" t="str">
            <v>Total Plant</v>
          </cell>
          <cell r="D34" t="str">
            <v>%</v>
          </cell>
          <cell r="E34">
            <v>1</v>
          </cell>
          <cell r="F34">
            <v>0.82089729174187864</v>
          </cell>
          <cell r="G34">
            <v>0.17910270825812136</v>
          </cell>
          <cell r="H34">
            <v>0</v>
          </cell>
        </row>
        <row r="36">
          <cell r="C36" t="str">
            <v>Internally Generated</v>
          </cell>
          <cell r="D36" t="str">
            <v>Values</v>
          </cell>
          <cell r="E36">
            <v>33284511.69720215</v>
          </cell>
          <cell r="F36">
            <v>28062756.828977473</v>
          </cell>
          <cell r="G36">
            <v>5171289.6691885563</v>
          </cell>
          <cell r="H36">
            <v>50465.199036120219</v>
          </cell>
        </row>
        <row r="37">
          <cell r="A37">
            <v>9.1</v>
          </cell>
          <cell r="C37" t="str">
            <v>Allocated O&amp;M Expenses</v>
          </cell>
          <cell r="D37" t="str">
            <v>%</v>
          </cell>
          <cell r="E37">
            <v>0.99999999999999989</v>
          </cell>
          <cell r="F37">
            <v>0.84311757625503603</v>
          </cell>
          <cell r="G37">
            <v>0.15536624710715669</v>
          </cell>
          <cell r="H37">
            <v>1.5161766378072553E-3</v>
          </cell>
        </row>
        <row r="39">
          <cell r="C39" t="str">
            <v>Internally Generated</v>
          </cell>
          <cell r="D39" t="str">
            <v>Values</v>
          </cell>
          <cell r="E39">
            <v>7871191.5472138161</v>
          </cell>
          <cell r="F39">
            <v>6025908.6292182738</v>
          </cell>
          <cell r="G39">
            <v>1826791.428180221</v>
          </cell>
          <cell r="H39">
            <v>18491.489815321671</v>
          </cell>
        </row>
        <row r="40">
          <cell r="A40">
            <v>10</v>
          </cell>
          <cell r="C40" t="str">
            <v>Composite of Accts. 871-879 &amp; 886-893</v>
          </cell>
          <cell r="D40" t="str">
            <v>%</v>
          </cell>
          <cell r="E40">
            <v>1</v>
          </cell>
          <cell r="F40">
            <v>0.76556498378587656</v>
          </cell>
          <cell r="G40">
            <v>0.23208575438960757</v>
          </cell>
          <cell r="H40">
            <v>2.3492618245159014E-3</v>
          </cell>
        </row>
        <row r="42">
          <cell r="C42" t="str">
            <v>Internally Generated</v>
          </cell>
          <cell r="D42" t="str">
            <v>Values</v>
          </cell>
          <cell r="E42">
            <v>194426385.20569867</v>
          </cell>
          <cell r="F42">
            <v>131824288.19712327</v>
          </cell>
          <cell r="G42">
            <v>62602097.008575395</v>
          </cell>
          <cell r="H42">
            <v>0</v>
          </cell>
        </row>
        <row r="43">
          <cell r="A43">
            <v>12</v>
          </cell>
          <cell r="C43" t="str">
            <v>Composite of Accts. 374-379</v>
          </cell>
          <cell r="D43" t="str">
            <v>%</v>
          </cell>
          <cell r="E43">
            <v>1</v>
          </cell>
          <cell r="F43">
            <v>0.67801645367040175</v>
          </cell>
          <cell r="G43">
            <v>0.32198354632959825</v>
          </cell>
          <cell r="H43">
            <v>0</v>
          </cell>
        </row>
        <row r="45">
          <cell r="C45" t="str">
            <v>Internally Generated</v>
          </cell>
          <cell r="D45" t="str">
            <v>Values</v>
          </cell>
          <cell r="E45">
            <v>281618224.88081205</v>
          </cell>
          <cell r="F45">
            <v>227103914.90182197</v>
          </cell>
          <cell r="G45">
            <v>54509049.589315191</v>
          </cell>
          <cell r="H45">
            <v>5260.3896749025935</v>
          </cell>
        </row>
        <row r="46">
          <cell r="A46">
            <v>13</v>
          </cell>
          <cell r="C46" t="str">
            <v>Rate Base</v>
          </cell>
          <cell r="D46" t="str">
            <v>%</v>
          </cell>
          <cell r="E46">
            <v>1</v>
          </cell>
          <cell r="F46">
            <v>0.80642477949691671</v>
          </cell>
          <cell r="G46">
            <v>0.1935565413509186</v>
          </cell>
          <cell r="H46">
            <v>1.8679152164704267E-5</v>
          </cell>
        </row>
        <row r="48">
          <cell r="C48" t="str">
            <v>Internally Generated</v>
          </cell>
          <cell r="D48" t="str">
            <v>Values</v>
          </cell>
          <cell r="E48">
            <v>11537575.568165038</v>
          </cell>
          <cell r="F48">
            <v>9211998.0348489005</v>
          </cell>
          <cell r="G48">
            <v>2302636.9603573256</v>
          </cell>
          <cell r="H48">
            <v>22940.572958811532</v>
          </cell>
        </row>
        <row r="49">
          <cell r="A49">
            <v>17</v>
          </cell>
          <cell r="C49" t="str">
            <v>Composite of Accts. 870-902, 905-916, 924 &amp; 928-930.1</v>
          </cell>
          <cell r="D49" t="str">
            <v>%</v>
          </cell>
          <cell r="E49">
            <v>1</v>
          </cell>
          <cell r="F49">
            <v>0.79843447008633528</v>
          </cell>
          <cell r="G49">
            <v>0.1995771942513519</v>
          </cell>
          <cell r="H49">
            <v>1.9883356623128104E-3</v>
          </cell>
        </row>
        <row r="51">
          <cell r="D51" t="str">
            <v>Values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99</v>
          </cell>
          <cell r="C52" t="str">
            <v>-</v>
          </cell>
          <cell r="D52" t="str">
            <v>%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</sheetData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>
        <row r="12">
          <cell r="C12" t="str">
            <v>Input</v>
          </cell>
          <cell r="D12" t="str">
            <v>Value</v>
          </cell>
          <cell r="E12">
            <v>273119854.00124484</v>
          </cell>
          <cell r="F12">
            <v>171573475.00233474</v>
          </cell>
          <cell r="G12">
            <v>69220115.729609847</v>
          </cell>
          <cell r="H12">
            <v>12891735.400000002</v>
          </cell>
          <cell r="I12">
            <v>18013568.370394289</v>
          </cell>
          <cell r="J12">
            <v>1420959.4989059533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>
            <v>1</v>
          </cell>
          <cell r="C13" t="str">
            <v>Throughput</v>
          </cell>
          <cell r="D13" t="str">
            <v>%</v>
          </cell>
          <cell r="E13">
            <v>1</v>
          </cell>
          <cell r="F13">
            <v>0.62819847216802016</v>
          </cell>
          <cell r="G13">
            <v>0.25344226981497414</v>
          </cell>
          <cell r="H13">
            <v>4.7201751213374783E-2</v>
          </cell>
          <cell r="I13">
            <v>6.5954811071011282E-2</v>
          </cell>
          <cell r="J13">
            <v>5.2026957326195581E-3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5">
          <cell r="C15" t="str">
            <v>Input</v>
          </cell>
          <cell r="D15" t="str">
            <v>Value</v>
          </cell>
          <cell r="E15">
            <v>3555546.0000000005</v>
          </cell>
          <cell r="F15">
            <v>3242768.0000000005</v>
          </cell>
          <cell r="G15">
            <v>286019.99999999994</v>
          </cell>
          <cell r="H15">
            <v>3216</v>
          </cell>
          <cell r="I15">
            <v>21765.000000000007</v>
          </cell>
          <cell r="J15">
            <v>1777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>
            <v>2</v>
          </cell>
          <cell r="C16" t="str">
            <v>No. of Customer Locations</v>
          </cell>
          <cell r="D16" t="str">
            <v>%</v>
          </cell>
          <cell r="E16">
            <v>1</v>
          </cell>
          <cell r="F16">
            <v>0.912030951083181</v>
          </cell>
          <cell r="G16">
            <v>8.0443341191479431E-2</v>
          </cell>
          <cell r="H16">
            <v>9.0450243085028281E-4</v>
          </cell>
          <cell r="I16">
            <v>6.121422701323511E-3</v>
          </cell>
          <cell r="J16">
            <v>4.9978259316571906E-4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8">
          <cell r="C18" t="str">
            <v>Input</v>
          </cell>
          <cell r="D18" t="str">
            <v>Value</v>
          </cell>
          <cell r="E18">
            <v>1550993.8850506656</v>
          </cell>
          <cell r="F18">
            <v>1027672.42717473</v>
          </cell>
          <cell r="G18">
            <v>329866.91065600456</v>
          </cell>
          <cell r="H18">
            <v>44591.401489999989</v>
          </cell>
          <cell r="I18">
            <v>141144.53830166667</v>
          </cell>
          <cell r="J18">
            <v>7718.6074282642358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3</v>
          </cell>
          <cell r="C19" t="str">
            <v>Design Day Demand (Mcf)</v>
          </cell>
          <cell r="D19" t="str">
            <v>%</v>
          </cell>
          <cell r="E19">
            <v>0.99999999999999989</v>
          </cell>
          <cell r="F19">
            <v>0.66258960598104455</v>
          </cell>
          <cell r="G19">
            <v>0.21268098722725071</v>
          </cell>
          <cell r="H19">
            <v>2.8750211022620081E-2</v>
          </cell>
          <cell r="I19">
            <v>9.1002640089103873E-2</v>
          </cell>
          <cell r="J19">
            <v>4.9765556799807086E-3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1">
          <cell r="C21" t="str">
            <v>Input</v>
          </cell>
          <cell r="D21" t="str">
            <v>Value</v>
          </cell>
          <cell r="E21">
            <v>17167597.989508171</v>
          </cell>
          <cell r="F21">
            <v>11020772.135908393</v>
          </cell>
          <cell r="G21">
            <v>4407139.2735997746</v>
          </cell>
          <cell r="H21">
            <v>419897.8</v>
          </cell>
          <cell r="I21">
            <v>1249587.53</v>
          </cell>
          <cell r="J21">
            <v>70201.25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4</v>
          </cell>
          <cell r="C22" t="str">
            <v>Meter Investment</v>
          </cell>
          <cell r="D22" t="str">
            <v>%</v>
          </cell>
          <cell r="E22">
            <v>0.99999999999999978</v>
          </cell>
          <cell r="F22">
            <v>0.64195189930726726</v>
          </cell>
          <cell r="G22">
            <v>0.25671263250066551</v>
          </cell>
          <cell r="H22">
            <v>2.4458739088404617E-2</v>
          </cell>
          <cell r="I22">
            <v>7.2787557744751166E-2</v>
          </cell>
          <cell r="J22">
            <v>4.0891713589112982E-3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4">
          <cell r="C24" t="str">
            <v>Input</v>
          </cell>
          <cell r="D24" t="str">
            <v>Value</v>
          </cell>
          <cell r="E24">
            <v>1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>
            <v>5</v>
          </cell>
          <cell r="C25" t="str">
            <v>Direct to Industrial</v>
          </cell>
          <cell r="D25" t="str">
            <v>%</v>
          </cell>
          <cell r="E25">
            <v>1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C27" t="str">
            <v>Internally Generated</v>
          </cell>
          <cell r="D27" t="str">
            <v>Value</v>
          </cell>
          <cell r="E27">
            <v>329542408.74024457</v>
          </cell>
          <cell r="F27">
            <v>267304033.24008358</v>
          </cell>
          <cell r="G27">
            <v>45196947.94255092</v>
          </cell>
          <cell r="H27">
            <v>5068588.7909394577</v>
          </cell>
          <cell r="I27">
            <v>11313741.721190142</v>
          </cell>
          <cell r="J27">
            <v>659097.04548049893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6</v>
          </cell>
          <cell r="C28" t="str">
            <v>Distribution &amp; Cust. Sup. Plant</v>
          </cell>
          <cell r="D28" t="str">
            <v>%</v>
          </cell>
          <cell r="E28">
            <v>1.0000000000000002</v>
          </cell>
          <cell r="F28">
            <v>0.81113697706440213</v>
          </cell>
          <cell r="G28">
            <v>0.13715062688085328</v>
          </cell>
          <cell r="H28">
            <v>1.5380687451777033E-2</v>
          </cell>
          <cell r="I28">
            <v>3.4331671496969543E-2</v>
          </cell>
          <cell r="J28">
            <v>2.0000371059981522E-3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C30" t="str">
            <v>Internally Generated</v>
          </cell>
          <cell r="D30" t="str">
            <v>Value</v>
          </cell>
          <cell r="E30">
            <v>266750738.7184895</v>
          </cell>
          <cell r="F30">
            <v>225698925.34147713</v>
          </cell>
          <cell r="G30">
            <v>31842353.572676271</v>
          </cell>
          <cell r="H30">
            <v>3263315.0273512704</v>
          </cell>
          <cell r="I30">
            <v>5599533.9736065883</v>
          </cell>
          <cell r="J30">
            <v>346610.80337825889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>
            <v>6.2</v>
          </cell>
          <cell r="C31" t="str">
            <v>Distribution &amp; Cust. Sup. Plant - Cust</v>
          </cell>
          <cell r="D31" t="str">
            <v>%</v>
          </cell>
          <cell r="E31">
            <v>1</v>
          </cell>
          <cell r="F31">
            <v>0.84610421858911644</v>
          </cell>
          <cell r="G31">
            <v>0.11937119171872478</v>
          </cell>
          <cell r="H31">
            <v>1.223357447116632E-2</v>
          </cell>
          <cell r="I31">
            <v>2.0991634364379227E-2</v>
          </cell>
          <cell r="J31">
            <v>1.2993808566132904E-3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C33" t="str">
            <v>Internally Generated</v>
          </cell>
          <cell r="D33" t="str">
            <v>Value</v>
          </cell>
          <cell r="E33">
            <v>62791670.021755137</v>
          </cell>
          <cell r="F33">
            <v>41605107.898606509</v>
          </cell>
          <cell r="G33">
            <v>13354594.369874645</v>
          </cell>
          <cell r="H33">
            <v>1805273.7635881878</v>
          </cell>
          <cell r="I33">
            <v>5714207.7475835569</v>
          </cell>
          <cell r="J33">
            <v>312486.24210223986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6.4</v>
          </cell>
          <cell r="C34" t="str">
            <v>Distribution &amp; Cust. Sup. Plant - Demand</v>
          </cell>
          <cell r="D34" t="str">
            <v>%</v>
          </cell>
          <cell r="E34">
            <v>1</v>
          </cell>
          <cell r="F34">
            <v>0.66258960598104466</v>
          </cell>
          <cell r="G34">
            <v>0.21268098722725071</v>
          </cell>
          <cell r="H34">
            <v>2.8750211022620088E-2</v>
          </cell>
          <cell r="I34">
            <v>9.1002640089103887E-2</v>
          </cell>
          <cell r="J34">
            <v>4.9765556799807077E-3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C36" t="str">
            <v>Internally Generated</v>
          </cell>
          <cell r="D36" t="str">
            <v>Value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>
            <v>6.6</v>
          </cell>
          <cell r="C37" t="str">
            <v>Distribution &amp; Cust. Sup. Plant - Comm</v>
          </cell>
          <cell r="D37" t="str">
            <v>%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9">
          <cell r="C39" t="str">
            <v>Internally Generated</v>
          </cell>
          <cell r="D39" t="str">
            <v>Value</v>
          </cell>
          <cell r="E39">
            <v>33284511.697202154</v>
          </cell>
          <cell r="F39">
            <v>27842684.035829358</v>
          </cell>
          <cell r="G39">
            <v>4063782.0824256875</v>
          </cell>
          <cell r="H39">
            <v>421785.9368585046</v>
          </cell>
          <cell r="I39">
            <v>902484.68915053178</v>
          </cell>
          <cell r="J39">
            <v>53774.95293807226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>
            <v>7</v>
          </cell>
          <cell r="C40" t="str">
            <v>Allocated O&amp;M Expenses</v>
          </cell>
          <cell r="D40" t="str">
            <v>%</v>
          </cell>
          <cell r="E40">
            <v>1</v>
          </cell>
          <cell r="F40">
            <v>0.83650570839438732</v>
          </cell>
          <cell r="G40">
            <v>0.12209228482589646</v>
          </cell>
          <cell r="H40">
            <v>1.2672138341568618E-2</v>
          </cell>
          <cell r="I40">
            <v>2.7114253541126555E-2</v>
          </cell>
          <cell r="J40">
            <v>1.615614897021082E-3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2">
          <cell r="C42" t="str">
            <v>Internally Generated</v>
          </cell>
          <cell r="D42" t="str">
            <v>Value</v>
          </cell>
          <cell r="E42">
            <v>28062756.828977473</v>
          </cell>
          <cell r="F42">
            <v>24384539.090575721</v>
          </cell>
          <cell r="G42">
            <v>2951157.0757542034</v>
          </cell>
          <cell r="H42">
            <v>270728.22184040199</v>
          </cell>
          <cell r="I42">
            <v>428555.25392077619</v>
          </cell>
          <cell r="J42">
            <v>27777.186886375363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>
            <v>7.2</v>
          </cell>
          <cell r="C43" t="str">
            <v>Allocated O&amp;M Expenses - Cust</v>
          </cell>
          <cell r="D43" t="str">
            <v>%</v>
          </cell>
          <cell r="E43">
            <v>1.0000000000000002</v>
          </cell>
          <cell r="F43">
            <v>0.86892885254225483</v>
          </cell>
          <cell r="G43">
            <v>0.10516276407693674</v>
          </cell>
          <cell r="H43">
            <v>9.6472425531923967E-3</v>
          </cell>
          <cell r="I43">
            <v>1.5271316946247135E-2</v>
          </cell>
          <cell r="J43">
            <v>9.8982388136908809E-4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C45" t="str">
            <v>Internally Generated</v>
          </cell>
          <cell r="D45" t="str">
            <v>Value</v>
          </cell>
          <cell r="E45">
            <v>5171289.6691885563</v>
          </cell>
          <cell r="F45">
            <v>3426442.7843214911</v>
          </cell>
          <cell r="G45">
            <v>1099834.992081105</v>
          </cell>
          <cell r="H45">
            <v>148675.6692482662</v>
          </cell>
          <cell r="I45">
            <v>470601.01256166724</v>
          </cell>
          <cell r="J45">
            <v>25735.210976025872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7.4</v>
          </cell>
          <cell r="C46" t="str">
            <v>Allocated O&amp;M Expenses - Demand</v>
          </cell>
          <cell r="D46" t="str">
            <v>%</v>
          </cell>
          <cell r="E46">
            <v>0.99999999999999978</v>
          </cell>
          <cell r="F46">
            <v>0.66258960598104444</v>
          </cell>
          <cell r="G46">
            <v>0.21268098722725073</v>
          </cell>
          <cell r="H46">
            <v>2.8750211022620084E-2</v>
          </cell>
          <cell r="I46">
            <v>9.1002640089103873E-2</v>
          </cell>
          <cell r="J46">
            <v>4.9765556799807095E-3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8">
          <cell r="C48" t="str">
            <v>Internally Generated</v>
          </cell>
          <cell r="D48" t="str">
            <v>Value</v>
          </cell>
          <cell r="E48">
            <v>50465.199036120226</v>
          </cell>
          <cell r="F48">
            <v>31702.160932145769</v>
          </cell>
          <cell r="G48">
            <v>12790.014590378756</v>
          </cell>
          <cell r="H48">
            <v>2382.0457698363871</v>
          </cell>
          <cell r="I48">
            <v>3328.4226680882894</v>
          </cell>
          <cell r="J48">
            <v>262.55507567101932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7.6</v>
          </cell>
          <cell r="C49" t="str">
            <v>Allocated O&amp;M Expenses - Comm</v>
          </cell>
          <cell r="D49" t="str">
            <v>%</v>
          </cell>
          <cell r="E49">
            <v>1</v>
          </cell>
          <cell r="F49">
            <v>0.62819847216802016</v>
          </cell>
          <cell r="G49">
            <v>0.25344226981497414</v>
          </cell>
          <cell r="H49">
            <v>4.7201751213374769E-2</v>
          </cell>
          <cell r="I49">
            <v>6.5954811071011268E-2</v>
          </cell>
          <cell r="J49">
            <v>5.2026957326195581E-3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1">
          <cell r="C51" t="str">
            <v>Input</v>
          </cell>
          <cell r="D51" t="str">
            <v>Value</v>
          </cell>
          <cell r="E51">
            <v>76056908.580074295</v>
          </cell>
          <cell r="F51">
            <v>61139108.580449983</v>
          </cell>
          <cell r="G51">
            <v>14917799.999624312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8</v>
          </cell>
          <cell r="C52" t="str">
            <v>Customer Deposit Balances</v>
          </cell>
          <cell r="D52" t="str">
            <v>%</v>
          </cell>
          <cell r="E52">
            <v>1</v>
          </cell>
          <cell r="F52">
            <v>0.80386002694392267</v>
          </cell>
          <cell r="G52">
            <v>0.19613997305607736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4">
          <cell r="C54" t="str">
            <v>Internally Generated</v>
          </cell>
          <cell r="D54" t="str">
            <v>Value</v>
          </cell>
          <cell r="E54">
            <v>481375531.9254297</v>
          </cell>
          <cell r="F54">
            <v>404333765.66348654</v>
          </cell>
          <cell r="G54">
            <v>68974568.166332722</v>
          </cell>
          <cell r="H54">
            <v>7987236.2583277794</v>
          </cell>
          <cell r="I54">
            <v>75559.989756650233</v>
          </cell>
          <cell r="J54">
            <v>4401.8475259930256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8.1</v>
          </cell>
          <cell r="C55" t="str">
            <v>Allocated Total Plant</v>
          </cell>
          <cell r="D55" t="str">
            <v>%</v>
          </cell>
          <cell r="E55">
            <v>1</v>
          </cell>
          <cell r="F55">
            <v>0.83995496000017345</v>
          </cell>
          <cell r="G55">
            <v>0.14328640238618864</v>
          </cell>
          <cell r="H55">
            <v>1.6592526475909641E-2</v>
          </cell>
          <cell r="I55">
            <v>1.5696682682316994E-4</v>
          </cell>
          <cell r="J55">
            <v>9.1443109050148382E-6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7">
          <cell r="C57" t="str">
            <v>Internally Generated</v>
          </cell>
          <cell r="D57" t="str">
            <v>Value</v>
          </cell>
          <cell r="E57">
            <v>400471417.88981318</v>
          </cell>
          <cell r="F57">
            <v>345065709.41177356</v>
          </cell>
          <cell r="G57">
            <v>49950441.314854205</v>
          </cell>
          <cell r="H57">
            <v>5415555.2226521075</v>
          </cell>
          <cell r="I57">
            <v>37397.064571067553</v>
          </cell>
          <cell r="J57">
            <v>2314.8759621896788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8.1999999999999993</v>
          </cell>
          <cell r="C58" t="str">
            <v>Allocated Total Plant - Cust</v>
          </cell>
          <cell r="D58" t="str">
            <v>%</v>
          </cell>
          <cell r="E58">
            <v>1</v>
          </cell>
          <cell r="F58">
            <v>0.86164878190312177</v>
          </cell>
          <cell r="G58">
            <v>0.12472910445907955</v>
          </cell>
          <cell r="H58">
            <v>1.3522950654476316E-2</v>
          </cell>
          <cell r="I58">
            <v>9.3382605850181013E-5</v>
          </cell>
          <cell r="J58">
            <v>5.7803774720986456E-6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60">
          <cell r="C60" t="str">
            <v>Internally Generated</v>
          </cell>
          <cell r="D60" t="str">
            <v>Value</v>
          </cell>
          <cell r="E60">
            <v>80904114.035616636</v>
          </cell>
          <cell r="F60">
            <v>59268056.25171306</v>
          </cell>
          <cell r="G60">
            <v>19024126.851478521</v>
          </cell>
          <cell r="H60">
            <v>2571681.0356756719</v>
          </cell>
          <cell r="I60">
            <v>38162.925185582673</v>
          </cell>
          <cell r="J60">
            <v>2086.9715638033472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8.4</v>
          </cell>
          <cell r="C61" t="str">
            <v>Allocated Total Plant - Demand</v>
          </cell>
          <cell r="D61" t="str">
            <v>%</v>
          </cell>
          <cell r="E61">
            <v>0.99999999999999989</v>
          </cell>
          <cell r="F61">
            <v>0.73257159982768394</v>
          </cell>
          <cell r="G61">
            <v>0.23514412188116265</v>
          </cell>
          <cell r="H61">
            <v>3.1786777054916317E-2</v>
          </cell>
          <cell r="I61">
            <v>4.7170561893530047E-4</v>
          </cell>
          <cell r="J61">
            <v>2.5795617301792514E-5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3">
          <cell r="C63" t="str">
            <v>Internally Generated</v>
          </cell>
          <cell r="D63" t="str">
            <v>Value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8.6</v>
          </cell>
          <cell r="C64" t="str">
            <v>Allocated Total Plant - Comm</v>
          </cell>
          <cell r="D64" t="str">
            <v>%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6">
          <cell r="C66" t="str">
            <v>Internally Generated</v>
          </cell>
          <cell r="D66" t="str">
            <v>Value</v>
          </cell>
          <cell r="E66">
            <v>358422928.10303408</v>
          </cell>
          <cell r="F66">
            <v>290730090.41206658</v>
          </cell>
          <cell r="G66">
            <v>49157929.27780211</v>
          </cell>
          <cell r="H66">
            <v>5512791.0327035189</v>
          </cell>
          <cell r="I66">
            <v>12305258.224615298</v>
          </cell>
          <cell r="J66">
            <v>716859.15584657597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9</v>
          </cell>
          <cell r="C67" t="str">
            <v>Allocated Net Plant</v>
          </cell>
          <cell r="D67" t="str">
            <v>%</v>
          </cell>
          <cell r="E67">
            <v>1</v>
          </cell>
          <cell r="F67">
            <v>0.81113697706440202</v>
          </cell>
          <cell r="G67">
            <v>0.13715062688085322</v>
          </cell>
          <cell r="H67">
            <v>1.5380687451777036E-2</v>
          </cell>
          <cell r="I67">
            <v>3.4331671496969543E-2</v>
          </cell>
          <cell r="J67">
            <v>2.0000371059981522E-3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C69" t="str">
            <v>Internally Generated</v>
          </cell>
          <cell r="D69" t="str">
            <v>Value</v>
          </cell>
          <cell r="E69">
            <v>290128306.12793994</v>
          </cell>
          <cell r="F69">
            <v>245478783.74696463</v>
          </cell>
          <cell r="G69">
            <v>34632961.65382719</v>
          </cell>
          <cell r="H69">
            <v>3549306.2392094927</v>
          </cell>
          <cell r="I69">
            <v>6090267.3209943995</v>
          </cell>
          <cell r="J69">
            <v>376987.16694428551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>
            <v>9.1999999999999993</v>
          </cell>
          <cell r="C70" t="str">
            <v>Allocated Net Plant - Cust</v>
          </cell>
          <cell r="D70" t="str">
            <v>%</v>
          </cell>
          <cell r="E70">
            <v>1.0000000000000002</v>
          </cell>
          <cell r="F70">
            <v>0.84610421858911655</v>
          </cell>
          <cell r="G70">
            <v>0.11937119171872478</v>
          </cell>
          <cell r="H70">
            <v>1.2233574471166318E-2</v>
          </cell>
          <cell r="I70">
            <v>2.0991634364379223E-2</v>
          </cell>
          <cell r="J70">
            <v>1.2993808566132902E-3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2">
          <cell r="C72" t="str">
            <v>Internally Generated</v>
          </cell>
          <cell r="D72" t="str">
            <v>Value</v>
          </cell>
          <cell r="E72">
            <v>68294621.975094199</v>
          </cell>
          <cell r="F72">
            <v>45251306.665102057</v>
          </cell>
          <cell r="G72">
            <v>14524967.623974929</v>
          </cell>
          <cell r="H72">
            <v>1963484.7934940252</v>
          </cell>
          <cell r="I72">
            <v>6214990.9036209034</v>
          </cell>
          <cell r="J72">
            <v>339871.98890229035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9.4</v>
          </cell>
          <cell r="C73" t="str">
            <v>Allocated Net Plant - Demand</v>
          </cell>
          <cell r="D73" t="str">
            <v>%</v>
          </cell>
          <cell r="E73">
            <v>1</v>
          </cell>
          <cell r="F73">
            <v>0.66258960598104466</v>
          </cell>
          <cell r="G73">
            <v>0.21268098722725076</v>
          </cell>
          <cell r="H73">
            <v>2.8750211022620088E-2</v>
          </cell>
          <cell r="I73">
            <v>9.1002640089103901E-2</v>
          </cell>
          <cell r="J73">
            <v>4.9765556799807086E-3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5">
          <cell r="C75" t="str">
            <v>Internally Generated</v>
          </cell>
          <cell r="D75" t="str">
            <v>Value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9.6</v>
          </cell>
          <cell r="C76" t="str">
            <v>Allocated Net Plant - Comm</v>
          </cell>
          <cell r="D76" t="str">
            <v>%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8">
          <cell r="C78" t="str">
            <v>Internally Generated</v>
          </cell>
          <cell r="D78" t="str">
            <v>Value</v>
          </cell>
          <cell r="E78">
            <v>7871191.5472138161</v>
          </cell>
          <cell r="F78">
            <v>6474716.2569597494</v>
          </cell>
          <cell r="G78">
            <v>1013064.6232532521</v>
          </cell>
          <cell r="H78">
            <v>112123.94287411592</v>
          </cell>
          <cell r="I78">
            <v>256296.77918758066</v>
          </cell>
          <cell r="J78">
            <v>14989.944939118328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>
            <v>10</v>
          </cell>
          <cell r="C79" t="str">
            <v>Composite of Accts. 871-879 &amp; 886-893</v>
          </cell>
          <cell r="D79" t="str">
            <v>%</v>
          </cell>
          <cell r="E79">
            <v>1</v>
          </cell>
          <cell r="F79">
            <v>0.82258400372070983</v>
          </cell>
          <cell r="G79">
            <v>0.12870537035931351</v>
          </cell>
          <cell r="H79">
            <v>1.4244849995272278E-2</v>
          </cell>
          <cell r="I79">
            <v>3.2561369857439515E-2</v>
          </cell>
          <cell r="J79">
            <v>1.904406067264918E-3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1">
          <cell r="C81" t="str">
            <v>Internally Generated</v>
          </cell>
          <cell r="D81" t="str">
            <v>Value</v>
          </cell>
          <cell r="E81">
            <v>6025908.6292182719</v>
          </cell>
          <cell r="F81">
            <v>5252686.9187021703</v>
          </cell>
          <cell r="G81">
            <v>619854.29369854776</v>
          </cell>
          <cell r="H81">
            <v>58730.47311779359</v>
          </cell>
          <cell r="I81">
            <v>88834.333613844923</v>
          </cell>
          <cell r="J81">
            <v>5802.6100859160269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>
            <v>10.199999999999999</v>
          </cell>
          <cell r="C82" t="str">
            <v>Composite of Accts. 871-879 &amp; 886-893 - Cust</v>
          </cell>
          <cell r="D82" t="str">
            <v>%</v>
          </cell>
          <cell r="E82">
            <v>1</v>
          </cell>
          <cell r="F82">
            <v>0.87168379773186011</v>
          </cell>
          <cell r="G82">
            <v>0.10286486766377673</v>
          </cell>
          <cell r="H82">
            <v>9.7463265262640684E-3</v>
          </cell>
          <cell r="I82">
            <v>1.4742064488516681E-2</v>
          </cell>
          <cell r="J82">
            <v>9.6294358958257001E-4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C84" t="str">
            <v>Internally Generated</v>
          </cell>
          <cell r="D84" t="str">
            <v>Value</v>
          </cell>
          <cell r="E84">
            <v>1826791.4281802208</v>
          </cell>
          <cell r="F84">
            <v>1210413.012607482</v>
          </cell>
          <cell r="G84">
            <v>388523.80440364871</v>
          </cell>
          <cell r="H84">
            <v>52520.639054494866</v>
          </cell>
          <cell r="I84">
            <v>166242.84285654471</v>
          </cell>
          <cell r="J84">
            <v>9091.1292580503487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>
            <v>10.4</v>
          </cell>
          <cell r="C85" t="str">
            <v>Composite of Accts. 871-879 &amp; 886-893 - Demand</v>
          </cell>
          <cell r="D85" t="str">
            <v>%</v>
          </cell>
          <cell r="E85">
            <v>1</v>
          </cell>
          <cell r="F85">
            <v>0.66258960598104455</v>
          </cell>
          <cell r="G85">
            <v>0.21268098722725076</v>
          </cell>
          <cell r="H85">
            <v>2.8750211022620084E-2</v>
          </cell>
          <cell r="I85">
            <v>9.1002640089103887E-2</v>
          </cell>
          <cell r="J85">
            <v>4.9765556799807086E-3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C87" t="str">
            <v>Internally Generated</v>
          </cell>
          <cell r="D87" t="str">
            <v>Value</v>
          </cell>
          <cell r="E87">
            <v>18491.489815321671</v>
          </cell>
          <cell r="F87">
            <v>11616.325650095579</v>
          </cell>
          <cell r="G87">
            <v>4686.5251510556009</v>
          </cell>
          <cell r="H87">
            <v>872.83070182746712</v>
          </cell>
          <cell r="I87">
            <v>1219.60271719107</v>
          </cell>
          <cell r="J87">
            <v>96.205595151952082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A88">
            <v>10.6</v>
          </cell>
          <cell r="C88" t="str">
            <v>Composite of Accts. 871-879 &amp; 886-893 - Comm</v>
          </cell>
          <cell r="D88" t="str">
            <v>%</v>
          </cell>
          <cell r="E88">
            <v>1</v>
          </cell>
          <cell r="F88">
            <v>0.62819847216802016</v>
          </cell>
          <cell r="G88">
            <v>0.25344226981497414</v>
          </cell>
          <cell r="H88">
            <v>4.7201751213374783E-2</v>
          </cell>
          <cell r="I88">
            <v>6.5954811071011282E-2</v>
          </cell>
          <cell r="J88">
            <v>5.2026957326195581E-3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90">
          <cell r="C90" t="str">
            <v>Internally Generated</v>
          </cell>
          <cell r="D90" t="str">
            <v>Value</v>
          </cell>
          <cell r="E90">
            <v>188999719.05873656</v>
          </cell>
          <cell r="F90">
            <v>157193890.41010168</v>
          </cell>
          <cell r="G90">
            <v>23251064.360578846</v>
          </cell>
          <cell r="H90">
            <v>1865495.7268995082</v>
          </cell>
          <cell r="I90">
            <v>6322376.6615193589</v>
          </cell>
          <cell r="J90">
            <v>366891.89963720646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>
            <v>11</v>
          </cell>
          <cell r="C91" t="str">
            <v>Composite of Accts. 376 &amp; 380</v>
          </cell>
          <cell r="D91" t="str">
            <v>%</v>
          </cell>
          <cell r="E91">
            <v>1.0000000000000002</v>
          </cell>
          <cell r="F91">
            <v>0.8317149421859702</v>
          </cell>
          <cell r="G91">
            <v>0.12302168742035524</v>
          </cell>
          <cell r="H91">
            <v>9.8703624332888932E-3</v>
          </cell>
          <cell r="I91">
            <v>3.3451778092614605E-2</v>
          </cell>
          <cell r="J91">
            <v>1.941229867771313E-3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C93" t="str">
            <v>Internally Generated</v>
          </cell>
          <cell r="D93" t="str">
            <v>Value</v>
          </cell>
          <cell r="E93">
            <v>128144919.26090683</v>
          </cell>
          <cell r="F93">
            <v>116872132.59000231</v>
          </cell>
          <cell r="G93">
            <v>10308405.462059712</v>
          </cell>
          <cell r="H93">
            <v>115907.39097260345</v>
          </cell>
          <cell r="I93">
            <v>784429.21782298351</v>
          </cell>
          <cell r="J93">
            <v>64044.600049227716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>
            <v>11.2</v>
          </cell>
          <cell r="C94" t="str">
            <v>Composite of Accts. 376 &amp; 380 - Cust</v>
          </cell>
          <cell r="D94" t="str">
            <v>%</v>
          </cell>
          <cell r="E94">
            <v>1</v>
          </cell>
          <cell r="F94">
            <v>0.91203095108318111</v>
          </cell>
          <cell r="G94">
            <v>8.0443341191479431E-2</v>
          </cell>
          <cell r="H94">
            <v>9.045024308502827E-4</v>
          </cell>
          <cell r="I94">
            <v>6.121422701323511E-3</v>
          </cell>
          <cell r="J94">
            <v>4.9978259316571906E-4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C96" t="str">
            <v>Internally Generated</v>
          </cell>
          <cell r="D96" t="str">
            <v>Value</v>
          </cell>
          <cell r="E96">
            <v>60854799.797829792</v>
          </cell>
          <cell r="F96">
            <v>40321757.820099391</v>
          </cell>
          <cell r="G96">
            <v>12942658.898519138</v>
          </cell>
          <cell r="H96">
            <v>1749588.3359269046</v>
          </cell>
          <cell r="I96">
            <v>5537947.4436963759</v>
          </cell>
          <cell r="J96">
            <v>302847.29958797875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A97">
            <v>11.4</v>
          </cell>
          <cell r="C97" t="str">
            <v>Composite of Accts. 376 &amp; 380 - Demand</v>
          </cell>
          <cell r="D97" t="str">
            <v>%</v>
          </cell>
          <cell r="E97">
            <v>0.99999999999999989</v>
          </cell>
          <cell r="F97">
            <v>0.66258960598104455</v>
          </cell>
          <cell r="G97">
            <v>0.21268098722725073</v>
          </cell>
          <cell r="H97">
            <v>2.8750211022620084E-2</v>
          </cell>
          <cell r="I97">
            <v>9.1002640089103873E-2</v>
          </cell>
          <cell r="J97">
            <v>4.9765556799807086E-3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9">
          <cell r="C99" t="str">
            <v>Internally Generated</v>
          </cell>
          <cell r="D99" t="str">
            <v>Value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A100">
            <v>11.6</v>
          </cell>
          <cell r="C100" t="str">
            <v>Composite of Accts. 376 &amp; 380 - Comm</v>
          </cell>
          <cell r="D100" t="str">
            <v>%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2">
          <cell r="C102" t="str">
            <v>Internally Generated</v>
          </cell>
          <cell r="D102" t="str">
            <v>Value</v>
          </cell>
          <cell r="E102">
            <v>194426385.20569858</v>
          </cell>
          <cell r="F102">
            <v>161707329.73078471</v>
          </cell>
          <cell r="G102">
            <v>23918661.987045035</v>
          </cell>
          <cell r="H102">
            <v>1919058.8885744831</v>
          </cell>
          <cell r="I102">
            <v>6503908.2932502367</v>
          </cell>
          <cell r="J102">
            <v>377426.3060441126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12</v>
          </cell>
          <cell r="C103" t="str">
            <v>Composite of Accts. 374-379</v>
          </cell>
          <cell r="D103" t="str">
            <v>%</v>
          </cell>
          <cell r="E103">
            <v>1</v>
          </cell>
          <cell r="F103">
            <v>0.83171494218596997</v>
          </cell>
          <cell r="G103">
            <v>0.12302168742035526</v>
          </cell>
          <cell r="H103">
            <v>9.8703624332888949E-3</v>
          </cell>
          <cell r="I103">
            <v>3.3451778092614605E-2</v>
          </cell>
          <cell r="J103">
            <v>1.941229867771313E-3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5">
          <cell r="C105" t="str">
            <v>Internally Generated</v>
          </cell>
          <cell r="D105" t="str">
            <v>Value</v>
          </cell>
          <cell r="E105">
            <v>131824288.19712323</v>
          </cell>
          <cell r="F105">
            <v>120227830.94028565</v>
          </cell>
          <cell r="G105">
            <v>10604386.192765098</v>
          </cell>
          <cell r="H105">
            <v>119235.3891194062</v>
          </cell>
          <cell r="I105">
            <v>806952.19035568321</v>
          </cell>
          <cell r="J105">
            <v>65883.484597383343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>
            <v>12.2</v>
          </cell>
          <cell r="C106" t="str">
            <v>Composite of Accts. 374-379 - Cust</v>
          </cell>
          <cell r="D106" t="str">
            <v>%</v>
          </cell>
          <cell r="E106">
            <v>1</v>
          </cell>
          <cell r="F106">
            <v>0.912030951083181</v>
          </cell>
          <cell r="G106">
            <v>8.0443341191479431E-2</v>
          </cell>
          <cell r="H106">
            <v>9.0450243085028281E-4</v>
          </cell>
          <cell r="I106">
            <v>6.1214227013235119E-3</v>
          </cell>
          <cell r="J106">
            <v>4.9978259316571906E-4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C108" t="str">
            <v>Internally Generated</v>
          </cell>
          <cell r="D108" t="str">
            <v>Value</v>
          </cell>
          <cell r="E108">
            <v>62602097.008575402</v>
          </cell>
          <cell r="F108">
            <v>41479498.790499106</v>
          </cell>
          <cell r="G108">
            <v>13314275.794279933</v>
          </cell>
          <cell r="H108">
            <v>1799823.4994550762</v>
          </cell>
          <cell r="I108">
            <v>5696956.1028945539</v>
          </cell>
          <cell r="J108">
            <v>311542.82144672918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>
            <v>12.4</v>
          </cell>
          <cell r="C109" t="str">
            <v>Composite of Accts. 374-379 - Demand</v>
          </cell>
          <cell r="D109" t="str">
            <v>%</v>
          </cell>
          <cell r="E109">
            <v>0.99999999999999989</v>
          </cell>
          <cell r="F109">
            <v>0.66258960598104455</v>
          </cell>
          <cell r="G109">
            <v>0.21268098722725068</v>
          </cell>
          <cell r="H109">
            <v>2.8750211022620081E-2</v>
          </cell>
          <cell r="I109">
            <v>9.1002640089103873E-2</v>
          </cell>
          <cell r="J109">
            <v>4.9765556799807077E-3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1">
          <cell r="C111" t="str">
            <v>Internally Generated</v>
          </cell>
          <cell r="D111" t="str">
            <v>Value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>
            <v>12.6</v>
          </cell>
          <cell r="C112" t="str">
            <v>Composite of Accts. 374-379 - Comm</v>
          </cell>
          <cell r="D112" t="str">
            <v>%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4">
          <cell r="C114" t="str">
            <v>Internally Generated</v>
          </cell>
          <cell r="D114" t="str">
            <v>Value</v>
          </cell>
          <cell r="E114">
            <v>119821316.69167979</v>
          </cell>
          <cell r="F114">
            <v>94767182.643359974</v>
          </cell>
          <cell r="G114">
            <v>19111224.544560235</v>
          </cell>
          <cell r="H114">
            <v>1374141.3606197038</v>
          </cell>
          <cell r="I114">
            <v>4315996.1812132485</v>
          </cell>
          <cell r="J114">
            <v>252771.96192663058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>
            <v>13</v>
          </cell>
          <cell r="C115" t="str">
            <v>Composite of Accts. 381-383</v>
          </cell>
          <cell r="D115" t="str">
            <v>%</v>
          </cell>
          <cell r="E115">
            <v>0.99999999999999978</v>
          </cell>
          <cell r="F115">
            <v>0.79090420018678076</v>
          </cell>
          <cell r="G115">
            <v>0.15949770101205446</v>
          </cell>
          <cell r="H115">
            <v>1.1468254552364821E-2</v>
          </cell>
          <cell r="I115">
            <v>3.6020270018556261E-2</v>
          </cell>
          <cell r="J115">
            <v>2.1095742302436465E-3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7">
          <cell r="C117" t="str">
            <v>Internally Generated</v>
          </cell>
          <cell r="D117" t="str">
            <v>Value</v>
          </cell>
          <cell r="E117">
            <v>119821316.69167979</v>
          </cell>
          <cell r="F117">
            <v>94767182.643359974</v>
          </cell>
          <cell r="G117">
            <v>19111224.544560235</v>
          </cell>
          <cell r="H117">
            <v>1374141.3606197038</v>
          </cell>
          <cell r="I117">
            <v>4315996.1812132485</v>
          </cell>
          <cell r="J117">
            <v>252771.96192663058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A118">
            <v>13.2</v>
          </cell>
          <cell r="C118" t="str">
            <v>Composite of Accts. 381-383 - Cust</v>
          </cell>
          <cell r="D118" t="str">
            <v>%</v>
          </cell>
          <cell r="E118">
            <v>0.99999999999999978</v>
          </cell>
          <cell r="F118">
            <v>0.79090420018678076</v>
          </cell>
          <cell r="G118">
            <v>0.15949770101205446</v>
          </cell>
          <cell r="H118">
            <v>1.1468254552364821E-2</v>
          </cell>
          <cell r="I118">
            <v>3.6020270018556261E-2</v>
          </cell>
          <cell r="J118">
            <v>2.1095742302436465E-3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C120" t="str">
            <v>Internally Generated</v>
          </cell>
          <cell r="D120" t="str">
            <v>Value</v>
          </cell>
          <cell r="E120">
            <v>189573.01317974442</v>
          </cell>
          <cell r="F120">
            <v>125609.10810740624</v>
          </cell>
          <cell r="G120">
            <v>40318.575594712645</v>
          </cell>
          <cell r="H120">
            <v>5450.2641331115901</v>
          </cell>
          <cell r="I120">
            <v>17251.644689003228</v>
          </cell>
          <cell r="J120">
            <v>943.42065551071482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A121">
            <v>13.4</v>
          </cell>
          <cell r="C121" t="str">
            <v>Composite of Accts. 381-383 - Demand</v>
          </cell>
          <cell r="D121" t="str">
            <v>%</v>
          </cell>
          <cell r="E121">
            <v>1</v>
          </cell>
          <cell r="F121">
            <v>0.66258960598104466</v>
          </cell>
          <cell r="G121">
            <v>0.21268098722725068</v>
          </cell>
          <cell r="H121">
            <v>2.8750211022620081E-2</v>
          </cell>
          <cell r="I121">
            <v>9.1002640089103873E-2</v>
          </cell>
          <cell r="J121">
            <v>4.9765556799807086E-3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3">
          <cell r="C123" t="str">
            <v>Internally Generated</v>
          </cell>
          <cell r="D123" t="str">
            <v>Value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A124">
            <v>13.6</v>
          </cell>
          <cell r="C124" t="str">
            <v>Composite of Accts. 381-383 - Comm</v>
          </cell>
          <cell r="D124" t="str">
            <v>%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6">
          <cell r="C126" t="str">
            <v>Internally Generated</v>
          </cell>
          <cell r="D126" t="str">
            <v>Value</v>
          </cell>
          <cell r="E126">
            <v>588766.1507575548</v>
          </cell>
          <cell r="F126">
            <v>489685.60503837577</v>
          </cell>
          <cell r="G126">
            <v>72431.005362181633</v>
          </cell>
          <cell r="H126">
            <v>5811.3352964294709</v>
          </cell>
          <cell r="I126">
            <v>19695.274623584595</v>
          </cell>
          <cell r="J126">
            <v>1142.9304369833126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A127">
            <v>14</v>
          </cell>
          <cell r="C127" t="str">
            <v>Account 380</v>
          </cell>
          <cell r="D127" t="str">
            <v>%</v>
          </cell>
          <cell r="E127">
            <v>1</v>
          </cell>
          <cell r="F127">
            <v>0.83171494218596997</v>
          </cell>
          <cell r="G127">
            <v>0.1230216874203552</v>
          </cell>
          <cell r="H127">
            <v>9.870362433288888E-3</v>
          </cell>
          <cell r="I127">
            <v>3.3451778092614598E-2</v>
          </cell>
          <cell r="J127">
            <v>1.9412298677713121E-3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9">
          <cell r="C129" t="str">
            <v>Internally Generated</v>
          </cell>
          <cell r="D129" t="str">
            <v>Value</v>
          </cell>
          <cell r="E129">
            <v>399193.13757781032</v>
          </cell>
          <cell r="F129">
            <v>364076.49693096947</v>
          </cell>
          <cell r="G129">
            <v>32112.429767468988</v>
          </cell>
          <cell r="H129">
            <v>361.0711633178808</v>
          </cell>
          <cell r="I129">
            <v>2443.6299345813677</v>
          </cell>
          <cell r="J129">
            <v>199.50978147259772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A130">
            <v>14.2</v>
          </cell>
          <cell r="C130" t="str">
            <v>Account 380 - Cust</v>
          </cell>
          <cell r="D130" t="str">
            <v>%</v>
          </cell>
          <cell r="E130">
            <v>1</v>
          </cell>
          <cell r="F130">
            <v>0.912030951083181</v>
          </cell>
          <cell r="G130">
            <v>8.0443341191479445E-2</v>
          </cell>
          <cell r="H130">
            <v>9.0450243085028281E-4</v>
          </cell>
          <cell r="I130">
            <v>6.121422701323511E-3</v>
          </cell>
          <cell r="J130">
            <v>4.9978259316571917E-4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2">
          <cell r="C132" t="str">
            <v>Internally Generated</v>
          </cell>
          <cell r="D132" t="str">
            <v>Value</v>
          </cell>
          <cell r="E132">
            <v>189573.01317974442</v>
          </cell>
          <cell r="F132">
            <v>125609.10810740624</v>
          </cell>
          <cell r="G132">
            <v>40318.575594712645</v>
          </cell>
          <cell r="H132">
            <v>5450.2641331115901</v>
          </cell>
          <cell r="I132">
            <v>17251.644689003228</v>
          </cell>
          <cell r="J132">
            <v>943.42065551071482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A133">
            <v>14.4</v>
          </cell>
          <cell r="C133" t="str">
            <v>Account 380 - Demand</v>
          </cell>
          <cell r="D133" t="str">
            <v>%</v>
          </cell>
          <cell r="E133">
            <v>1</v>
          </cell>
          <cell r="F133">
            <v>0.66258960598104466</v>
          </cell>
          <cell r="G133">
            <v>0.21268098722725068</v>
          </cell>
          <cell r="H133">
            <v>2.8750211022620081E-2</v>
          </cell>
          <cell r="I133">
            <v>9.1002640089103873E-2</v>
          </cell>
          <cell r="J133">
            <v>4.9765556799807086E-3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5">
          <cell r="C135" t="str">
            <v>Internally Generated</v>
          </cell>
          <cell r="D135" t="str">
            <v>Value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A136">
            <v>14.6</v>
          </cell>
          <cell r="C136" t="str">
            <v>Account 380 - Comm</v>
          </cell>
          <cell r="D136" t="str">
            <v>%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8">
          <cell r="C138" t="str">
            <v>Input</v>
          </cell>
          <cell r="D138" t="str">
            <v>Value</v>
          </cell>
          <cell r="E138">
            <v>1</v>
          </cell>
          <cell r="F138">
            <v>0.812635</v>
          </cell>
          <cell r="G138">
            <v>0.14802999999999999</v>
          </cell>
          <cell r="H138">
            <v>3.9335000000000002E-2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A139">
            <v>16</v>
          </cell>
          <cell r="C139" t="str">
            <v>GUD 9400 Allocation Factors</v>
          </cell>
          <cell r="D139" t="str">
            <v>%</v>
          </cell>
          <cell r="E139">
            <v>1</v>
          </cell>
          <cell r="F139">
            <v>0.812635</v>
          </cell>
          <cell r="G139">
            <v>0.14802999999999999</v>
          </cell>
          <cell r="H139">
            <v>3.9335000000000002E-2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C141" t="str">
            <v>Internally Generated</v>
          </cell>
          <cell r="D141" t="str">
            <v>Value</v>
          </cell>
          <cell r="E141">
            <v>11537575.568165038</v>
          </cell>
          <cell r="F141">
            <v>9629945.4325080998</v>
          </cell>
          <cell r="G141">
            <v>1410208.6482813105</v>
          </cell>
          <cell r="H141">
            <v>143463.5348528758</v>
          </cell>
          <cell r="I141">
            <v>334189.56415298796</v>
          </cell>
          <cell r="J141">
            <v>19768.388369764922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A142">
            <v>17</v>
          </cell>
          <cell r="C142" t="str">
            <v>Composite of Accts. 870-902, 905-916, 924 &amp; 928-930.1</v>
          </cell>
          <cell r="D142" t="str">
            <v>%</v>
          </cell>
          <cell r="E142">
            <v>1.0000000000000002</v>
          </cell>
          <cell r="F142">
            <v>0.83465935937871116</v>
          </cell>
          <cell r="G142">
            <v>0.12222746797623733</v>
          </cell>
          <cell r="H142">
            <v>1.2434461122727239E-2</v>
          </cell>
          <cell r="I142">
            <v>2.8965319635703868E-2</v>
          </cell>
          <cell r="J142">
            <v>1.7133918866205035E-3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4">
          <cell r="C144" t="str">
            <v>Internally Generated</v>
          </cell>
          <cell r="D144" t="str">
            <v>Value</v>
          </cell>
          <cell r="E144">
            <v>9211998.0348489024</v>
          </cell>
          <cell r="F144">
            <v>8089830.8833441641</v>
          </cell>
          <cell r="G144">
            <v>914667.43544502184</v>
          </cell>
          <cell r="H144">
            <v>76179.40111662414</v>
          </cell>
          <cell r="I144">
            <v>123130.48043836294</v>
          </cell>
          <cell r="J144">
            <v>8189.8345047285084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>
            <v>17.2</v>
          </cell>
          <cell r="C145" t="str">
            <v>Composite of Accts. 870-902, 905-916, 924 &amp; 928-930.1 - Cust</v>
          </cell>
          <cell r="D145" t="str">
            <v>%</v>
          </cell>
          <cell r="E145">
            <v>0.99999999999999989</v>
          </cell>
          <cell r="F145">
            <v>0.87818417380685598</v>
          </cell>
          <cell r="G145">
            <v>9.9290884777096508E-2</v>
          </cell>
          <cell r="H145">
            <v>8.2695850377342874E-3</v>
          </cell>
          <cell r="I145">
            <v>1.3366316403082315E-2</v>
          </cell>
          <cell r="J145">
            <v>8.8903997523082838E-4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7">
          <cell r="C147" t="str">
            <v>Internally Generated</v>
          </cell>
          <cell r="D147" t="str">
            <v>Value</v>
          </cell>
          <cell r="E147">
            <v>2302636.9603573247</v>
          </cell>
          <cell r="F147">
            <v>1525703.3162805501</v>
          </cell>
          <cell r="G147">
            <v>489727.10195475165</v>
          </cell>
          <cell r="H147">
            <v>66201.298518757569</v>
          </cell>
          <cell r="I147">
            <v>209546.0425592658</v>
          </cell>
          <cell r="J147">
            <v>11459.201043999759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>
            <v>17.399999999999999</v>
          </cell>
          <cell r="C148" t="str">
            <v>Composite of Accts. 870-902, 905-916, 924 &amp; 928-930.1 - Demand</v>
          </cell>
          <cell r="D148" t="str">
            <v>%</v>
          </cell>
          <cell r="E148">
            <v>1</v>
          </cell>
          <cell r="F148">
            <v>0.66258960598104466</v>
          </cell>
          <cell r="G148">
            <v>0.21268098722725073</v>
          </cell>
          <cell r="H148">
            <v>2.8750211022620088E-2</v>
          </cell>
          <cell r="I148">
            <v>9.1002640089103887E-2</v>
          </cell>
          <cell r="J148">
            <v>4.9765556799807095E-3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50">
          <cell r="C150" t="str">
            <v>Internally Generated</v>
          </cell>
          <cell r="D150" t="str">
            <v>Value</v>
          </cell>
          <cell r="E150">
            <v>22940.572958811535</v>
          </cell>
          <cell r="F150">
            <v>14411.232883384404</v>
          </cell>
          <cell r="G150">
            <v>5814.1108815372127</v>
          </cell>
          <cell r="H150">
            <v>1082.8352174940949</v>
          </cell>
          <cell r="I150">
            <v>1513.0411553591648</v>
          </cell>
          <cell r="J150">
            <v>119.35282103665641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A151">
            <v>17.600000000000001</v>
          </cell>
          <cell r="C151" t="str">
            <v>Composite of Accts. 870-902, 905-916, 924 &amp; 928-930.1 - Comm</v>
          </cell>
          <cell r="D151" t="str">
            <v>%</v>
          </cell>
          <cell r="E151">
            <v>1</v>
          </cell>
          <cell r="F151">
            <v>0.62819847216802016</v>
          </cell>
          <cell r="G151">
            <v>0.25344226981497414</v>
          </cell>
          <cell r="H151">
            <v>4.7201751213374769E-2</v>
          </cell>
          <cell r="I151">
            <v>6.5954811071011268E-2</v>
          </cell>
          <cell r="J151">
            <v>5.2026957326195581E-3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3">
          <cell r="C153" t="str">
            <v>Internally Generated</v>
          </cell>
          <cell r="D153" t="str">
            <v>Value</v>
          </cell>
          <cell r="E153">
            <v>1494199361.0041325</v>
          </cell>
          <cell r="F153">
            <v>961319271</v>
          </cell>
          <cell r="G153">
            <v>488286164</v>
          </cell>
          <cell r="H153">
            <v>44490351</v>
          </cell>
          <cell r="I153">
            <v>97239.934536428409</v>
          </cell>
          <cell r="J153">
            <v>6335.0695960554922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A154">
            <v>18</v>
          </cell>
          <cell r="C154" t="str">
            <v>Revenues</v>
          </cell>
          <cell r="D154" t="str">
            <v>%</v>
          </cell>
          <cell r="E154">
            <v>0.99999999999999989</v>
          </cell>
          <cell r="F154">
            <v>0.6433674756452672</v>
          </cell>
          <cell r="G154">
            <v>0.32678782814621316</v>
          </cell>
          <cell r="H154">
            <v>2.977537814639512E-2</v>
          </cell>
          <cell r="I154">
            <v>6.5078286789710038E-5</v>
          </cell>
          <cell r="J154">
            <v>4.2397753347974901E-6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6">
          <cell r="C156" t="str">
            <v>Internally Generated</v>
          </cell>
          <cell r="D156" t="str">
            <v>Value</v>
          </cell>
          <cell r="E156">
            <v>77665551.316876128</v>
          </cell>
          <cell r="F156">
            <v>58225894.671285704</v>
          </cell>
          <cell r="G156">
            <v>14224811.91080961</v>
          </cell>
          <cell r="H156">
            <v>1707085.1955483351</v>
          </cell>
          <cell r="I156">
            <v>3236402.5139305564</v>
          </cell>
          <cell r="J156">
            <v>271357.02530192223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A157">
            <v>18.2</v>
          </cell>
          <cell r="C157" t="str">
            <v>Base Revenues</v>
          </cell>
          <cell r="D157" t="str">
            <v>%</v>
          </cell>
          <cell r="E157">
            <v>1</v>
          </cell>
          <cell r="F157">
            <v>0.74970039720343384</v>
          </cell>
          <cell r="G157">
            <v>0.18315471492338029</v>
          </cell>
          <cell r="H157">
            <v>2.1979953359030604E-2</v>
          </cell>
          <cell r="I157">
            <v>4.167101706039536E-2</v>
          </cell>
          <cell r="J157">
            <v>3.4939174537599454E-3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9">
          <cell r="C159" t="str">
            <v>Internally Generated</v>
          </cell>
          <cell r="D159" t="str">
            <v>Value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A160">
            <v>18.399999999999999</v>
          </cell>
          <cell r="C160" t="str">
            <v>Revenues Rider FF and Rider TAX</v>
          </cell>
          <cell r="D160" t="str">
            <v>%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2">
          <cell r="C162" t="str">
            <v>Internally Generated</v>
          </cell>
          <cell r="D162" t="str">
            <v>Value</v>
          </cell>
          <cell r="E162">
            <v>281618224.88081187</v>
          </cell>
          <cell r="F162">
            <v>228555951.32688177</v>
          </cell>
          <cell r="G162">
            <v>38271388.020420209</v>
          </cell>
          <cell r="H162">
            <v>4400519.703480795</v>
          </cell>
          <cell r="I162">
            <v>9818259.9166426938</v>
          </cell>
          <cell r="J162">
            <v>572105.91338645818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A163">
            <v>19</v>
          </cell>
          <cell r="C163" t="str">
            <v>Rate Base</v>
          </cell>
          <cell r="D163" t="str">
            <v>%</v>
          </cell>
          <cell r="E163">
            <v>1.0000000000000002</v>
          </cell>
          <cell r="F163">
            <v>0.81158082515296215</v>
          </cell>
          <cell r="G163">
            <v>0.13589812249053715</v>
          </cell>
          <cell r="H163">
            <v>1.5625834248984449E-2</v>
          </cell>
          <cell r="I163">
            <v>3.4863723471014831E-2</v>
          </cell>
          <cell r="J163">
            <v>2.0314946365015555E-3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5">
          <cell r="C165" t="str">
            <v>Internally Generated</v>
          </cell>
          <cell r="D165" t="str">
            <v>Value</v>
          </cell>
          <cell r="E165">
            <v>227103914.90182197</v>
          </cell>
          <cell r="F165">
            <v>192435621.37674746</v>
          </cell>
          <cell r="G165">
            <v>26676892.706758671</v>
          </cell>
          <cell r="H165">
            <v>2833068.761966248</v>
          </cell>
          <cell r="I165">
            <v>4857521.5173975322</v>
          </cell>
          <cell r="J165">
            <v>300810.5389520569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A166">
            <v>19.2</v>
          </cell>
          <cell r="C166" t="str">
            <v>Rate Base - Cust</v>
          </cell>
          <cell r="D166" t="str">
            <v>%</v>
          </cell>
          <cell r="E166">
            <v>1</v>
          </cell>
          <cell r="F166">
            <v>0.84734612109147578</v>
          </cell>
          <cell r="G166">
            <v>0.11746557833796573</v>
          </cell>
          <cell r="H166">
            <v>1.2474768491732062E-2</v>
          </cell>
          <cell r="I166">
            <v>2.1388981865404919E-2</v>
          </cell>
          <cell r="J166">
            <v>1.3245502134214579E-3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8">
          <cell r="C168" t="str">
            <v>Internally Generated</v>
          </cell>
          <cell r="D168" t="str">
            <v>Value</v>
          </cell>
          <cell r="E168">
            <v>54509049.589315183</v>
          </cell>
          <cell r="F168">
            <v>36117129.68978557</v>
          </cell>
          <cell r="G168">
            <v>11593038.47947472</v>
          </cell>
          <cell r="H168">
            <v>1567146.6783352741</v>
          </cell>
          <cell r="I168">
            <v>4960467.4213755652</v>
          </cell>
          <cell r="J168">
            <v>271267.32034405658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A169">
            <v>19.399999999999999</v>
          </cell>
          <cell r="C169" t="str">
            <v>Rate Base - Demand</v>
          </cell>
          <cell r="D169" t="str">
            <v>%</v>
          </cell>
          <cell r="E169">
            <v>1</v>
          </cell>
          <cell r="F169">
            <v>0.66258960598104466</v>
          </cell>
          <cell r="G169">
            <v>0.21268098722725073</v>
          </cell>
          <cell r="H169">
            <v>2.8750211022620084E-2</v>
          </cell>
          <cell r="I169">
            <v>9.1002640089103873E-2</v>
          </cell>
          <cell r="J169">
            <v>4.9765556799807086E-3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1">
          <cell r="C171" t="str">
            <v>Internally Generated</v>
          </cell>
          <cell r="D171" t="str">
            <v>Value</v>
          </cell>
          <cell r="E171">
            <v>5260.3896749025935</v>
          </cell>
          <cell r="F171">
            <v>3200.2603488562559</v>
          </cell>
          <cell r="G171">
            <v>1456.8341868287994</v>
          </cell>
          <cell r="H171">
            <v>304.26317927235812</v>
          </cell>
          <cell r="I171">
            <v>270.9778696005497</v>
          </cell>
          <cell r="J171">
            <v>28.054090344630538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A172">
            <v>19.600000000000001</v>
          </cell>
          <cell r="C172" t="str">
            <v>Rate Base - Comm</v>
          </cell>
          <cell r="D172" t="str">
            <v>%</v>
          </cell>
          <cell r="E172">
            <v>1</v>
          </cell>
          <cell r="F172">
            <v>0.60836944535207171</v>
          </cell>
          <cell r="G172">
            <v>0.27694415753634744</v>
          </cell>
          <cell r="H172">
            <v>5.7840425914453222E-2</v>
          </cell>
          <cell r="I172">
            <v>5.151288903432185E-2</v>
          </cell>
          <cell r="J172">
            <v>5.3330821628057457E-3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4">
          <cell r="D174" t="str">
            <v>Value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A175">
            <v>99</v>
          </cell>
          <cell r="C175" t="str">
            <v>-</v>
          </cell>
          <cell r="D175" t="str">
            <v>%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</sheetData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P&amp;I $1.3B"/>
      <sheetName val="Summary Report 500 MM"/>
      <sheetName val="Summary Report 800 MM"/>
    </sheetNames>
    <sheetDataSet>
      <sheetData sheetId="0"/>
      <sheetData sheetId="1">
        <row r="26">
          <cell r="I26">
            <v>19627754.027413093</v>
          </cell>
          <cell r="J26">
            <v>21938557.714675605</v>
          </cell>
          <cell r="K26">
            <v>2902535.7097315597</v>
          </cell>
          <cell r="L26">
            <v>1393564.9345180041</v>
          </cell>
          <cell r="M26">
            <v>353750.17782324558</v>
          </cell>
          <cell r="N26">
            <v>941530.88628723775</v>
          </cell>
          <cell r="O26">
            <v>1373926.5220350618</v>
          </cell>
          <cell r="AC26">
            <v>19627754.027413093</v>
          </cell>
          <cell r="AD26">
            <v>21938557.714675605</v>
          </cell>
          <cell r="AE26">
            <v>2902535.7097315597</v>
          </cell>
          <cell r="AF26">
            <v>1393564.9345180041</v>
          </cell>
          <cell r="AG26">
            <v>353750.17782324558</v>
          </cell>
          <cell r="AH26">
            <v>941530.88628723775</v>
          </cell>
          <cell r="AI26">
            <v>1373926.5220350618</v>
          </cell>
        </row>
        <row r="27">
          <cell r="I27">
            <v>22616806.051129062</v>
          </cell>
          <cell r="J27">
            <v>24515598.993634917</v>
          </cell>
          <cell r="K27">
            <v>3232352.1851983136</v>
          </cell>
          <cell r="L27">
            <v>1527599.1071791195</v>
          </cell>
          <cell r="M27">
            <v>374661.15711918322</v>
          </cell>
          <cell r="N27">
            <v>1017564.1190189794</v>
          </cell>
          <cell r="O27">
            <v>1518657.6437255263</v>
          </cell>
          <cell r="AC27">
            <v>22616806.051129062</v>
          </cell>
          <cell r="AD27">
            <v>24515598.993634917</v>
          </cell>
          <cell r="AE27">
            <v>3232352.1851983136</v>
          </cell>
          <cell r="AF27">
            <v>1527599.1071791195</v>
          </cell>
          <cell r="AG27">
            <v>374661.15711918322</v>
          </cell>
          <cell r="AH27">
            <v>1017564.1190189794</v>
          </cell>
          <cell r="AI27">
            <v>1518657.6437255263</v>
          </cell>
        </row>
        <row r="28">
          <cell r="I28">
            <v>22616747.397773407</v>
          </cell>
          <cell r="J28">
            <v>24512335.70351233</v>
          </cell>
          <cell r="K28">
            <v>3232132.599536093</v>
          </cell>
          <cell r="L28">
            <v>1527556.6298594088</v>
          </cell>
          <cell r="M28">
            <v>374604.5223610106</v>
          </cell>
          <cell r="N28">
            <v>1017534.319662126</v>
          </cell>
          <cell r="O28">
            <v>1518583.9296240774</v>
          </cell>
          <cell r="AC28">
            <v>22616747.397773407</v>
          </cell>
          <cell r="AD28">
            <v>24512335.70351233</v>
          </cell>
          <cell r="AE28">
            <v>3232132.599536093</v>
          </cell>
          <cell r="AF28">
            <v>1527556.6298594088</v>
          </cell>
          <cell r="AG28">
            <v>374604.5223610106</v>
          </cell>
          <cell r="AH28">
            <v>1017534.319662126</v>
          </cell>
          <cell r="AI28">
            <v>1518583.9296240774</v>
          </cell>
        </row>
        <row r="29">
          <cell r="I29">
            <v>22474246.727630712</v>
          </cell>
          <cell r="J29">
            <v>24323900.915249985</v>
          </cell>
          <cell r="K29">
            <v>3211831.9845808968</v>
          </cell>
          <cell r="L29">
            <v>1518337.3939899073</v>
          </cell>
          <cell r="M29">
            <v>370958.93865982856</v>
          </cell>
          <cell r="N29">
            <v>1007806.26697933</v>
          </cell>
          <cell r="O29">
            <v>1503316.5622109217</v>
          </cell>
          <cell r="AC29">
            <v>22474246.727630712</v>
          </cell>
          <cell r="AD29">
            <v>24323900.915249985</v>
          </cell>
          <cell r="AE29">
            <v>3211831.9845808968</v>
          </cell>
          <cell r="AF29">
            <v>1518337.3939899073</v>
          </cell>
          <cell r="AG29">
            <v>370958.93865982856</v>
          </cell>
          <cell r="AH29">
            <v>1007806.26697933</v>
          </cell>
          <cell r="AI29">
            <v>1503316.5622109217</v>
          </cell>
        </row>
        <row r="30">
          <cell r="I30">
            <v>21873365</v>
          </cell>
          <cell r="J30">
            <v>23708119</v>
          </cell>
          <cell r="K30">
            <v>3126046</v>
          </cell>
          <cell r="L30">
            <v>1477375</v>
          </cell>
          <cell r="M30">
            <v>362308</v>
          </cell>
          <cell r="N30">
            <v>984104</v>
          </cell>
          <cell r="O30">
            <v>1468683</v>
          </cell>
          <cell r="AC30">
            <v>21873365</v>
          </cell>
          <cell r="AD30">
            <v>23708119</v>
          </cell>
          <cell r="AE30">
            <v>3126046</v>
          </cell>
          <cell r="AF30">
            <v>1477375</v>
          </cell>
          <cell r="AG30">
            <v>362308</v>
          </cell>
          <cell r="AH30">
            <v>984104</v>
          </cell>
          <cell r="AI30">
            <v>1468683</v>
          </cell>
        </row>
        <row r="31">
          <cell r="I31">
            <v>21873365.000000004</v>
          </cell>
          <cell r="J31">
            <v>23708119.000000004</v>
          </cell>
          <cell r="K31">
            <v>3126046</v>
          </cell>
          <cell r="L31">
            <v>1477375</v>
          </cell>
          <cell r="M31">
            <v>362308</v>
          </cell>
          <cell r="N31">
            <v>984104</v>
          </cell>
          <cell r="O31">
            <v>1468683</v>
          </cell>
          <cell r="AC31">
            <v>21873365.000000004</v>
          </cell>
          <cell r="AD31">
            <v>23708119.000000004</v>
          </cell>
          <cell r="AE31">
            <v>3126046</v>
          </cell>
          <cell r="AF31">
            <v>1477375</v>
          </cell>
          <cell r="AG31">
            <v>362308</v>
          </cell>
          <cell r="AH31">
            <v>984104</v>
          </cell>
          <cell r="AI31">
            <v>1468683</v>
          </cell>
        </row>
        <row r="32">
          <cell r="I32">
            <v>21873365</v>
          </cell>
          <cell r="J32">
            <v>23708119</v>
          </cell>
          <cell r="K32">
            <v>3126046</v>
          </cell>
          <cell r="L32">
            <v>1477375</v>
          </cell>
          <cell r="M32">
            <v>362308</v>
          </cell>
          <cell r="N32">
            <v>984104</v>
          </cell>
          <cell r="O32">
            <v>1468683</v>
          </cell>
          <cell r="AC32">
            <v>21873365</v>
          </cell>
          <cell r="AD32">
            <v>23708119</v>
          </cell>
          <cell r="AE32">
            <v>3126046</v>
          </cell>
          <cell r="AF32">
            <v>1477375</v>
          </cell>
          <cell r="AG32">
            <v>362308</v>
          </cell>
          <cell r="AH32">
            <v>984104</v>
          </cell>
          <cell r="AI32">
            <v>1468683</v>
          </cell>
        </row>
        <row r="33">
          <cell r="I33">
            <v>21873365.000000004</v>
          </cell>
          <cell r="J33">
            <v>23708118.999999996</v>
          </cell>
          <cell r="K33">
            <v>3126046</v>
          </cell>
          <cell r="L33">
            <v>1477375</v>
          </cell>
          <cell r="M33">
            <v>362308</v>
          </cell>
          <cell r="N33">
            <v>984104</v>
          </cell>
          <cell r="O33">
            <v>1468683</v>
          </cell>
          <cell r="AC33">
            <v>21873365.000000004</v>
          </cell>
          <cell r="AD33">
            <v>23708118.999999996</v>
          </cell>
          <cell r="AE33">
            <v>3126046</v>
          </cell>
          <cell r="AF33">
            <v>1477375</v>
          </cell>
          <cell r="AG33">
            <v>362308</v>
          </cell>
          <cell r="AH33">
            <v>984104</v>
          </cell>
          <cell r="AI33">
            <v>1468683</v>
          </cell>
        </row>
        <row r="34">
          <cell r="I34">
            <v>21873365.000000004</v>
          </cell>
          <cell r="J34">
            <v>23708118.999999996</v>
          </cell>
          <cell r="K34">
            <v>3126046</v>
          </cell>
          <cell r="L34">
            <v>1477375</v>
          </cell>
          <cell r="M34">
            <v>362308</v>
          </cell>
          <cell r="N34">
            <v>984104</v>
          </cell>
          <cell r="O34">
            <v>1468683</v>
          </cell>
          <cell r="AC34">
            <v>21873365.000000004</v>
          </cell>
          <cell r="AD34">
            <v>23708118.999999996</v>
          </cell>
          <cell r="AE34">
            <v>3126046</v>
          </cell>
          <cell r="AF34">
            <v>1477375</v>
          </cell>
          <cell r="AG34">
            <v>362308</v>
          </cell>
          <cell r="AH34">
            <v>984104</v>
          </cell>
          <cell r="AI34">
            <v>1468683</v>
          </cell>
        </row>
        <row r="35">
          <cell r="I35">
            <v>21873364.999999996</v>
          </cell>
          <cell r="J35">
            <v>23708119.000000004</v>
          </cell>
          <cell r="K35">
            <v>3126046</v>
          </cell>
          <cell r="L35">
            <v>1477375</v>
          </cell>
          <cell r="M35">
            <v>362308</v>
          </cell>
          <cell r="N35">
            <v>984104</v>
          </cell>
          <cell r="O35">
            <v>1468683</v>
          </cell>
          <cell r="AC35">
            <v>21873364.999999996</v>
          </cell>
          <cell r="AD35">
            <v>23708119.000000004</v>
          </cell>
          <cell r="AE35">
            <v>3126046</v>
          </cell>
          <cell r="AF35">
            <v>1477375</v>
          </cell>
          <cell r="AG35">
            <v>362308</v>
          </cell>
          <cell r="AH35">
            <v>984104</v>
          </cell>
          <cell r="AI35">
            <v>1468683</v>
          </cell>
        </row>
        <row r="36">
          <cell r="I36">
            <v>21873365.000000007</v>
          </cell>
          <cell r="J36">
            <v>23708119.000000007</v>
          </cell>
          <cell r="K36">
            <v>3126046</v>
          </cell>
          <cell r="L36">
            <v>1477375</v>
          </cell>
          <cell r="M36">
            <v>362308</v>
          </cell>
          <cell r="N36">
            <v>984104</v>
          </cell>
          <cell r="O36">
            <v>1468683</v>
          </cell>
          <cell r="AC36">
            <v>21873365.000000007</v>
          </cell>
          <cell r="AD36">
            <v>23708119.000000007</v>
          </cell>
          <cell r="AE36">
            <v>3126046</v>
          </cell>
          <cell r="AF36">
            <v>1477375</v>
          </cell>
          <cell r="AG36">
            <v>362308</v>
          </cell>
          <cell r="AH36">
            <v>984104</v>
          </cell>
          <cell r="AI36">
            <v>1468683</v>
          </cell>
        </row>
        <row r="37">
          <cell r="I37">
            <v>21773464.724419728</v>
          </cell>
          <cell r="J37">
            <v>23599839.015571918</v>
          </cell>
          <cell r="K37">
            <v>3111768.6879871204</v>
          </cell>
          <cell r="L37">
            <v>1470627.5164904711</v>
          </cell>
          <cell r="M37">
            <v>360653.26287816546</v>
          </cell>
          <cell r="N37">
            <v>979609.38928054099</v>
          </cell>
          <cell r="O37">
            <v>1461975.2146894152</v>
          </cell>
          <cell r="AC37">
            <v>21773464.724419728</v>
          </cell>
          <cell r="AD37">
            <v>23599839.015571918</v>
          </cell>
          <cell r="AE37">
            <v>3111768.6879871204</v>
          </cell>
          <cell r="AF37">
            <v>1470627.5164904711</v>
          </cell>
          <cell r="AG37">
            <v>360653.26287816546</v>
          </cell>
          <cell r="AH37">
            <v>979609.38928054099</v>
          </cell>
          <cell r="AI37">
            <v>1461975.2146894152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I47">
            <v>9865159.7346620653</v>
          </cell>
          <cell r="J47">
            <v>10692656.614260156</v>
          </cell>
          <cell r="K47">
            <v>1409885.6361561834</v>
          </cell>
          <cell r="L47">
            <v>666314.50455823133</v>
          </cell>
          <cell r="M47">
            <v>163405.41536000284</v>
          </cell>
          <cell r="N47">
            <v>443843.14692869026</v>
          </cell>
          <cell r="O47">
            <v>662394.30442379031</v>
          </cell>
          <cell r="P47">
            <v>23903659.356349122</v>
          </cell>
        </row>
        <row r="48">
          <cell r="I48">
            <v>22616948.69228797</v>
          </cell>
          <cell r="J48">
            <v>24514075.041204575</v>
          </cell>
          <cell r="K48">
            <v>3232315.7407071143</v>
          </cell>
          <cell r="L48">
            <v>1527598.2718831305</v>
          </cell>
          <cell r="M48">
            <v>374624.63808405673</v>
          </cell>
          <cell r="N48">
            <v>1017558.5547022767</v>
          </cell>
          <cell r="O48">
            <v>1518610.7878799436</v>
          </cell>
          <cell r="P48">
            <v>54801731.726749063</v>
          </cell>
        </row>
        <row r="49">
          <cell r="I49">
            <v>22616948.692287974</v>
          </cell>
          <cell r="J49">
            <v>24514075.041204583</v>
          </cell>
          <cell r="K49">
            <v>3232315.7407071134</v>
          </cell>
          <cell r="L49">
            <v>1527598.2718831303</v>
          </cell>
          <cell r="M49">
            <v>374624.63808405667</v>
          </cell>
          <cell r="N49">
            <v>1017558.5547022769</v>
          </cell>
          <cell r="O49">
            <v>1518610.7878799431</v>
          </cell>
          <cell r="P49">
            <v>54801731.72674907</v>
          </cell>
        </row>
        <row r="50">
          <cell r="I50">
            <v>22616948.692287974</v>
          </cell>
          <cell r="J50">
            <v>24514075.041204575</v>
          </cell>
          <cell r="K50">
            <v>3232315.7407071139</v>
          </cell>
          <cell r="L50">
            <v>1527598.2718831303</v>
          </cell>
          <cell r="M50">
            <v>374624.63808405673</v>
          </cell>
          <cell r="N50">
            <v>1017558.5547022769</v>
          </cell>
          <cell r="O50">
            <v>1518610.7878799436</v>
          </cell>
          <cell r="P50">
            <v>54801731.72674907</v>
          </cell>
        </row>
        <row r="51">
          <cell r="I51">
            <v>21966214.402124744</v>
          </cell>
          <cell r="J51">
            <v>23757379.663804796</v>
          </cell>
          <cell r="K51">
            <v>3131159.1008997532</v>
          </cell>
          <cell r="L51">
            <v>1474776.4666700773</v>
          </cell>
          <cell r="M51">
            <v>363171.62441592006</v>
          </cell>
          <cell r="N51">
            <v>982324.46390472504</v>
          </cell>
          <cell r="O51">
            <v>1466572.2460084562</v>
          </cell>
          <cell r="P51">
            <v>53141597.967828467</v>
          </cell>
        </row>
        <row r="52">
          <cell r="I52">
            <v>21875114.149154935</v>
          </cell>
          <cell r="J52">
            <v>23706050.793726187</v>
          </cell>
          <cell r="K52">
            <v>3124231.2459574337</v>
          </cell>
          <cell r="L52">
            <v>1474817.1842495676</v>
          </cell>
          <cell r="M52">
            <v>362374.4405677162</v>
          </cell>
          <cell r="N52">
            <v>982935.03645724873</v>
          </cell>
          <cell r="O52">
            <v>1468619.593390442</v>
          </cell>
          <cell r="P52">
            <v>52994142.443503529</v>
          </cell>
        </row>
        <row r="53">
          <cell r="I53">
            <v>21869589.114606384</v>
          </cell>
          <cell r="J53">
            <v>23706462.493286911</v>
          </cell>
          <cell r="K53">
            <v>3124887.9294694955</v>
          </cell>
          <cell r="L53">
            <v>1476093.638196545</v>
          </cell>
          <cell r="M53">
            <v>362366.19807075895</v>
          </cell>
          <cell r="N53">
            <v>983367.16881462163</v>
          </cell>
          <cell r="O53">
            <v>1468155.294746107</v>
          </cell>
          <cell r="P53">
            <v>52990921.837190822</v>
          </cell>
        </row>
        <row r="54">
          <cell r="I54">
            <v>21870634.56143504</v>
          </cell>
          <cell r="J54">
            <v>23714337.757392582</v>
          </cell>
          <cell r="K54">
            <v>3126357.0121307955</v>
          </cell>
          <cell r="L54">
            <v>1477483.1301636815</v>
          </cell>
          <cell r="M54">
            <v>362447.88922015048</v>
          </cell>
          <cell r="N54">
            <v>984104.64352801652</v>
          </cell>
          <cell r="O54">
            <v>1469143.7804293784</v>
          </cell>
          <cell r="P54">
            <v>53004508.774299644</v>
          </cell>
        </row>
        <row r="55">
          <cell r="I55">
            <v>21867722.419864092</v>
          </cell>
          <cell r="J55">
            <v>23707966.190510131</v>
          </cell>
          <cell r="K55">
            <v>3125694.6143950061</v>
          </cell>
          <cell r="L55">
            <v>1477440.9270015922</v>
          </cell>
          <cell r="M55">
            <v>362332.00168425421</v>
          </cell>
          <cell r="N55">
            <v>984107.80944378197</v>
          </cell>
          <cell r="O55">
            <v>1469011.0176857898</v>
          </cell>
          <cell r="P55">
            <v>52994274.980584659</v>
          </cell>
        </row>
        <row r="56">
          <cell r="I56">
            <v>21867084.686948452</v>
          </cell>
          <cell r="J56">
            <v>23703285.77102749</v>
          </cell>
          <cell r="K56">
            <v>3124606.9974464779</v>
          </cell>
          <cell r="L56">
            <v>1476262.6083147193</v>
          </cell>
          <cell r="M56">
            <v>362303.43024910736</v>
          </cell>
          <cell r="N56">
            <v>983466.26123185374</v>
          </cell>
          <cell r="O56">
            <v>1468224.5906212023</v>
          </cell>
          <cell r="P56">
            <v>52985234.345839307</v>
          </cell>
        </row>
        <row r="57">
          <cell r="I57">
            <v>21869735.205867436</v>
          </cell>
          <cell r="J57">
            <v>23708458.867218699</v>
          </cell>
          <cell r="K57">
            <v>3125613.2676677085</v>
          </cell>
          <cell r="L57">
            <v>1477127.9056929306</v>
          </cell>
          <cell r="M57">
            <v>362359.86482833105</v>
          </cell>
          <cell r="N57">
            <v>983935.90471336967</v>
          </cell>
          <cell r="O57">
            <v>1468844.1386689362</v>
          </cell>
          <cell r="P57">
            <v>52996075.154657416</v>
          </cell>
        </row>
        <row r="58">
          <cell r="I58">
            <v>21814478.685429495</v>
          </cell>
          <cell r="J58">
            <v>23646492.985994969</v>
          </cell>
          <cell r="K58">
            <v>3117756.0392866554</v>
          </cell>
          <cell r="L58">
            <v>1473742.3997054768</v>
          </cell>
          <cell r="M58">
            <v>361480.98408980569</v>
          </cell>
          <cell r="N58">
            <v>981727.75046368747</v>
          </cell>
          <cell r="O58">
            <v>1465265.49805528</v>
          </cell>
          <cell r="P58">
            <v>52860944.343025371</v>
          </cell>
        </row>
        <row r="59">
          <cell r="I59">
            <v>9505994.891409453</v>
          </cell>
          <cell r="J59">
            <v>10961749.081809103</v>
          </cell>
          <cell r="K59">
            <v>1465804.1015031342</v>
          </cell>
          <cell r="L59">
            <v>722457.00183469802</v>
          </cell>
          <cell r="M59">
            <v>184668.29610321688</v>
          </cell>
          <cell r="N59">
            <v>490285.13163538999</v>
          </cell>
          <cell r="O59">
            <v>695178.0446157906</v>
          </cell>
          <cell r="P59">
            <v>24026136.548910785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IS"/>
      <sheetName val="SCHED"/>
      <sheetName val="Interest"/>
      <sheetName val="BONDS"/>
      <sheetName val="UW_SUMM"/>
      <sheetName val="WC_ALAB"/>
      <sheetName val="WC_KENT"/>
      <sheetName val="GL_PL"/>
      <sheetName val="3RD PARTY"/>
      <sheetName val="PAID"/>
      <sheetName val="OSLR"/>
      <sheetName val="IBNR"/>
      <sheetName val="JE"/>
      <sheetName val="Module2"/>
      <sheetName val="Module1"/>
      <sheetName val="M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11749</v>
          </cell>
          <cell r="G14">
            <v>9752</v>
          </cell>
          <cell r="I14">
            <v>13644</v>
          </cell>
          <cell r="K14">
            <v>17856</v>
          </cell>
          <cell r="M14">
            <v>18251</v>
          </cell>
          <cell r="O14">
            <v>17471</v>
          </cell>
          <cell r="Q14">
            <v>65441</v>
          </cell>
          <cell r="S14">
            <v>0</v>
          </cell>
          <cell r="U14">
            <v>154164</v>
          </cell>
        </row>
        <row r="15">
          <cell r="D15" t="str">
            <v xml:space="preserve">  Transportation</v>
          </cell>
          <cell r="E15">
            <v>498</v>
          </cell>
          <cell r="G15">
            <v>729</v>
          </cell>
          <cell r="I15">
            <v>77</v>
          </cell>
          <cell r="K15">
            <v>728</v>
          </cell>
          <cell r="M15">
            <v>85</v>
          </cell>
          <cell r="O15">
            <v>115</v>
          </cell>
          <cell r="Q15">
            <v>2207</v>
          </cell>
          <cell r="S15">
            <v>0</v>
          </cell>
          <cell r="U15">
            <v>4439</v>
          </cell>
        </row>
        <row r="16">
          <cell r="D16" t="str">
            <v xml:space="preserve">  Other revenue</v>
          </cell>
          <cell r="E16">
            <v>203</v>
          </cell>
          <cell r="G16">
            <v>161</v>
          </cell>
          <cell r="I16">
            <v>331</v>
          </cell>
          <cell r="K16">
            <v>226</v>
          </cell>
          <cell r="M16">
            <v>252</v>
          </cell>
          <cell r="O16">
            <v>356</v>
          </cell>
          <cell r="Q16">
            <v>1572</v>
          </cell>
          <cell r="S16">
            <v>150</v>
          </cell>
          <cell r="U16">
            <v>3251</v>
          </cell>
        </row>
        <row r="17">
          <cell r="D17" t="str">
            <v xml:space="preserve">    Total operating revenues</v>
          </cell>
          <cell r="E17">
            <v>12450</v>
          </cell>
          <cell r="G17">
            <v>10642</v>
          </cell>
          <cell r="I17">
            <v>14052</v>
          </cell>
          <cell r="K17">
            <v>18810</v>
          </cell>
          <cell r="M17">
            <v>18588</v>
          </cell>
          <cell r="O17">
            <v>17942</v>
          </cell>
          <cell r="Q17">
            <v>69220</v>
          </cell>
          <cell r="S17">
            <v>150</v>
          </cell>
          <cell r="U17">
            <v>161854</v>
          </cell>
        </row>
        <row r="18">
          <cell r="D18" t="str">
            <v>Purchased gas cost</v>
          </cell>
          <cell r="E18">
            <v>8107</v>
          </cell>
          <cell r="G18">
            <v>7354</v>
          </cell>
          <cell r="I18">
            <v>7498</v>
          </cell>
          <cell r="K18">
            <v>13130</v>
          </cell>
          <cell r="M18">
            <v>13187</v>
          </cell>
          <cell r="O18">
            <v>12145</v>
          </cell>
          <cell r="Q18">
            <v>42654</v>
          </cell>
          <cell r="S18">
            <v>0</v>
          </cell>
          <cell r="U18">
            <v>104075</v>
          </cell>
        </row>
        <row r="19">
          <cell r="D19" t="str">
            <v>Gross profit</v>
          </cell>
          <cell r="E19">
            <v>4343</v>
          </cell>
          <cell r="G19">
            <v>3288</v>
          </cell>
          <cell r="I19">
            <v>6554</v>
          </cell>
          <cell r="K19">
            <v>5680</v>
          </cell>
          <cell r="M19">
            <v>5401</v>
          </cell>
          <cell r="O19">
            <v>5797</v>
          </cell>
          <cell r="Q19">
            <v>26566</v>
          </cell>
          <cell r="S19">
            <v>150</v>
          </cell>
          <cell r="U19">
            <v>57779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1552</v>
          </cell>
          <cell r="G22">
            <v>1264</v>
          </cell>
          <cell r="I22">
            <v>2468</v>
          </cell>
          <cell r="K22">
            <v>2631</v>
          </cell>
          <cell r="M22">
            <v>4079</v>
          </cell>
          <cell r="O22">
            <v>2090</v>
          </cell>
          <cell r="Q22">
            <v>13014</v>
          </cell>
          <cell r="S22">
            <v>0</v>
          </cell>
          <cell r="U22">
            <v>27098</v>
          </cell>
        </row>
        <row r="23">
          <cell r="D23" t="str">
            <v xml:space="preserve">  Provision for bad debts</v>
          </cell>
          <cell r="E23">
            <v>87</v>
          </cell>
          <cell r="G23">
            <v>65</v>
          </cell>
          <cell r="I23">
            <v>101</v>
          </cell>
          <cell r="K23">
            <v>79</v>
          </cell>
          <cell r="M23">
            <v>51</v>
          </cell>
          <cell r="O23">
            <v>74</v>
          </cell>
          <cell r="Q23">
            <v>641</v>
          </cell>
          <cell r="S23">
            <v>0</v>
          </cell>
          <cell r="U23">
            <v>1098</v>
          </cell>
        </row>
        <row r="24">
          <cell r="D24" t="str">
            <v xml:space="preserve">  Depreciation &amp; amortization</v>
          </cell>
          <cell r="E24">
            <v>1117</v>
          </cell>
          <cell r="G24">
            <v>812</v>
          </cell>
          <cell r="I24">
            <v>1801</v>
          </cell>
          <cell r="K24">
            <v>1872</v>
          </cell>
          <cell r="M24">
            <v>925</v>
          </cell>
          <cell r="O24">
            <v>1090</v>
          </cell>
          <cell r="Q24">
            <v>5199</v>
          </cell>
          <cell r="S24">
            <v>0</v>
          </cell>
          <cell r="U24">
            <v>12816</v>
          </cell>
        </row>
        <row r="25">
          <cell r="D25" t="str">
            <v xml:space="preserve">  Taxes, other than income</v>
          </cell>
          <cell r="E25">
            <v>528</v>
          </cell>
          <cell r="G25">
            <v>262</v>
          </cell>
          <cell r="I25">
            <v>787</v>
          </cell>
          <cell r="K25">
            <v>823</v>
          </cell>
          <cell r="M25">
            <v>875</v>
          </cell>
          <cell r="O25">
            <v>1034</v>
          </cell>
          <cell r="Q25">
            <v>9936</v>
          </cell>
          <cell r="S25">
            <v>0</v>
          </cell>
          <cell r="U25">
            <v>14245</v>
          </cell>
        </row>
        <row r="26">
          <cell r="D26" t="str">
            <v xml:space="preserve">    Total operating expenses</v>
          </cell>
          <cell r="E26">
            <v>3284</v>
          </cell>
          <cell r="G26">
            <v>2403</v>
          </cell>
          <cell r="I26">
            <v>5157</v>
          </cell>
          <cell r="K26">
            <v>5405</v>
          </cell>
          <cell r="M26">
            <v>5930</v>
          </cell>
          <cell r="O26">
            <v>4288</v>
          </cell>
          <cell r="Q26">
            <v>28790</v>
          </cell>
          <cell r="S26">
            <v>0</v>
          </cell>
          <cell r="U26">
            <v>55257</v>
          </cell>
        </row>
        <row r="28">
          <cell r="D28" t="str">
            <v>Operating income</v>
          </cell>
          <cell r="E28">
            <v>1059</v>
          </cell>
          <cell r="G28">
            <v>885</v>
          </cell>
          <cell r="I28">
            <v>1397</v>
          </cell>
          <cell r="K28">
            <v>275</v>
          </cell>
          <cell r="M28">
            <v>-529</v>
          </cell>
          <cell r="O28">
            <v>1509</v>
          </cell>
          <cell r="Q28">
            <v>-2224</v>
          </cell>
          <cell r="S28">
            <v>150</v>
          </cell>
          <cell r="U28">
            <v>2522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-724</v>
          </cell>
          <cell r="G31">
            <v>-506</v>
          </cell>
          <cell r="I31">
            <v>-1470</v>
          </cell>
          <cell r="K31">
            <v>-1151</v>
          </cell>
          <cell r="M31">
            <v>-1064</v>
          </cell>
          <cell r="O31">
            <v>-749</v>
          </cell>
          <cell r="Q31">
            <v>-4085</v>
          </cell>
          <cell r="S31">
            <v>0</v>
          </cell>
          <cell r="U31">
            <v>-9749</v>
          </cell>
        </row>
        <row r="32">
          <cell r="D32" t="str">
            <v xml:space="preserve">  Miscellaneous income, net</v>
          </cell>
          <cell r="E32">
            <v>41</v>
          </cell>
          <cell r="G32">
            <v>53</v>
          </cell>
          <cell r="I32">
            <v>123</v>
          </cell>
          <cell r="K32">
            <v>131</v>
          </cell>
          <cell r="M32">
            <v>96</v>
          </cell>
          <cell r="O32">
            <v>68</v>
          </cell>
          <cell r="Q32">
            <v>408</v>
          </cell>
          <cell r="S32">
            <v>0</v>
          </cell>
          <cell r="U32">
            <v>920</v>
          </cell>
        </row>
        <row r="33">
          <cell r="D33" t="str">
            <v xml:space="preserve">    Total other income (expense)</v>
          </cell>
          <cell r="E33">
            <v>-683</v>
          </cell>
          <cell r="G33">
            <v>-453</v>
          </cell>
          <cell r="I33">
            <v>-1347</v>
          </cell>
          <cell r="K33">
            <v>-1020</v>
          </cell>
          <cell r="M33">
            <v>-968</v>
          </cell>
          <cell r="O33">
            <v>-681</v>
          </cell>
          <cell r="Q33">
            <v>-3677</v>
          </cell>
          <cell r="S33">
            <v>0</v>
          </cell>
          <cell r="U33">
            <v>-8829</v>
          </cell>
        </row>
        <row r="35">
          <cell r="D35" t="str">
            <v>Income before income taxes</v>
          </cell>
          <cell r="E35">
            <v>376</v>
          </cell>
          <cell r="G35">
            <v>432</v>
          </cell>
          <cell r="I35">
            <v>50</v>
          </cell>
          <cell r="K35">
            <v>-745</v>
          </cell>
          <cell r="M35">
            <v>-1497</v>
          </cell>
          <cell r="O35">
            <v>828</v>
          </cell>
          <cell r="Q35">
            <v>-5901</v>
          </cell>
          <cell r="S35">
            <v>150</v>
          </cell>
          <cell r="U35">
            <v>-6307</v>
          </cell>
        </row>
        <row r="36">
          <cell r="D36" t="str">
            <v xml:space="preserve">  Provision for income taxes</v>
          </cell>
          <cell r="E36">
            <v>139.13199999999961</v>
          </cell>
          <cell r="G36">
            <v>163.26149999999961</v>
          </cell>
          <cell r="I36">
            <v>19.029599999999846</v>
          </cell>
          <cell r="K36">
            <v>-277.50400000000081</v>
          </cell>
          <cell r="M36">
            <v>-603.03580000000056</v>
          </cell>
          <cell r="O36">
            <v>289.54719999999998</v>
          </cell>
          <cell r="Q36">
            <v>-2063.3090000000011</v>
          </cell>
          <cell r="S36">
            <v>24</v>
          </cell>
          <cell r="U36">
            <v>-2308.8785000000034</v>
          </cell>
        </row>
        <row r="37">
          <cell r="D37" t="str">
            <v xml:space="preserve">  Net income</v>
          </cell>
          <cell r="E37">
            <v>236.86800000000039</v>
          </cell>
          <cell r="G37">
            <v>268.73850000000039</v>
          </cell>
          <cell r="I37">
            <v>30.970400000000154</v>
          </cell>
          <cell r="K37">
            <v>-467.49599999999919</v>
          </cell>
          <cell r="M37">
            <v>-893.96419999999944</v>
          </cell>
          <cell r="O37">
            <v>538.45280000000002</v>
          </cell>
          <cell r="Q37">
            <v>-3837.6909999999989</v>
          </cell>
          <cell r="S37">
            <v>126</v>
          </cell>
          <cell r="U37">
            <v>-3998.1214999999966</v>
          </cell>
        </row>
        <row r="39">
          <cell r="D39" t="str">
            <v xml:space="preserve">  Budget</v>
          </cell>
          <cell r="E39">
            <v>-308</v>
          </cell>
          <cell r="G39">
            <v>41</v>
          </cell>
          <cell r="I39">
            <v>-261</v>
          </cell>
          <cell r="K39">
            <v>-491</v>
          </cell>
          <cell r="M39">
            <v>-1261</v>
          </cell>
          <cell r="O39">
            <v>176</v>
          </cell>
          <cell r="Q39">
            <v>-3458</v>
          </cell>
          <cell r="S39">
            <v>-1</v>
          </cell>
          <cell r="U39">
            <v>-5563</v>
          </cell>
        </row>
      </sheetData>
      <sheetData sheetId="3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198727</v>
          </cell>
          <cell r="G14">
            <v>164260</v>
          </cell>
          <cell r="I14">
            <v>207470</v>
          </cell>
          <cell r="K14">
            <v>310276</v>
          </cell>
          <cell r="M14">
            <v>278575</v>
          </cell>
          <cell r="O14">
            <v>245697</v>
          </cell>
          <cell r="Q14">
            <v>1036763</v>
          </cell>
          <cell r="S14">
            <v>0</v>
          </cell>
          <cell r="U14">
            <v>2441768</v>
          </cell>
        </row>
        <row r="15">
          <cell r="D15" t="str">
            <v xml:space="preserve">  Transportation</v>
          </cell>
          <cell r="E15">
            <v>4278</v>
          </cell>
          <cell r="G15">
            <v>6708</v>
          </cell>
          <cell r="I15">
            <v>812</v>
          </cell>
          <cell r="K15">
            <v>9905</v>
          </cell>
          <cell r="M15">
            <v>777</v>
          </cell>
          <cell r="O15">
            <v>1037</v>
          </cell>
          <cell r="Q15">
            <v>19999</v>
          </cell>
          <cell r="S15">
            <v>0</v>
          </cell>
          <cell r="U15">
            <v>43516</v>
          </cell>
        </row>
        <row r="16">
          <cell r="D16" t="str">
            <v xml:space="preserve">  Other revenue</v>
          </cell>
          <cell r="E16">
            <v>923</v>
          </cell>
          <cell r="G16">
            <v>1834</v>
          </cell>
          <cell r="I16">
            <v>2939</v>
          </cell>
          <cell r="K16">
            <v>2194</v>
          </cell>
          <cell r="M16">
            <v>2325</v>
          </cell>
          <cell r="O16">
            <v>2805</v>
          </cell>
          <cell r="Q16">
            <v>14938</v>
          </cell>
          <cell r="S16">
            <v>150</v>
          </cell>
          <cell r="U16">
            <v>28108</v>
          </cell>
        </row>
        <row r="17">
          <cell r="D17" t="str">
            <v xml:space="preserve">    Total operating revenues</v>
          </cell>
          <cell r="E17">
            <v>203928</v>
          </cell>
          <cell r="G17">
            <v>172802</v>
          </cell>
          <cell r="I17">
            <v>211221</v>
          </cell>
          <cell r="K17">
            <v>322375</v>
          </cell>
          <cell r="M17">
            <v>281677</v>
          </cell>
          <cell r="O17">
            <v>249539</v>
          </cell>
          <cell r="Q17">
            <v>1071700</v>
          </cell>
          <cell r="S17">
            <v>150</v>
          </cell>
          <cell r="U17">
            <v>2513392</v>
          </cell>
        </row>
        <row r="18">
          <cell r="D18" t="str">
            <v>Purchased gas cost</v>
          </cell>
          <cell r="E18">
            <v>147142</v>
          </cell>
          <cell r="G18">
            <v>132412</v>
          </cell>
          <cell r="I18">
            <v>138739</v>
          </cell>
          <cell r="K18">
            <v>233650</v>
          </cell>
          <cell r="M18">
            <v>206371</v>
          </cell>
          <cell r="O18">
            <v>179479</v>
          </cell>
          <cell r="Q18">
            <v>773570</v>
          </cell>
          <cell r="S18">
            <v>0</v>
          </cell>
          <cell r="U18">
            <v>1811363</v>
          </cell>
        </row>
        <row r="19">
          <cell r="D19" t="str">
            <v>Gross profit</v>
          </cell>
          <cell r="E19">
            <v>56786</v>
          </cell>
          <cell r="G19">
            <v>40390</v>
          </cell>
          <cell r="I19">
            <v>72482</v>
          </cell>
          <cell r="K19">
            <v>88725</v>
          </cell>
          <cell r="M19">
            <v>75306</v>
          </cell>
          <cell r="O19">
            <v>70060</v>
          </cell>
          <cell r="Q19">
            <v>298130</v>
          </cell>
          <cell r="S19">
            <v>150</v>
          </cell>
          <cell r="U19">
            <v>702029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16566</v>
          </cell>
          <cell r="G22">
            <v>11934</v>
          </cell>
          <cell r="I22">
            <v>24163</v>
          </cell>
          <cell r="K22">
            <v>26455</v>
          </cell>
          <cell r="M22">
            <v>31498</v>
          </cell>
          <cell r="O22">
            <v>20240</v>
          </cell>
          <cell r="Q22">
            <v>94188</v>
          </cell>
          <cell r="S22">
            <v>-1149</v>
          </cell>
          <cell r="U22">
            <v>223895</v>
          </cell>
        </row>
        <row r="23">
          <cell r="D23" t="str">
            <v xml:space="preserve">  Provision for bad debts</v>
          </cell>
          <cell r="E23">
            <v>166</v>
          </cell>
          <cell r="G23">
            <v>95</v>
          </cell>
          <cell r="I23">
            <v>1385</v>
          </cell>
          <cell r="K23">
            <v>166</v>
          </cell>
          <cell r="M23">
            <v>1459</v>
          </cell>
          <cell r="O23">
            <v>359</v>
          </cell>
          <cell r="Q23">
            <v>8623</v>
          </cell>
          <cell r="S23">
            <v>0</v>
          </cell>
          <cell r="U23">
            <v>12253</v>
          </cell>
        </row>
        <row r="24">
          <cell r="D24" t="str">
            <v xml:space="preserve">  Depreciation &amp; amortization</v>
          </cell>
          <cell r="E24">
            <v>9161</v>
          </cell>
          <cell r="G24">
            <v>7736</v>
          </cell>
          <cell r="I24">
            <v>14583</v>
          </cell>
          <cell r="K24">
            <v>15595</v>
          </cell>
          <cell r="M24">
            <v>7000</v>
          </cell>
          <cell r="O24">
            <v>8686</v>
          </cell>
          <cell r="Q24">
            <v>43239</v>
          </cell>
          <cell r="S24">
            <v>0</v>
          </cell>
          <cell r="U24">
            <v>106000</v>
          </cell>
        </row>
        <row r="25">
          <cell r="D25" t="str">
            <v xml:space="preserve">  Taxes, other than income</v>
          </cell>
          <cell r="E25">
            <v>3359</v>
          </cell>
          <cell r="G25">
            <v>2188</v>
          </cell>
          <cell r="I25">
            <v>6400</v>
          </cell>
          <cell r="K25">
            <v>8696</v>
          </cell>
          <cell r="M25">
            <v>8978</v>
          </cell>
          <cell r="O25">
            <v>15595</v>
          </cell>
          <cell r="Q25">
            <v>74909</v>
          </cell>
          <cell r="S25">
            <v>0</v>
          </cell>
          <cell r="U25">
            <v>120125</v>
          </cell>
        </row>
        <row r="26">
          <cell r="D26" t="str">
            <v xml:space="preserve">    Total operating expenses</v>
          </cell>
          <cell r="E26">
            <v>29252</v>
          </cell>
          <cell r="G26">
            <v>21953</v>
          </cell>
          <cell r="I26">
            <v>46531</v>
          </cell>
          <cell r="K26">
            <v>50912</v>
          </cell>
          <cell r="M26">
            <v>48935</v>
          </cell>
          <cell r="O26">
            <v>44880</v>
          </cell>
          <cell r="Q26">
            <v>220959</v>
          </cell>
          <cell r="S26">
            <v>-1149</v>
          </cell>
          <cell r="U26">
            <v>462273</v>
          </cell>
        </row>
        <row r="28">
          <cell r="D28" t="str">
            <v>Operating income</v>
          </cell>
          <cell r="E28">
            <v>27534</v>
          </cell>
          <cell r="G28">
            <v>18437</v>
          </cell>
          <cell r="I28">
            <v>25951</v>
          </cell>
          <cell r="K28">
            <v>37813</v>
          </cell>
          <cell r="M28">
            <v>26371</v>
          </cell>
          <cell r="O28">
            <v>25180</v>
          </cell>
          <cell r="Q28">
            <v>77171</v>
          </cell>
          <cell r="S28">
            <v>1299</v>
          </cell>
          <cell r="U28">
            <v>239756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-5427</v>
          </cell>
          <cell r="G31">
            <v>-3804</v>
          </cell>
          <cell r="I31">
            <v>-11020</v>
          </cell>
          <cell r="K31">
            <v>-8963</v>
          </cell>
          <cell r="M31">
            <v>-8030</v>
          </cell>
          <cell r="O31">
            <v>-5612</v>
          </cell>
          <cell r="Q31">
            <v>-31491</v>
          </cell>
          <cell r="S31">
            <v>0</v>
          </cell>
          <cell r="U31">
            <v>-74347</v>
          </cell>
        </row>
        <row r="32">
          <cell r="D32" t="str">
            <v xml:space="preserve">  Miscellaneous income, net</v>
          </cell>
          <cell r="E32">
            <v>-15</v>
          </cell>
          <cell r="G32">
            <v>564</v>
          </cell>
          <cell r="I32">
            <v>248</v>
          </cell>
          <cell r="K32">
            <v>1430</v>
          </cell>
          <cell r="M32">
            <v>513</v>
          </cell>
          <cell r="O32">
            <v>168</v>
          </cell>
          <cell r="Q32">
            <v>1661</v>
          </cell>
          <cell r="S32">
            <v>15</v>
          </cell>
          <cell r="U32">
            <v>4584</v>
          </cell>
        </row>
        <row r="33">
          <cell r="D33" t="str">
            <v xml:space="preserve">    Total other income (expense)</v>
          </cell>
          <cell r="E33">
            <v>-5442</v>
          </cell>
          <cell r="G33">
            <v>-3240</v>
          </cell>
          <cell r="I33">
            <v>-10772</v>
          </cell>
          <cell r="K33">
            <v>-7533</v>
          </cell>
          <cell r="M33">
            <v>-7517</v>
          </cell>
          <cell r="O33">
            <v>-5444</v>
          </cell>
          <cell r="Q33">
            <v>-29830</v>
          </cell>
          <cell r="S33">
            <v>15</v>
          </cell>
          <cell r="U33">
            <v>-69763</v>
          </cell>
        </row>
        <row r="35">
          <cell r="D35" t="str">
            <v xml:space="preserve"> Income before income taxes</v>
          </cell>
          <cell r="E35">
            <v>22092</v>
          </cell>
          <cell r="G35">
            <v>15197</v>
          </cell>
          <cell r="I35">
            <v>15179</v>
          </cell>
          <cell r="K35">
            <v>30280</v>
          </cell>
          <cell r="M35">
            <v>18854</v>
          </cell>
          <cell r="O35">
            <v>19736</v>
          </cell>
          <cell r="Q35">
            <v>47341</v>
          </cell>
          <cell r="S35">
            <v>1314</v>
          </cell>
          <cell r="U35">
            <v>169993</v>
          </cell>
        </row>
        <row r="36">
          <cell r="D36" t="str">
            <v xml:space="preserve">  Provision for income taxes</v>
          </cell>
          <cell r="E36">
            <v>8195.1319999999996</v>
          </cell>
          <cell r="G36">
            <v>5767.2614999999996</v>
          </cell>
          <cell r="I36">
            <v>6108.0295999999998</v>
          </cell>
          <cell r="K36">
            <v>11301.495999999999</v>
          </cell>
          <cell r="M36">
            <v>7584.9641999999994</v>
          </cell>
          <cell r="O36">
            <v>6911.5472</v>
          </cell>
          <cell r="Q36">
            <v>16623.690999999999</v>
          </cell>
          <cell r="S36">
            <v>454.18</v>
          </cell>
          <cell r="U36">
            <v>62946.301500000001</v>
          </cell>
        </row>
        <row r="37">
          <cell r="D37" t="str">
            <v xml:space="preserve">  Net income</v>
          </cell>
          <cell r="E37">
            <v>13896.868</v>
          </cell>
          <cell r="G37">
            <v>9429.7384999999995</v>
          </cell>
          <cell r="I37">
            <v>9070.9704000000002</v>
          </cell>
          <cell r="K37">
            <v>18978.504000000001</v>
          </cell>
          <cell r="M37">
            <v>11269.035800000001</v>
          </cell>
          <cell r="O37">
            <v>12824.452799999999</v>
          </cell>
          <cell r="Q37">
            <v>30717.309000000001</v>
          </cell>
          <cell r="S37">
            <v>859.81999999999994</v>
          </cell>
          <cell r="U37">
            <v>107046.6985</v>
          </cell>
        </row>
        <row r="39">
          <cell r="D39" t="str">
            <v xml:space="preserve">  Budget</v>
          </cell>
          <cell r="E39">
            <v>11642</v>
          </cell>
          <cell r="G39">
            <v>8996</v>
          </cell>
          <cell r="I39">
            <v>13500</v>
          </cell>
          <cell r="K39">
            <v>21791</v>
          </cell>
          <cell r="M39">
            <v>11969</v>
          </cell>
          <cell r="O39">
            <v>10342</v>
          </cell>
          <cell r="Q39">
            <v>44286</v>
          </cell>
          <cell r="S39">
            <v>-3</v>
          </cell>
          <cell r="U39">
            <v>122523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A4" t="str">
            <v>Total PP&amp;E</v>
          </cell>
          <cell r="B4">
            <v>349666073.06999999</v>
          </cell>
          <cell r="C4">
            <v>276796353.46999997</v>
          </cell>
          <cell r="D4">
            <v>514868874.06999999</v>
          </cell>
          <cell r="E4">
            <v>621720015.68999994</v>
          </cell>
          <cell r="F4">
            <v>319305639.18000001</v>
          </cell>
          <cell r="G4">
            <v>374572046.81</v>
          </cell>
          <cell r="H4">
            <v>1759786640.3200026</v>
          </cell>
        </row>
        <row r="5">
          <cell r="A5" t="str">
            <v>Net Prop, Plant and Equip</v>
          </cell>
          <cell r="B5">
            <v>224603429.99000001</v>
          </cell>
          <cell r="C5">
            <v>157046557.76999995</v>
          </cell>
          <cell r="D5">
            <v>309776245.83000004</v>
          </cell>
          <cell r="E5">
            <v>371206358.96999997</v>
          </cell>
          <cell r="F5">
            <v>178718240.53000003</v>
          </cell>
          <cell r="G5">
            <v>249870933.00999999</v>
          </cell>
          <cell r="H5">
            <v>976646034.81000185</v>
          </cell>
        </row>
        <row r="6">
          <cell r="A6" t="str">
            <v>Construction Work in Progress</v>
          </cell>
          <cell r="B6">
            <v>3383858.32</v>
          </cell>
          <cell r="C6">
            <v>2156376.7799999998</v>
          </cell>
          <cell r="D6">
            <v>8385712.7699999996</v>
          </cell>
          <cell r="E6">
            <v>17097785.5</v>
          </cell>
          <cell r="F6">
            <v>5670170.9800000004</v>
          </cell>
          <cell r="G6">
            <v>5245681.17</v>
          </cell>
          <cell r="H6">
            <v>26471327.999999974</v>
          </cell>
        </row>
        <row r="7">
          <cell r="A7" t="str">
            <v>Deferred Gas Costs</v>
          </cell>
          <cell r="B7">
            <v>-4331405.5</v>
          </cell>
          <cell r="C7">
            <v>4106908.25</v>
          </cell>
          <cell r="D7">
            <v>-16970906.09</v>
          </cell>
          <cell r="E7">
            <v>-2048780.84</v>
          </cell>
          <cell r="F7">
            <v>2883791.44</v>
          </cell>
          <cell r="G7">
            <v>7804474.6200000001</v>
          </cell>
          <cell r="H7">
            <v>-21926224.690000001</v>
          </cell>
        </row>
        <row r="8">
          <cell r="A8" t="str">
            <v>Accts Rec, Less Allow for Doubtful Accts</v>
          </cell>
          <cell r="B8">
            <v>21706002.860000007</v>
          </cell>
          <cell r="C8">
            <v>13131431.359999999</v>
          </cell>
          <cell r="D8">
            <v>18089141.780000001</v>
          </cell>
          <cell r="E8">
            <v>22656069.399999995</v>
          </cell>
          <cell r="F8">
            <v>25079514.030000035</v>
          </cell>
          <cell r="G8">
            <v>22803539.339999996</v>
          </cell>
          <cell r="H8">
            <v>52723659.579999924</v>
          </cell>
        </row>
        <row r="9">
          <cell r="A9" t="str">
            <v>Inventories</v>
          </cell>
          <cell r="B9">
            <v>99789.119999999995</v>
          </cell>
          <cell r="C9">
            <v>136060.91</v>
          </cell>
          <cell r="D9">
            <v>134922.16</v>
          </cell>
          <cell r="E9">
            <v>452227.84000000003</v>
          </cell>
          <cell r="F9">
            <v>967701.41</v>
          </cell>
          <cell r="G9">
            <v>252419.47</v>
          </cell>
          <cell r="H9">
            <v>2657888.54</v>
          </cell>
        </row>
        <row r="10">
          <cell r="A10" t="str">
            <v>Gas Stored Underground</v>
          </cell>
          <cell r="B10">
            <v>6022284.25</v>
          </cell>
          <cell r="C10">
            <v>16966930.960000001</v>
          </cell>
          <cell r="D10">
            <v>10772144.09</v>
          </cell>
          <cell r="E10">
            <v>21265803.350000001</v>
          </cell>
          <cell r="F10">
            <v>13307315</v>
          </cell>
          <cell r="G10">
            <v>906538.98</v>
          </cell>
          <cell r="H10">
            <v>133644225.89</v>
          </cell>
        </row>
        <row r="11">
          <cell r="A11" t="str">
            <v>Customers' Deposits</v>
          </cell>
          <cell r="B11">
            <v>7397335.3000000007</v>
          </cell>
          <cell r="C11">
            <v>3942224.2500000075</v>
          </cell>
          <cell r="D11">
            <v>9212622.3799999934</v>
          </cell>
          <cell r="E11">
            <v>11833963.690000001</v>
          </cell>
          <cell r="F11">
            <v>11779204.219999999</v>
          </cell>
          <cell r="G11">
            <v>5918556.5399999972</v>
          </cell>
          <cell r="H11">
            <v>20497674.549999986</v>
          </cell>
        </row>
      </sheetData>
      <sheetData sheetId="46"/>
      <sheetData sheetId="47">
        <row r="9">
          <cell r="C9" t="str">
            <v>Utility Sales Customers - Regulated (1)</v>
          </cell>
          <cell r="G9" t="str">
            <v>updated formulaes</v>
          </cell>
          <cell r="M9" t="str">
            <v>updated formulaes</v>
          </cell>
        </row>
        <row r="10">
          <cell r="C10" t="str">
            <v xml:space="preserve">  Residential</v>
          </cell>
          <cell r="E10">
            <v>2824008</v>
          </cell>
          <cell r="G10">
            <v>2859000</v>
          </cell>
          <cell r="I10">
            <v>335300</v>
          </cell>
          <cell r="K10">
            <v>2776288.5</v>
          </cell>
          <cell r="M10">
            <v>2865661.625</v>
          </cell>
          <cell r="R10">
            <v>0</v>
          </cell>
          <cell r="T10">
            <v>0</v>
          </cell>
        </row>
        <row r="11">
          <cell r="C11" t="str">
            <v xml:space="preserve">  Commercial</v>
          </cell>
          <cell r="E11">
            <v>265121</v>
          </cell>
          <cell r="G11">
            <v>266133</v>
          </cell>
          <cell r="I11">
            <v>20996</v>
          </cell>
          <cell r="K11">
            <v>262285.25</v>
          </cell>
          <cell r="M11">
            <v>266984.25</v>
          </cell>
          <cell r="R11">
            <v>0</v>
          </cell>
          <cell r="T11">
            <v>0</v>
          </cell>
        </row>
        <row r="12">
          <cell r="C12" t="str">
            <v xml:space="preserve">  Industrial</v>
          </cell>
          <cell r="E12">
            <v>2736</v>
          </cell>
          <cell r="G12">
            <v>2962</v>
          </cell>
          <cell r="I12">
            <v>1612</v>
          </cell>
          <cell r="K12">
            <v>2739</v>
          </cell>
          <cell r="M12">
            <v>2960.625</v>
          </cell>
          <cell r="R12">
            <v>0</v>
          </cell>
          <cell r="T12">
            <v>0</v>
          </cell>
        </row>
        <row r="13">
          <cell r="C13" t="str">
            <v xml:space="preserve">  Public Authorities</v>
          </cell>
          <cell r="E13">
            <v>9178</v>
          </cell>
          <cell r="G13">
            <v>8764</v>
          </cell>
          <cell r="I13">
            <v>945</v>
          </cell>
          <cell r="K13">
            <v>8915.125</v>
          </cell>
          <cell r="M13">
            <v>8884.5</v>
          </cell>
          <cell r="R13">
            <v>0</v>
          </cell>
          <cell r="T13">
            <v>0</v>
          </cell>
        </row>
        <row r="14">
          <cell r="C14" t="str">
            <v xml:space="preserve">  Agricultural</v>
          </cell>
          <cell r="E14">
            <v>4127</v>
          </cell>
          <cell r="G14">
            <v>4961</v>
          </cell>
          <cell r="I14">
            <v>0</v>
          </cell>
          <cell r="K14">
            <v>3923.125</v>
          </cell>
          <cell r="M14">
            <v>4663.875</v>
          </cell>
          <cell r="R14">
            <v>0</v>
          </cell>
          <cell r="T14">
            <v>0</v>
          </cell>
        </row>
        <row r="15">
          <cell r="C15" t="str">
            <v xml:space="preserve">          Total Regulated Sales Customers</v>
          </cell>
          <cell r="E15">
            <v>3105170</v>
          </cell>
          <cell r="G15">
            <v>3141820</v>
          </cell>
          <cell r="I15">
            <v>358853</v>
          </cell>
          <cell r="K15">
            <v>3054151</v>
          </cell>
          <cell r="M15">
            <v>3149154.875</v>
          </cell>
          <cell r="R15">
            <v>0</v>
          </cell>
          <cell r="T15">
            <v>0</v>
          </cell>
        </row>
        <row r="17">
          <cell r="C17" t="str">
            <v>Utility Gas Volumes Sold - Regulated (mcf as metered)</v>
          </cell>
        </row>
        <row r="18">
          <cell r="C18" t="str">
            <v xml:space="preserve">  Residential</v>
          </cell>
          <cell r="E18">
            <v>8078762</v>
          </cell>
          <cell r="G18">
            <v>8068576</v>
          </cell>
          <cell r="I18">
            <v>15887570</v>
          </cell>
          <cell r="K18">
            <v>144192815</v>
          </cell>
          <cell r="M18">
            <v>168855365</v>
          </cell>
          <cell r="R18">
            <v>9392529</v>
          </cell>
          <cell r="T18">
            <v>8544580</v>
          </cell>
        </row>
        <row r="19">
          <cell r="C19" t="str">
            <v xml:space="preserve">  Commercial</v>
          </cell>
          <cell r="E19">
            <v>5643013</v>
          </cell>
          <cell r="G19">
            <v>6101441</v>
          </cell>
          <cell r="I19">
            <v>15887570</v>
          </cell>
          <cell r="K19">
            <v>75322837</v>
          </cell>
          <cell r="M19">
            <v>84485551</v>
          </cell>
          <cell r="R19">
            <v>6088072</v>
          </cell>
          <cell r="T19">
            <v>6027080</v>
          </cell>
        </row>
        <row r="20">
          <cell r="C20" t="str">
            <v xml:space="preserve">  Industrial</v>
          </cell>
          <cell r="E20">
            <v>1850165</v>
          </cell>
          <cell r="G20">
            <v>2226034</v>
          </cell>
          <cell r="I20">
            <v>15887570</v>
          </cell>
          <cell r="K20">
            <v>21994291</v>
          </cell>
          <cell r="M20">
            <v>22077632</v>
          </cell>
          <cell r="R20">
            <v>4566041</v>
          </cell>
          <cell r="T20">
            <v>5250672</v>
          </cell>
        </row>
        <row r="21">
          <cell r="C21" t="str">
            <v xml:space="preserve">  Public Authorities</v>
          </cell>
          <cell r="E21">
            <v>563389</v>
          </cell>
          <cell r="G21">
            <v>450539</v>
          </cell>
          <cell r="I21">
            <v>15887570</v>
          </cell>
          <cell r="K21">
            <v>8034511</v>
          </cell>
          <cell r="M21">
            <v>7805659</v>
          </cell>
          <cell r="R21">
            <v>1228905</v>
          </cell>
          <cell r="T21">
            <v>898397</v>
          </cell>
        </row>
        <row r="22">
          <cell r="C22" t="str">
            <v xml:space="preserve">  Agricultural</v>
          </cell>
          <cell r="E22">
            <v>379777</v>
          </cell>
          <cell r="G22">
            <v>653655</v>
          </cell>
          <cell r="I22">
            <v>15887570</v>
          </cell>
          <cell r="K22">
            <v>541055</v>
          </cell>
          <cell r="M22">
            <v>1856188</v>
          </cell>
          <cell r="R22">
            <v>2335411</v>
          </cell>
          <cell r="T22">
            <v>6042433</v>
          </cell>
        </row>
        <row r="23">
          <cell r="C23" t="str">
            <v xml:space="preserve">  Unbilled</v>
          </cell>
          <cell r="E23">
            <v>-2200529</v>
          </cell>
          <cell r="G23">
            <v>-2437707</v>
          </cell>
          <cell r="I23">
            <v>15887570</v>
          </cell>
          <cell r="K23">
            <v>1280000</v>
          </cell>
          <cell r="M23">
            <v>140299</v>
          </cell>
          <cell r="R23">
            <v>-1607878</v>
          </cell>
          <cell r="T23">
            <v>-1552803</v>
          </cell>
        </row>
        <row r="24">
          <cell r="C24" t="str">
            <v xml:space="preserve">         Total Regulated Gas Volumes</v>
          </cell>
          <cell r="E24">
            <v>14314577</v>
          </cell>
          <cell r="G24">
            <v>15062538</v>
          </cell>
          <cell r="I24">
            <v>95325420</v>
          </cell>
          <cell r="K24">
            <v>251365509</v>
          </cell>
          <cell r="M24">
            <v>285220694</v>
          </cell>
          <cell r="R24">
            <v>22003080</v>
          </cell>
          <cell r="T24">
            <v>25210359</v>
          </cell>
        </row>
        <row r="52">
          <cell r="C52" t="str">
            <v>Utility Sales Customers - Regulated (1)</v>
          </cell>
        </row>
        <row r="53">
          <cell r="C53" t="str">
            <v xml:space="preserve">  Residential</v>
          </cell>
          <cell r="E53">
            <v>0</v>
          </cell>
          <cell r="G53">
            <v>0</v>
          </cell>
          <cell r="I53">
            <v>72395</v>
          </cell>
          <cell r="K53">
            <v>0</v>
          </cell>
          <cell r="M53">
            <v>0</v>
          </cell>
        </row>
        <row r="54">
          <cell r="C54" t="str">
            <v xml:space="preserve">  Commercial</v>
          </cell>
          <cell r="E54">
            <v>0</v>
          </cell>
          <cell r="G54">
            <v>0</v>
          </cell>
          <cell r="I54">
            <v>5286</v>
          </cell>
          <cell r="K54">
            <v>0</v>
          </cell>
          <cell r="M54">
            <v>0</v>
          </cell>
        </row>
        <row r="55">
          <cell r="C55" t="str">
            <v xml:space="preserve">  Industrial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</row>
        <row r="56">
          <cell r="C56" t="str">
            <v xml:space="preserve">  Public Authorities</v>
          </cell>
          <cell r="E56">
            <v>0</v>
          </cell>
          <cell r="G56">
            <v>0</v>
          </cell>
          <cell r="I56">
            <v>945</v>
          </cell>
          <cell r="K56">
            <v>0</v>
          </cell>
          <cell r="M56">
            <v>0</v>
          </cell>
        </row>
        <row r="57">
          <cell r="C57" t="str">
            <v xml:space="preserve">  Agricultural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</row>
        <row r="58">
          <cell r="C58" t="str">
            <v xml:space="preserve">          Total Regulated Sales Customers</v>
          </cell>
          <cell r="E58">
            <v>0</v>
          </cell>
          <cell r="G58">
            <v>0</v>
          </cell>
          <cell r="I58">
            <v>78626</v>
          </cell>
          <cell r="K58">
            <v>0</v>
          </cell>
          <cell r="M58">
            <v>0</v>
          </cell>
        </row>
        <row r="60">
          <cell r="C60" t="str">
            <v>Utility Gas Volumes Sold - Regulated (mcf as metered)</v>
          </cell>
        </row>
        <row r="61">
          <cell r="C61" t="str">
            <v xml:space="preserve">  Residential</v>
          </cell>
          <cell r="G61">
            <v>0</v>
          </cell>
          <cell r="I61">
            <v>102797</v>
          </cell>
          <cell r="R61">
            <v>206640</v>
          </cell>
          <cell r="T61">
            <v>234766</v>
          </cell>
        </row>
        <row r="62">
          <cell r="C62" t="str">
            <v xml:space="preserve">  Commercial</v>
          </cell>
          <cell r="G62">
            <v>0</v>
          </cell>
          <cell r="I62">
            <v>85885</v>
          </cell>
          <cell r="R62">
            <v>171674</v>
          </cell>
          <cell r="T62">
            <v>243632</v>
          </cell>
        </row>
        <row r="63">
          <cell r="C63" t="str">
            <v xml:space="preserve">  Industrial</v>
          </cell>
          <cell r="G63">
            <v>0</v>
          </cell>
          <cell r="I63">
            <v>0</v>
          </cell>
          <cell r="M63">
            <v>0</v>
          </cell>
          <cell r="R63">
            <v>0</v>
          </cell>
          <cell r="T63">
            <v>0</v>
          </cell>
        </row>
        <row r="64">
          <cell r="C64" t="str">
            <v xml:space="preserve">  Public Authorities</v>
          </cell>
          <cell r="G64">
            <v>0</v>
          </cell>
          <cell r="I64">
            <v>37067</v>
          </cell>
          <cell r="M64">
            <v>0</v>
          </cell>
          <cell r="R64">
            <v>70207</v>
          </cell>
          <cell r="T64">
            <v>0</v>
          </cell>
        </row>
        <row r="65">
          <cell r="C65" t="str">
            <v xml:space="preserve">  Agricultural</v>
          </cell>
          <cell r="G65">
            <v>0</v>
          </cell>
          <cell r="I65">
            <v>0</v>
          </cell>
          <cell r="M65">
            <v>0</v>
          </cell>
          <cell r="R65">
            <v>0</v>
          </cell>
          <cell r="T65">
            <v>0</v>
          </cell>
        </row>
        <row r="66">
          <cell r="C66" t="str">
            <v xml:space="preserve">  Unbilled</v>
          </cell>
          <cell r="G66">
            <v>0</v>
          </cell>
          <cell r="I66">
            <v>16682</v>
          </cell>
          <cell r="M66">
            <v>0</v>
          </cell>
          <cell r="R66">
            <v>-7739</v>
          </cell>
          <cell r="T66">
            <v>-19253</v>
          </cell>
        </row>
        <row r="67">
          <cell r="C67" t="str">
            <v xml:space="preserve">         Total Regulated Gas Volumes</v>
          </cell>
          <cell r="E67">
            <v>0</v>
          </cell>
          <cell r="G67">
            <v>0</v>
          </cell>
          <cell r="I67">
            <v>242431</v>
          </cell>
          <cell r="K67">
            <v>0</v>
          </cell>
          <cell r="M67">
            <v>0</v>
          </cell>
          <cell r="R67">
            <v>440782</v>
          </cell>
          <cell r="T67">
            <v>459145</v>
          </cell>
        </row>
        <row r="95">
          <cell r="C95" t="str">
            <v>Utility Sales Customers - Regulated (1)</v>
          </cell>
          <cell r="G95" t="str">
            <v>updated</v>
          </cell>
          <cell r="M95" t="str">
            <v>updated</v>
          </cell>
        </row>
        <row r="96">
          <cell r="C96" t="str">
            <v xml:space="preserve">  Residential</v>
          </cell>
          <cell r="E96">
            <v>336569</v>
          </cell>
          <cell r="G96">
            <v>338035</v>
          </cell>
          <cell r="I96">
            <v>262905</v>
          </cell>
          <cell r="K96">
            <v>284470.75</v>
          </cell>
          <cell r="M96">
            <v>338600.625</v>
          </cell>
        </row>
        <row r="97">
          <cell r="C97" t="str">
            <v xml:space="preserve">  Commercial</v>
          </cell>
          <cell r="E97">
            <v>21732</v>
          </cell>
          <cell r="G97">
            <v>21871</v>
          </cell>
          <cell r="I97">
            <v>15710</v>
          </cell>
          <cell r="K97">
            <v>17419</v>
          </cell>
          <cell r="M97">
            <v>21884.75</v>
          </cell>
        </row>
        <row r="98">
          <cell r="C98" t="str">
            <v xml:space="preserve">  Industrial</v>
          </cell>
          <cell r="E98">
            <v>0</v>
          </cell>
          <cell r="G98">
            <v>0</v>
          </cell>
          <cell r="I98">
            <v>1612</v>
          </cell>
          <cell r="K98">
            <v>0</v>
          </cell>
          <cell r="M98">
            <v>0</v>
          </cell>
        </row>
        <row r="99">
          <cell r="C99" t="str">
            <v xml:space="preserve">  Public Authorities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</row>
        <row r="100">
          <cell r="C100" t="str">
            <v xml:space="preserve">  Agricultural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  <cell r="M100">
            <v>0</v>
          </cell>
        </row>
        <row r="101">
          <cell r="C101" t="str">
            <v xml:space="preserve">          Total Regulated Sales Customers</v>
          </cell>
          <cell r="E101">
            <v>358301</v>
          </cell>
          <cell r="G101">
            <v>359906</v>
          </cell>
          <cell r="I101">
            <v>280227</v>
          </cell>
          <cell r="K101">
            <v>301889.75</v>
          </cell>
          <cell r="M101">
            <v>360485.375</v>
          </cell>
        </row>
        <row r="103">
          <cell r="C103" t="str">
            <v>Utility Gas Volumes Sold - Regulated (mcf as metered)</v>
          </cell>
        </row>
        <row r="104">
          <cell r="C104" t="str">
            <v xml:space="preserve">  Residential</v>
          </cell>
          <cell r="E104">
            <v>718243</v>
          </cell>
          <cell r="G104">
            <v>681811</v>
          </cell>
          <cell r="I104">
            <v>424797</v>
          </cell>
          <cell r="K104">
            <v>11427235</v>
          </cell>
          <cell r="M104">
            <v>13719202</v>
          </cell>
          <cell r="R104">
            <v>1591761</v>
          </cell>
          <cell r="T104">
            <v>1507688</v>
          </cell>
        </row>
        <row r="105">
          <cell r="C105" t="str">
            <v xml:space="preserve">  Commercial</v>
          </cell>
          <cell r="E105">
            <v>488905</v>
          </cell>
          <cell r="G105">
            <v>493245</v>
          </cell>
          <cell r="I105">
            <v>281894</v>
          </cell>
          <cell r="K105">
            <v>5109346</v>
          </cell>
          <cell r="M105">
            <v>5976062</v>
          </cell>
          <cell r="R105">
            <v>1067384</v>
          </cell>
          <cell r="T105">
            <v>1041179</v>
          </cell>
        </row>
        <row r="106">
          <cell r="C106" t="str">
            <v xml:space="preserve">  Industrial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R106">
            <v>0</v>
          </cell>
          <cell r="T106">
            <v>0</v>
          </cell>
        </row>
        <row r="107">
          <cell r="C107" t="str">
            <v xml:space="preserve">  Public Authorities</v>
          </cell>
          <cell r="E107">
            <v>14223</v>
          </cell>
          <cell r="G107">
            <v>0</v>
          </cell>
          <cell r="I107">
            <v>0</v>
          </cell>
          <cell r="K107">
            <v>336566</v>
          </cell>
          <cell r="R107">
            <v>0</v>
          </cell>
          <cell r="T107">
            <v>0</v>
          </cell>
        </row>
        <row r="108">
          <cell r="C108" t="str">
            <v xml:space="preserve">  Agricultural</v>
          </cell>
          <cell r="E108">
            <v>0</v>
          </cell>
          <cell r="G108">
            <v>0</v>
          </cell>
          <cell r="I108">
            <v>0</v>
          </cell>
          <cell r="K108">
            <v>0</v>
          </cell>
          <cell r="R108">
            <v>0</v>
          </cell>
          <cell r="T108">
            <v>0</v>
          </cell>
        </row>
        <row r="109">
          <cell r="C109" t="str">
            <v xml:space="preserve">  Unbilled</v>
          </cell>
          <cell r="E109">
            <v>-251832</v>
          </cell>
          <cell r="G109">
            <v>-322906</v>
          </cell>
          <cell r="I109">
            <v>83504</v>
          </cell>
          <cell r="K109">
            <v>-7446</v>
          </cell>
          <cell r="M109">
            <v>113116</v>
          </cell>
          <cell r="R109">
            <v>-289457</v>
          </cell>
          <cell r="T109">
            <v>-388632</v>
          </cell>
        </row>
        <row r="110">
          <cell r="C110" t="str">
            <v xml:space="preserve">         Total Regulated Gas Volumes</v>
          </cell>
          <cell r="E110">
            <v>969539</v>
          </cell>
          <cell r="G110">
            <v>852150</v>
          </cell>
          <cell r="I110">
            <v>790195</v>
          </cell>
          <cell r="K110">
            <v>16865701</v>
          </cell>
          <cell r="M110">
            <v>19808380</v>
          </cell>
          <cell r="R110">
            <v>2369688</v>
          </cell>
          <cell r="T110">
            <v>2160235</v>
          </cell>
        </row>
        <row r="138">
          <cell r="C138" t="str">
            <v>Utility Sales Customers - Regulated (1)</v>
          </cell>
          <cell r="G138" t="str">
            <v>updated</v>
          </cell>
          <cell r="M138" t="str">
            <v>updated</v>
          </cell>
        </row>
        <row r="139">
          <cell r="C139" t="str">
            <v xml:space="preserve">  Residential</v>
          </cell>
          <cell r="E139">
            <v>267674</v>
          </cell>
          <cell r="G139">
            <v>269583</v>
          </cell>
          <cell r="K139">
            <v>268240.625</v>
          </cell>
          <cell r="M139">
            <v>271139.75</v>
          </cell>
        </row>
        <row r="140">
          <cell r="C140" t="str">
            <v xml:space="preserve">  Commercial</v>
          </cell>
          <cell r="E140">
            <v>24595</v>
          </cell>
          <cell r="G140">
            <v>25009</v>
          </cell>
          <cell r="K140">
            <v>24760.75</v>
          </cell>
          <cell r="M140">
            <v>23624.5</v>
          </cell>
        </row>
        <row r="141">
          <cell r="C141" t="str">
            <v xml:space="preserve">  Industrial</v>
          </cell>
          <cell r="E141">
            <v>438</v>
          </cell>
          <cell r="G141">
            <v>472</v>
          </cell>
          <cell r="K141">
            <v>456.625</v>
          </cell>
          <cell r="M141">
            <v>488.75</v>
          </cell>
        </row>
        <row r="142">
          <cell r="C142" t="str">
            <v xml:space="preserve">  Public Authorities</v>
          </cell>
          <cell r="E142">
            <v>2261</v>
          </cell>
          <cell r="G142">
            <v>2127</v>
          </cell>
          <cell r="K142">
            <v>2063.125</v>
          </cell>
          <cell r="M142">
            <v>2154.875</v>
          </cell>
        </row>
        <row r="143">
          <cell r="C143" t="str">
            <v xml:space="preserve">  Agricultural</v>
          </cell>
          <cell r="E143">
            <v>3847</v>
          </cell>
          <cell r="G143">
            <v>4646</v>
          </cell>
          <cell r="K143">
            <v>3642.125</v>
          </cell>
          <cell r="M143">
            <v>4311.625</v>
          </cell>
        </row>
        <row r="144">
          <cell r="C144" t="str">
            <v xml:space="preserve">          Total Regulated Sales Customers</v>
          </cell>
          <cell r="E144">
            <v>298815</v>
          </cell>
          <cell r="G144">
            <v>301837</v>
          </cell>
          <cell r="K144">
            <v>299163.25</v>
          </cell>
          <cell r="M144">
            <v>301719.5</v>
          </cell>
        </row>
        <row r="146">
          <cell r="C146" t="str">
            <v>Utility Gas Volumes Sold - Regulated (mcf as metered)</v>
          </cell>
        </row>
        <row r="147">
          <cell r="C147" t="str">
            <v xml:space="preserve">  Residential</v>
          </cell>
          <cell r="E147">
            <v>1051182</v>
          </cell>
          <cell r="G147">
            <v>1003397</v>
          </cell>
          <cell r="K147">
            <v>16853552</v>
          </cell>
          <cell r="M147">
            <v>18918306</v>
          </cell>
          <cell r="R147">
            <v>2072723</v>
          </cell>
          <cell r="T147">
            <v>2094538</v>
          </cell>
        </row>
        <row r="148">
          <cell r="C148" t="str">
            <v xml:space="preserve">  Commercial</v>
          </cell>
          <cell r="E148">
            <v>417070</v>
          </cell>
          <cell r="G148">
            <v>455558</v>
          </cell>
          <cell r="K148">
            <v>6210648</v>
          </cell>
          <cell r="M148">
            <v>6814228</v>
          </cell>
          <cell r="R148">
            <v>941005</v>
          </cell>
          <cell r="T148">
            <v>974125</v>
          </cell>
        </row>
        <row r="149">
          <cell r="C149" t="str">
            <v xml:space="preserve">  Industrial</v>
          </cell>
          <cell r="E149">
            <v>159370</v>
          </cell>
          <cell r="G149">
            <v>430566</v>
          </cell>
          <cell r="K149">
            <v>3360429</v>
          </cell>
          <cell r="M149">
            <v>4386103</v>
          </cell>
          <cell r="R149">
            <v>583732</v>
          </cell>
          <cell r="T149">
            <v>1017170</v>
          </cell>
        </row>
        <row r="150">
          <cell r="C150" t="str">
            <v xml:space="preserve">  Public Authorities</v>
          </cell>
          <cell r="E150">
            <v>121352</v>
          </cell>
          <cell r="G150">
            <v>111783</v>
          </cell>
          <cell r="K150">
            <v>2008085</v>
          </cell>
          <cell r="M150">
            <v>2059835</v>
          </cell>
          <cell r="R150">
            <v>227659</v>
          </cell>
          <cell r="T150">
            <v>183361</v>
          </cell>
        </row>
        <row r="151">
          <cell r="C151" t="str">
            <v xml:space="preserve">  Agricultural</v>
          </cell>
          <cell r="E151">
            <v>353798</v>
          </cell>
          <cell r="G151">
            <v>552114</v>
          </cell>
          <cell r="K151">
            <v>492559</v>
          </cell>
          <cell r="M151">
            <v>1563619</v>
          </cell>
          <cell r="R151">
            <v>2190928</v>
          </cell>
          <cell r="T151">
            <v>5415110</v>
          </cell>
        </row>
        <row r="152">
          <cell r="C152" t="str">
            <v xml:space="preserve">  Unbilled</v>
          </cell>
          <cell r="E152">
            <v>-203993</v>
          </cell>
          <cell r="G152">
            <v>-408231</v>
          </cell>
          <cell r="K152">
            <v>647950</v>
          </cell>
          <cell r="M152">
            <v>68729</v>
          </cell>
          <cell r="R152">
            <v>-200659</v>
          </cell>
          <cell r="T152">
            <v>-414985</v>
          </cell>
        </row>
        <row r="153">
          <cell r="C153" t="str">
            <v xml:space="preserve">         Total Regulated Gas Volumes</v>
          </cell>
          <cell r="E153">
            <v>1898779</v>
          </cell>
          <cell r="G153">
            <v>2145187</v>
          </cell>
          <cell r="K153">
            <v>29573223</v>
          </cell>
          <cell r="M153">
            <v>33810820</v>
          </cell>
          <cell r="R153">
            <v>5815388</v>
          </cell>
          <cell r="T153">
            <v>9269319</v>
          </cell>
        </row>
        <row r="174">
          <cell r="H174" t="str">
            <v>KENTUCKYDIVISION</v>
          </cell>
        </row>
        <row r="175">
          <cell r="H175" t="str">
            <v>CONSOLIDATED OPERATING REVENUE AND STATISTICS</v>
          </cell>
        </row>
        <row r="178">
          <cell r="G178" t="str">
            <v>Current Month</v>
          </cell>
          <cell r="M178" t="str">
            <v>Year to Date</v>
          </cell>
          <cell r="T178" t="str">
            <v>Current Month</v>
          </cell>
        </row>
        <row r="179">
          <cell r="C179" t="str">
            <v>Description</v>
          </cell>
          <cell r="E179" t="str">
            <v>Actual</v>
          </cell>
          <cell r="G179" t="str">
            <v xml:space="preserve">Budget </v>
          </cell>
          <cell r="I179" t="str">
            <v>Prior Year Actual</v>
          </cell>
          <cell r="K179" t="str">
            <v>Actual</v>
          </cell>
          <cell r="M179" t="str">
            <v xml:space="preserve">Budget </v>
          </cell>
          <cell r="R179" t="str">
            <v>Actual</v>
          </cell>
          <cell r="T179" t="str">
            <v xml:space="preserve">Budget </v>
          </cell>
        </row>
        <row r="180">
          <cell r="C180" t="str">
            <v>(a)</v>
          </cell>
          <cell r="E180" t="str">
            <v>(b)</v>
          </cell>
          <cell r="G180" t="str">
            <v>(c)</v>
          </cell>
          <cell r="I180" t="str">
            <v>(d)</v>
          </cell>
          <cell r="K180" t="str">
            <v>(e)</v>
          </cell>
          <cell r="M180" t="str">
            <v>(f)</v>
          </cell>
          <cell r="R180" t="str">
            <v>(b)</v>
          </cell>
          <cell r="T180" t="str">
            <v>(c)</v>
          </cell>
        </row>
        <row r="181">
          <cell r="C181" t="str">
            <v>Utility Sales Customers - Regulated (1)</v>
          </cell>
          <cell r="G181" t="str">
            <v>updated</v>
          </cell>
          <cell r="M181" t="str">
            <v>updated</v>
          </cell>
        </row>
        <row r="182">
          <cell r="C182" t="str">
            <v xml:space="preserve">  Residential</v>
          </cell>
          <cell r="E182">
            <v>155943</v>
          </cell>
          <cell r="G182">
            <v>155793</v>
          </cell>
          <cell r="K182">
            <v>156140</v>
          </cell>
          <cell r="M182">
            <v>157299.75</v>
          </cell>
        </row>
        <row r="183">
          <cell r="C183" t="str">
            <v xml:space="preserve">  Commercial</v>
          </cell>
          <cell r="E183">
            <v>17455</v>
          </cell>
          <cell r="G183">
            <v>17467</v>
          </cell>
          <cell r="K183">
            <v>17617.875</v>
          </cell>
          <cell r="M183">
            <v>17675.375</v>
          </cell>
        </row>
        <row r="184">
          <cell r="C184" t="str">
            <v xml:space="preserve">  Industrial</v>
          </cell>
          <cell r="E184">
            <v>229</v>
          </cell>
          <cell r="G184">
            <v>235</v>
          </cell>
          <cell r="K184">
            <v>240.625</v>
          </cell>
          <cell r="M184">
            <v>235</v>
          </cell>
        </row>
        <row r="185">
          <cell r="C185" t="str">
            <v xml:space="preserve">  Public Authorities</v>
          </cell>
          <cell r="E185">
            <v>1635</v>
          </cell>
          <cell r="G185">
            <v>1660</v>
          </cell>
          <cell r="K185">
            <v>1643</v>
          </cell>
          <cell r="M185">
            <v>1646.25</v>
          </cell>
        </row>
        <row r="186">
          <cell r="C186" t="str">
            <v xml:space="preserve">  Agricultural</v>
          </cell>
          <cell r="E186">
            <v>0</v>
          </cell>
          <cell r="G186">
            <v>0</v>
          </cell>
          <cell r="K186">
            <v>0</v>
          </cell>
          <cell r="M186">
            <v>0</v>
          </cell>
        </row>
        <row r="187">
          <cell r="C187" t="str">
            <v xml:space="preserve">          Total Regulated Sales Customers</v>
          </cell>
          <cell r="E187">
            <v>175262</v>
          </cell>
          <cell r="G187">
            <v>175155</v>
          </cell>
          <cell r="K187">
            <v>175641.5</v>
          </cell>
          <cell r="M187">
            <v>176856.375</v>
          </cell>
        </row>
        <row r="189">
          <cell r="C189" t="str">
            <v>Utility Gas Volumes Sold - Regulated (mcf as metered)</v>
          </cell>
        </row>
        <row r="190">
          <cell r="C190" t="str">
            <v xml:space="preserve">  Residential</v>
          </cell>
          <cell r="E190">
            <v>600648</v>
          </cell>
          <cell r="G190">
            <v>449822</v>
          </cell>
          <cell r="K190">
            <v>9688588</v>
          </cell>
          <cell r="M190">
            <v>10869727</v>
          </cell>
          <cell r="R190">
            <v>1003109</v>
          </cell>
          <cell r="T190">
            <v>816858</v>
          </cell>
        </row>
        <row r="191">
          <cell r="C191" t="str">
            <v xml:space="preserve">  Commercial</v>
          </cell>
          <cell r="E191">
            <v>264982</v>
          </cell>
          <cell r="G191">
            <v>233694</v>
          </cell>
          <cell r="K191">
            <v>4137104</v>
          </cell>
          <cell r="M191">
            <v>4493163</v>
          </cell>
          <cell r="R191">
            <v>557956</v>
          </cell>
          <cell r="T191">
            <v>498712</v>
          </cell>
        </row>
        <row r="192">
          <cell r="C192" t="str">
            <v xml:space="preserve">  Industrial</v>
          </cell>
          <cell r="E192">
            <v>127017</v>
          </cell>
          <cell r="G192">
            <v>60000</v>
          </cell>
          <cell r="K192">
            <v>1518253</v>
          </cell>
          <cell r="M192">
            <v>1220000</v>
          </cell>
          <cell r="R192">
            <v>281117</v>
          </cell>
          <cell r="T192">
            <v>220000</v>
          </cell>
        </row>
        <row r="193">
          <cell r="C193" t="str">
            <v xml:space="preserve">  Public Authorities</v>
          </cell>
          <cell r="E193">
            <v>73089</v>
          </cell>
          <cell r="G193">
            <v>64185</v>
          </cell>
          <cell r="K193">
            <v>1213230</v>
          </cell>
          <cell r="M193">
            <v>1329697</v>
          </cell>
          <cell r="R193">
            <v>175979</v>
          </cell>
          <cell r="T193">
            <v>125587</v>
          </cell>
        </row>
        <row r="194">
          <cell r="C194" t="str">
            <v xml:space="preserve">  Agricultural</v>
          </cell>
          <cell r="E194">
            <v>0</v>
          </cell>
          <cell r="G194">
            <v>0</v>
          </cell>
          <cell r="K194">
            <v>0</v>
          </cell>
          <cell r="R194">
            <v>0</v>
          </cell>
          <cell r="T194">
            <v>0</v>
          </cell>
        </row>
        <row r="195">
          <cell r="C195" t="str">
            <v xml:space="preserve">  Unbilled</v>
          </cell>
          <cell r="E195">
            <v>-276795</v>
          </cell>
          <cell r="G195">
            <v>-236681</v>
          </cell>
          <cell r="K195">
            <v>-135833</v>
          </cell>
          <cell r="M195">
            <v>4189</v>
          </cell>
          <cell r="R195">
            <v>-274111</v>
          </cell>
          <cell r="T195">
            <v>-236681</v>
          </cell>
        </row>
        <row r="196">
          <cell r="C196" t="str">
            <v xml:space="preserve">         Total Regulated Gas Volumes</v>
          </cell>
          <cell r="E196">
            <v>788941</v>
          </cell>
          <cell r="G196">
            <v>571020</v>
          </cell>
          <cell r="K196">
            <v>16421342</v>
          </cell>
          <cell r="M196">
            <v>17916776</v>
          </cell>
          <cell r="N196">
            <v>0</v>
          </cell>
          <cell r="R196">
            <v>1744050</v>
          </cell>
          <cell r="T196">
            <v>1424476</v>
          </cell>
        </row>
        <row r="224">
          <cell r="C224" t="str">
            <v>Utility Sales Customers - Regulated (1)</v>
          </cell>
          <cell r="G224" t="str">
            <v>updated</v>
          </cell>
          <cell r="M224" t="str">
            <v>updated</v>
          </cell>
        </row>
        <row r="225">
          <cell r="C225" t="str">
            <v xml:space="preserve">  Residential</v>
          </cell>
          <cell r="E225">
            <v>262234</v>
          </cell>
          <cell r="G225">
            <v>263106</v>
          </cell>
          <cell r="K225">
            <v>261625.75</v>
          </cell>
          <cell r="M225">
            <v>264093.75</v>
          </cell>
        </row>
        <row r="226">
          <cell r="C226" t="str">
            <v xml:space="preserve">  Commercial</v>
          </cell>
          <cell r="E226">
            <v>33885</v>
          </cell>
          <cell r="G226">
            <v>34078</v>
          </cell>
          <cell r="K226">
            <v>33985.875</v>
          </cell>
          <cell r="M226">
            <v>34138</v>
          </cell>
        </row>
        <row r="227">
          <cell r="C227" t="str">
            <v xml:space="preserve">  Industrial</v>
          </cell>
          <cell r="E227">
            <v>618</v>
          </cell>
          <cell r="G227">
            <v>601</v>
          </cell>
          <cell r="K227">
            <v>607</v>
          </cell>
          <cell r="M227">
            <v>601</v>
          </cell>
        </row>
        <row r="228">
          <cell r="C228" t="str">
            <v xml:space="preserve">  Public Authorities</v>
          </cell>
          <cell r="E228">
            <v>865</v>
          </cell>
          <cell r="G228">
            <v>749</v>
          </cell>
          <cell r="K228">
            <v>831.75</v>
          </cell>
          <cell r="M228">
            <v>738.875</v>
          </cell>
        </row>
        <row r="229">
          <cell r="C229" t="str">
            <v xml:space="preserve">  Agricultural</v>
          </cell>
          <cell r="E229">
            <v>0</v>
          </cell>
          <cell r="G229">
            <v>0</v>
          </cell>
          <cell r="K229">
            <v>0</v>
          </cell>
          <cell r="M229">
            <v>0</v>
          </cell>
        </row>
        <row r="230">
          <cell r="C230" t="str">
            <v xml:space="preserve">          Total Regulated Sales Customers</v>
          </cell>
          <cell r="E230">
            <v>297602</v>
          </cell>
          <cell r="G230">
            <v>298534</v>
          </cell>
          <cell r="K230">
            <v>297050.375</v>
          </cell>
          <cell r="M230">
            <v>299571.625</v>
          </cell>
        </row>
        <row r="232">
          <cell r="C232" t="str">
            <v>Utility Gas Volumes Sold - Regulated (mcf as metered)</v>
          </cell>
        </row>
        <row r="233">
          <cell r="C233" t="str">
            <v xml:space="preserve">  Residential</v>
          </cell>
          <cell r="E233">
            <v>832782</v>
          </cell>
          <cell r="G233">
            <v>671347</v>
          </cell>
          <cell r="K233">
            <v>14765450</v>
          </cell>
          <cell r="M233">
            <v>17087837</v>
          </cell>
          <cell r="R233">
            <v>1505648</v>
          </cell>
          <cell r="T233">
            <v>1321035</v>
          </cell>
        </row>
        <row r="234">
          <cell r="C234" t="str">
            <v xml:space="preserve">  Commercial</v>
          </cell>
          <cell r="E234">
            <v>646916</v>
          </cell>
          <cell r="G234">
            <v>778060</v>
          </cell>
          <cell r="K234">
            <v>10014319</v>
          </cell>
          <cell r="M234">
            <v>11179919</v>
          </cell>
          <cell r="R234">
            <v>1535752</v>
          </cell>
          <cell r="T234">
            <v>1697162</v>
          </cell>
        </row>
        <row r="235">
          <cell r="C235" t="str">
            <v xml:space="preserve">  Industrial</v>
          </cell>
          <cell r="E235">
            <v>548960</v>
          </cell>
          <cell r="G235">
            <v>525799</v>
          </cell>
          <cell r="K235">
            <v>6334537</v>
          </cell>
          <cell r="M235">
            <v>5402285</v>
          </cell>
          <cell r="R235">
            <v>1543046</v>
          </cell>
          <cell r="T235">
            <v>1650786</v>
          </cell>
        </row>
        <row r="236">
          <cell r="C236" t="str">
            <v xml:space="preserve">  Public Authorities</v>
          </cell>
          <cell r="E236">
            <v>12624</v>
          </cell>
          <cell r="G236">
            <v>16694</v>
          </cell>
          <cell r="K236">
            <v>184748</v>
          </cell>
          <cell r="M236">
            <v>228258</v>
          </cell>
          <cell r="R236">
            <v>29462</v>
          </cell>
          <cell r="T236">
            <v>46455</v>
          </cell>
        </row>
        <row r="237">
          <cell r="C237" t="str">
            <v xml:space="preserve">  Agricultural</v>
          </cell>
          <cell r="E237">
            <v>0</v>
          </cell>
          <cell r="G237">
            <v>0</v>
          </cell>
          <cell r="K237">
            <v>7615</v>
          </cell>
          <cell r="R237">
            <v>0</v>
          </cell>
          <cell r="T237">
            <v>0</v>
          </cell>
        </row>
        <row r="238">
          <cell r="C238" t="str">
            <v xml:space="preserve">  Unbilled</v>
          </cell>
          <cell r="E238">
            <v>-417951</v>
          </cell>
          <cell r="G238">
            <v>-352920</v>
          </cell>
          <cell r="K238">
            <v>-167602</v>
          </cell>
          <cell r="M238">
            <v>-139475</v>
          </cell>
          <cell r="R238">
            <v>-452047</v>
          </cell>
          <cell r="T238">
            <v>-383889</v>
          </cell>
        </row>
        <row r="239">
          <cell r="C239" t="str">
            <v xml:space="preserve">         Total Regulated Gas Volumes</v>
          </cell>
          <cell r="E239">
            <v>1623331</v>
          </cell>
          <cell r="G239">
            <v>1638980</v>
          </cell>
          <cell r="K239">
            <v>31139067</v>
          </cell>
          <cell r="M239">
            <v>33758824</v>
          </cell>
          <cell r="R239">
            <v>4161861</v>
          </cell>
          <cell r="T239">
            <v>4331549</v>
          </cell>
        </row>
        <row r="260">
          <cell r="H260" t="str">
            <v>COLORADO KANSAS DIVISION</v>
          </cell>
        </row>
        <row r="261">
          <cell r="H261" t="str">
            <v>CONSOLIDATED OPERATING REVENUE AND STATISTICS</v>
          </cell>
        </row>
        <row r="264">
          <cell r="G264" t="str">
            <v>Current Month</v>
          </cell>
          <cell r="M264" t="str">
            <v>Year to Date</v>
          </cell>
          <cell r="T264" t="str">
            <v>Current Month</v>
          </cell>
        </row>
        <row r="265">
          <cell r="C265" t="str">
            <v>Description</v>
          </cell>
          <cell r="E265" t="str">
            <v>Actual</v>
          </cell>
          <cell r="G265" t="str">
            <v xml:space="preserve">Budget </v>
          </cell>
          <cell r="K265" t="str">
            <v>Actual</v>
          </cell>
          <cell r="M265" t="str">
            <v xml:space="preserve">Budget </v>
          </cell>
          <cell r="R265" t="str">
            <v>Actual</v>
          </cell>
          <cell r="T265" t="str">
            <v xml:space="preserve">Budget </v>
          </cell>
        </row>
        <row r="266">
          <cell r="C266" t="str">
            <v>(a)</v>
          </cell>
          <cell r="E266" t="str">
            <v>(b)</v>
          </cell>
          <cell r="G266" t="str">
            <v>(c)</v>
          </cell>
          <cell r="K266" t="str">
            <v>(e)</v>
          </cell>
          <cell r="M266" t="str">
            <v>(f)</v>
          </cell>
          <cell r="R266" t="str">
            <v>(b)</v>
          </cell>
          <cell r="T266" t="str">
            <v>(c)</v>
          </cell>
        </row>
        <row r="267">
          <cell r="C267" t="str">
            <v>Utility Sales Customers - Regulated (1)</v>
          </cell>
          <cell r="G267" t="str">
            <v>updated</v>
          </cell>
          <cell r="M267" t="str">
            <v>updated</v>
          </cell>
        </row>
        <row r="268">
          <cell r="C268" t="str">
            <v xml:space="preserve">  Residential</v>
          </cell>
          <cell r="E268">
            <v>208132</v>
          </cell>
          <cell r="G268">
            <v>205361</v>
          </cell>
          <cell r="K268">
            <v>206611</v>
          </cell>
          <cell r="M268">
            <v>206974</v>
          </cell>
        </row>
        <row r="269">
          <cell r="C269" t="str">
            <v xml:space="preserve">  Commercial</v>
          </cell>
          <cell r="E269">
            <v>18952</v>
          </cell>
          <cell r="G269">
            <v>18896</v>
          </cell>
          <cell r="K269">
            <v>18933.25</v>
          </cell>
          <cell r="M269">
            <v>18938.625</v>
          </cell>
        </row>
        <row r="270">
          <cell r="C270" t="str">
            <v xml:space="preserve">  Industrial</v>
          </cell>
          <cell r="E270">
            <v>76</v>
          </cell>
          <cell r="G270">
            <v>30</v>
          </cell>
          <cell r="K270">
            <v>77</v>
          </cell>
          <cell r="M270">
            <v>30.875</v>
          </cell>
        </row>
        <row r="271">
          <cell r="C271" t="str">
            <v xml:space="preserve">  Public Authorities</v>
          </cell>
          <cell r="E271">
            <v>1748</v>
          </cell>
          <cell r="G271">
            <v>1655</v>
          </cell>
          <cell r="K271">
            <v>1741</v>
          </cell>
          <cell r="M271">
            <v>1705.125</v>
          </cell>
        </row>
        <row r="272">
          <cell r="C272" t="str">
            <v xml:space="preserve">  Agricultural</v>
          </cell>
          <cell r="E272">
            <v>280</v>
          </cell>
          <cell r="G272">
            <v>315</v>
          </cell>
          <cell r="K272">
            <v>281</v>
          </cell>
          <cell r="M272">
            <v>352.25</v>
          </cell>
        </row>
        <row r="273">
          <cell r="C273" t="str">
            <v xml:space="preserve">          Total Regulated Sales Customers</v>
          </cell>
          <cell r="E273">
            <v>229188</v>
          </cell>
          <cell r="G273">
            <v>226257</v>
          </cell>
          <cell r="K273">
            <v>227643.25</v>
          </cell>
          <cell r="M273">
            <v>228000.875</v>
          </cell>
        </row>
        <row r="275">
          <cell r="C275" t="str">
            <v>Utility Gas Volumes Sold - Regulated (mcf as metered)</v>
          </cell>
        </row>
        <row r="276">
          <cell r="C276" t="str">
            <v xml:space="preserve">  Residential</v>
          </cell>
          <cell r="E276">
            <v>918858</v>
          </cell>
          <cell r="G276">
            <v>626428</v>
          </cell>
          <cell r="K276">
            <v>14692757</v>
          </cell>
          <cell r="M276">
            <v>16057350</v>
          </cell>
          <cell r="R276">
            <v>1630570</v>
          </cell>
          <cell r="T276">
            <v>1240354</v>
          </cell>
        </row>
        <row r="277">
          <cell r="C277" t="str">
            <v xml:space="preserve">  Commercial</v>
          </cell>
          <cell r="E277">
            <v>329335</v>
          </cell>
          <cell r="G277">
            <v>271008</v>
          </cell>
          <cell r="K277">
            <v>5091412</v>
          </cell>
          <cell r="M277">
            <v>5660066</v>
          </cell>
          <cell r="R277">
            <v>689247</v>
          </cell>
          <cell r="T277">
            <v>586753</v>
          </cell>
        </row>
        <row r="278">
          <cell r="C278" t="str">
            <v xml:space="preserve">  Industrial</v>
          </cell>
          <cell r="E278">
            <v>24042</v>
          </cell>
          <cell r="G278">
            <v>19851</v>
          </cell>
          <cell r="K278">
            <v>253308</v>
          </cell>
          <cell r="M278">
            <v>223659</v>
          </cell>
          <cell r="R278">
            <v>65862</v>
          </cell>
          <cell r="T278">
            <v>55526</v>
          </cell>
        </row>
        <row r="279">
          <cell r="C279" t="str">
            <v xml:space="preserve">  Public Authorities</v>
          </cell>
          <cell r="E279">
            <v>97086</v>
          </cell>
          <cell r="G279">
            <v>74362</v>
          </cell>
          <cell r="K279">
            <v>1189097</v>
          </cell>
          <cell r="M279">
            <v>1287356</v>
          </cell>
          <cell r="R279">
            <v>167119</v>
          </cell>
          <cell r="T279">
            <v>119861</v>
          </cell>
        </row>
        <row r="280">
          <cell r="C280" t="str">
            <v xml:space="preserve">  Agricultural</v>
          </cell>
          <cell r="E280">
            <v>25979</v>
          </cell>
          <cell r="G280">
            <v>101541</v>
          </cell>
          <cell r="K280">
            <v>61484</v>
          </cell>
          <cell r="M280">
            <v>292569</v>
          </cell>
          <cell r="R280">
            <v>144483</v>
          </cell>
          <cell r="T280">
            <v>627323</v>
          </cell>
        </row>
        <row r="281">
          <cell r="C281" t="str">
            <v xml:space="preserve">  Unbilled</v>
          </cell>
          <cell r="E281">
            <v>-288392</v>
          </cell>
          <cell r="G281">
            <v>-23925</v>
          </cell>
          <cell r="K281">
            <v>510725</v>
          </cell>
          <cell r="M281">
            <v>-147991</v>
          </cell>
          <cell r="R281">
            <v>-295333</v>
          </cell>
          <cell r="T281">
            <v>-22712</v>
          </cell>
        </row>
        <row r="282">
          <cell r="C282" t="str">
            <v xml:space="preserve">         Total Regulated Gas Volumes</v>
          </cell>
          <cell r="E282">
            <v>1106908</v>
          </cell>
          <cell r="G282">
            <v>1069265</v>
          </cell>
          <cell r="K282">
            <v>21798783</v>
          </cell>
          <cell r="M282">
            <v>23373009</v>
          </cell>
          <cell r="R282">
            <v>2401948</v>
          </cell>
          <cell r="T282">
            <v>2607105</v>
          </cell>
        </row>
        <row r="310">
          <cell r="C310" t="str">
            <v>Utility Sales Customers - Regulated (1)</v>
          </cell>
          <cell r="G310" t="str">
            <v>updated</v>
          </cell>
          <cell r="M310" t="str">
            <v>updated</v>
          </cell>
        </row>
        <row r="311">
          <cell r="C311" t="str">
            <v xml:space="preserve">  Residential</v>
          </cell>
          <cell r="E311">
            <v>230999</v>
          </cell>
          <cell r="G311">
            <v>229672</v>
          </cell>
          <cell r="K311">
            <v>233010.375</v>
          </cell>
          <cell r="M311">
            <v>231796.75</v>
          </cell>
        </row>
        <row r="312">
          <cell r="C312" t="str">
            <v xml:space="preserve">  Commercial</v>
          </cell>
          <cell r="E312">
            <v>25494</v>
          </cell>
          <cell r="G312">
            <v>25917</v>
          </cell>
          <cell r="K312">
            <v>25846.5</v>
          </cell>
          <cell r="M312">
            <v>26171</v>
          </cell>
        </row>
        <row r="313">
          <cell r="C313" t="str">
            <v xml:space="preserve">  Industrial</v>
          </cell>
          <cell r="E313">
            <v>550</v>
          </cell>
          <cell r="G313">
            <v>514</v>
          </cell>
          <cell r="K313">
            <v>493.75</v>
          </cell>
          <cell r="M313">
            <v>495</v>
          </cell>
        </row>
        <row r="314">
          <cell r="C314" t="str">
            <v xml:space="preserve">  Public Authorities</v>
          </cell>
          <cell r="E314">
            <v>2669</v>
          </cell>
          <cell r="G314">
            <v>2573</v>
          </cell>
          <cell r="K314">
            <v>2636.25</v>
          </cell>
          <cell r="M314">
            <v>2639.375</v>
          </cell>
        </row>
        <row r="315">
          <cell r="C315" t="str">
            <v xml:space="preserve">  Agricultural</v>
          </cell>
          <cell r="E315">
            <v>0</v>
          </cell>
          <cell r="G315">
            <v>0</v>
          </cell>
          <cell r="K315">
            <v>0</v>
          </cell>
          <cell r="M315">
            <v>0</v>
          </cell>
        </row>
        <row r="316">
          <cell r="C316" t="str">
            <v xml:space="preserve">          Total Regulated Sales Customers</v>
          </cell>
          <cell r="E316">
            <v>259712</v>
          </cell>
          <cell r="G316">
            <v>258676</v>
          </cell>
          <cell r="K316">
            <v>261986.875</v>
          </cell>
          <cell r="M316">
            <v>261102.125</v>
          </cell>
        </row>
        <row r="318">
          <cell r="C318" t="str">
            <v>Utility Gas Volumes Sold - Regulated (mcf as metered)</v>
          </cell>
        </row>
        <row r="319">
          <cell r="C319" t="str">
            <v xml:space="preserve">  Residential</v>
          </cell>
          <cell r="E319">
            <v>621497</v>
          </cell>
          <cell r="G319">
            <v>539771</v>
          </cell>
          <cell r="K319">
            <v>11707991</v>
          </cell>
          <cell r="M319">
            <v>13284943</v>
          </cell>
          <cell r="R319">
            <v>1382078</v>
          </cell>
          <cell r="T319">
            <v>1329341</v>
          </cell>
        </row>
        <row r="320">
          <cell r="C320" t="str">
            <v xml:space="preserve">  Commercial</v>
          </cell>
          <cell r="E320">
            <v>414520</v>
          </cell>
          <cell r="G320">
            <v>382876</v>
          </cell>
          <cell r="K320">
            <v>5465524</v>
          </cell>
          <cell r="M320">
            <v>5749113</v>
          </cell>
          <cell r="R320">
            <v>1125054</v>
          </cell>
          <cell r="T320">
            <v>985517</v>
          </cell>
        </row>
        <row r="321">
          <cell r="C321" t="str">
            <v xml:space="preserve">  Industrial</v>
          </cell>
          <cell r="E321">
            <v>684849</v>
          </cell>
          <cell r="G321">
            <v>781818</v>
          </cell>
          <cell r="K321">
            <v>6251569</v>
          </cell>
          <cell r="M321">
            <v>6239585</v>
          </cell>
          <cell r="R321">
            <v>2092284</v>
          </cell>
          <cell r="T321">
            <v>2307190</v>
          </cell>
        </row>
        <row r="322">
          <cell r="C322" t="str">
            <v xml:space="preserve">  Public Authorities</v>
          </cell>
          <cell r="E322">
            <v>245015</v>
          </cell>
          <cell r="G322">
            <v>183515</v>
          </cell>
          <cell r="K322">
            <v>3102785</v>
          </cell>
          <cell r="M322">
            <v>2900513</v>
          </cell>
          <cell r="R322">
            <v>558479</v>
          </cell>
          <cell r="T322">
            <v>423133</v>
          </cell>
        </row>
        <row r="323">
          <cell r="C323" t="str">
            <v xml:space="preserve">  Agricultural</v>
          </cell>
          <cell r="E323">
            <v>0</v>
          </cell>
          <cell r="G323">
            <v>0</v>
          </cell>
          <cell r="K323">
            <v>-20603</v>
          </cell>
          <cell r="R323">
            <v>0</v>
          </cell>
          <cell r="T323">
            <v>0</v>
          </cell>
        </row>
        <row r="324">
          <cell r="C324" t="str">
            <v xml:space="preserve">  Unbilled</v>
          </cell>
          <cell r="E324">
            <v>-91886</v>
          </cell>
          <cell r="G324">
            <v>-86651</v>
          </cell>
          <cell r="K324">
            <v>-200340</v>
          </cell>
          <cell r="M324">
            <v>-261</v>
          </cell>
          <cell r="R324">
            <v>-88532</v>
          </cell>
          <cell r="T324">
            <v>-86651</v>
          </cell>
        </row>
        <row r="325">
          <cell r="C325" t="str">
            <v xml:space="preserve">         Total Regulated Gas Volumes</v>
          </cell>
          <cell r="E325">
            <v>1873995</v>
          </cell>
          <cell r="G325">
            <v>1801329</v>
          </cell>
          <cell r="K325">
            <v>26306926</v>
          </cell>
          <cell r="M325">
            <v>28173893</v>
          </cell>
          <cell r="R325">
            <v>5069363</v>
          </cell>
          <cell r="T325">
            <v>4958530</v>
          </cell>
        </row>
        <row r="350">
          <cell r="G350" t="str">
            <v>Current Month</v>
          </cell>
          <cell r="M350" t="str">
            <v>Year to Date</v>
          </cell>
          <cell r="T350" t="str">
            <v>Current Month</v>
          </cell>
        </row>
        <row r="351">
          <cell r="C351" t="str">
            <v>Description</v>
          </cell>
          <cell r="E351" t="str">
            <v>Actual</v>
          </cell>
          <cell r="G351" t="str">
            <v xml:space="preserve">Budget </v>
          </cell>
          <cell r="K351" t="str">
            <v>Actual</v>
          </cell>
          <cell r="M351" t="str">
            <v xml:space="preserve">Budget </v>
          </cell>
          <cell r="R351" t="str">
            <v>Actual</v>
          </cell>
          <cell r="T351" t="str">
            <v xml:space="preserve">Budget </v>
          </cell>
        </row>
        <row r="352">
          <cell r="C352" t="str">
            <v>(a)</v>
          </cell>
          <cell r="E352" t="str">
            <v>(b)</v>
          </cell>
          <cell r="G352" t="str">
            <v>(c)</v>
          </cell>
          <cell r="K352" t="str">
            <v>(e)</v>
          </cell>
          <cell r="M352" t="str">
            <v>(f)</v>
          </cell>
          <cell r="R352" t="str">
            <v>(b)</v>
          </cell>
          <cell r="T352" t="str">
            <v>(c)</v>
          </cell>
        </row>
        <row r="353">
          <cell r="C353" t="str">
            <v>Utility Sales Customers - Regulated (1)</v>
          </cell>
          <cell r="G353" t="str">
            <v>updated</v>
          </cell>
          <cell r="M353" t="str">
            <v>updated</v>
          </cell>
        </row>
        <row r="354">
          <cell r="C354" t="str">
            <v xml:space="preserve">  Residential</v>
          </cell>
          <cell r="E354">
            <v>1362457</v>
          </cell>
          <cell r="G354">
            <v>1397450</v>
          </cell>
          <cell r="K354">
            <v>1366190</v>
          </cell>
          <cell r="M354">
            <v>1395757</v>
          </cell>
        </row>
        <row r="355">
          <cell r="C355" t="str">
            <v xml:space="preserve">  Commercial</v>
          </cell>
          <cell r="E355">
            <v>123008</v>
          </cell>
          <cell r="G355">
            <v>122895</v>
          </cell>
          <cell r="K355">
            <v>123722</v>
          </cell>
          <cell r="M355">
            <v>124552</v>
          </cell>
        </row>
        <row r="356">
          <cell r="C356" t="str">
            <v xml:space="preserve">  Industrial</v>
          </cell>
          <cell r="E356">
            <v>825</v>
          </cell>
          <cell r="G356">
            <v>1110</v>
          </cell>
          <cell r="K356">
            <v>864</v>
          </cell>
          <cell r="M356">
            <v>1110</v>
          </cell>
        </row>
        <row r="357">
          <cell r="C357" t="str">
            <v xml:space="preserve">  Public Authorities</v>
          </cell>
          <cell r="E357">
            <v>0</v>
          </cell>
          <cell r="K357">
            <v>0</v>
          </cell>
          <cell r="M357">
            <v>0</v>
          </cell>
        </row>
        <row r="358">
          <cell r="C358" t="str">
            <v xml:space="preserve">  Agricultural</v>
          </cell>
          <cell r="E358">
            <v>0</v>
          </cell>
          <cell r="K358">
            <v>0</v>
          </cell>
          <cell r="M358">
            <v>0</v>
          </cell>
        </row>
        <row r="359">
          <cell r="C359" t="str">
            <v xml:space="preserve">          Total Regulated Sales Customers</v>
          </cell>
          <cell r="E359">
            <v>1486290</v>
          </cell>
          <cell r="G359">
            <v>1521455</v>
          </cell>
          <cell r="K359">
            <v>1490776</v>
          </cell>
          <cell r="M359">
            <v>1521419</v>
          </cell>
        </row>
        <row r="361">
          <cell r="C361" t="str">
            <v>Utility Gas Volumes Sold - Regulated (mcf as metered)</v>
          </cell>
        </row>
        <row r="362">
          <cell r="C362" t="str">
            <v xml:space="preserve">  Residential</v>
          </cell>
          <cell r="E362">
            <v>3335552</v>
          </cell>
          <cell r="G362">
            <v>4096000</v>
          </cell>
          <cell r="K362">
            <v>65057242</v>
          </cell>
          <cell r="M362">
            <v>78918000</v>
          </cell>
          <cell r="R362">
            <v>4096133</v>
          </cell>
          <cell r="T362">
            <v>4885570</v>
          </cell>
        </row>
        <row r="363">
          <cell r="C363" t="str">
            <v xml:space="preserve">  Commercial</v>
          </cell>
          <cell r="E363">
            <v>3081285</v>
          </cell>
          <cell r="G363">
            <v>3487000</v>
          </cell>
          <cell r="K363">
            <v>39294484</v>
          </cell>
          <cell r="M363">
            <v>44613000</v>
          </cell>
          <cell r="R363">
            <v>3791819</v>
          </cell>
          <cell r="T363">
            <v>4089641</v>
          </cell>
        </row>
        <row r="364">
          <cell r="C364" t="str">
            <v xml:space="preserve">  Industrial</v>
          </cell>
          <cell r="E364">
            <v>305927</v>
          </cell>
          <cell r="G364">
            <v>408000</v>
          </cell>
          <cell r="K364">
            <v>4276195</v>
          </cell>
          <cell r="M364">
            <v>4606000</v>
          </cell>
          <cell r="R364">
            <v>1713362</v>
          </cell>
          <cell r="T364">
            <v>1933372</v>
          </cell>
        </row>
        <row r="365">
          <cell r="C365" t="str">
            <v xml:space="preserve">  Public Authorities</v>
          </cell>
          <cell r="E365">
            <v>0</v>
          </cell>
          <cell r="G365">
            <v>0</v>
          </cell>
          <cell r="K365">
            <v>0</v>
          </cell>
          <cell r="M365">
            <v>0</v>
          </cell>
          <cell r="R365">
            <v>313464</v>
          </cell>
          <cell r="T365">
            <v>239618</v>
          </cell>
        </row>
        <row r="366">
          <cell r="C366" t="str">
            <v xml:space="preserve">  Agricultural</v>
          </cell>
          <cell r="E366">
            <v>0</v>
          </cell>
          <cell r="G366">
            <v>0</v>
          </cell>
          <cell r="K366">
            <v>0</v>
          </cell>
          <cell r="R366">
            <v>0</v>
          </cell>
          <cell r="T366">
            <v>0</v>
          </cell>
        </row>
        <row r="367">
          <cell r="C367" t="str">
            <v xml:space="preserve">  Unbilled</v>
          </cell>
          <cell r="E367">
            <v>-669680</v>
          </cell>
          <cell r="G367">
            <v>-1006393</v>
          </cell>
          <cell r="K367">
            <v>632546</v>
          </cell>
          <cell r="M367">
            <v>241992</v>
          </cell>
          <cell r="R367">
            <v>-666326</v>
          </cell>
          <cell r="T367">
            <v>-1006393</v>
          </cell>
        </row>
        <row r="368">
          <cell r="C368" t="str">
            <v xml:space="preserve">         Total Regulated Gas Volumes</v>
          </cell>
          <cell r="E368">
            <v>6053084</v>
          </cell>
          <cell r="G368">
            <v>6984607</v>
          </cell>
          <cell r="K368">
            <v>109260467</v>
          </cell>
          <cell r="M368">
            <v>128378992</v>
          </cell>
          <cell r="R368">
            <v>9248452</v>
          </cell>
          <cell r="T368">
            <v>10141808</v>
          </cell>
        </row>
      </sheetData>
      <sheetData sheetId="48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2005 FINAL Budget</v>
          </cell>
          <cell r="C21" t="str">
            <v>Oct FY2004</v>
          </cell>
          <cell r="D21" t="str">
            <v>Nov FY2004</v>
          </cell>
          <cell r="E21" t="str">
            <v>Dec FY2004</v>
          </cell>
          <cell r="F21" t="str">
            <v>Jan FY2005</v>
          </cell>
          <cell r="G21" t="str">
            <v>Feb FY2005</v>
          </cell>
          <cell r="H21" t="str">
            <v>Mar FY2005</v>
          </cell>
          <cell r="I21" t="str">
            <v>Apr FY2005</v>
          </cell>
          <cell r="J21" t="str">
            <v>May FY2005</v>
          </cell>
          <cell r="K21" t="str">
            <v>Jun FY2005</v>
          </cell>
          <cell r="L21" t="str">
            <v>Jul FY2005</v>
          </cell>
          <cell r="M21" t="str">
            <v>Aug FY2005</v>
          </cell>
          <cell r="N21" t="str">
            <v>Sep FY2005</v>
          </cell>
          <cell r="O21" t="str">
            <v>2005 FINAL Budget</v>
          </cell>
          <cell r="P21" t="str">
            <v>Oct FY2004</v>
          </cell>
          <cell r="Q21" t="str">
            <v>Nov FY2004</v>
          </cell>
          <cell r="R21" t="str">
            <v>Dec FY2004</v>
          </cell>
          <cell r="S21" t="str">
            <v>Jan FY2005</v>
          </cell>
          <cell r="T21" t="str">
            <v>Feb FY2005</v>
          </cell>
          <cell r="U21" t="str">
            <v>Mar FY2005</v>
          </cell>
          <cell r="V21" t="str">
            <v>Apr FY2005</v>
          </cell>
          <cell r="W21" t="str">
            <v>May FY2005</v>
          </cell>
          <cell r="X21" t="str">
            <v>Jun FY2005</v>
          </cell>
          <cell r="Y21" t="str">
            <v>Jul FY2005</v>
          </cell>
          <cell r="Z21" t="str">
            <v>Aug FY2005</v>
          </cell>
          <cell r="AA21" t="str">
            <v>Sep FY2005</v>
          </cell>
          <cell r="AB21" t="str">
            <v>2005 FINAL Budget</v>
          </cell>
          <cell r="AC21" t="str">
            <v>Oct FY2004</v>
          </cell>
          <cell r="AD21" t="str">
            <v>Nov FY2004</v>
          </cell>
          <cell r="AE21" t="str">
            <v>Dec FY2004</v>
          </cell>
          <cell r="AF21" t="str">
            <v>Jan FY2005</v>
          </cell>
          <cell r="AG21" t="str">
            <v>Feb FY2005</v>
          </cell>
          <cell r="AH21" t="str">
            <v>Mar FY2005</v>
          </cell>
          <cell r="AI21" t="str">
            <v>Apr FY2005</v>
          </cell>
          <cell r="AJ21" t="str">
            <v>May FY2005</v>
          </cell>
          <cell r="AK21" t="str">
            <v>Jun FY2005</v>
          </cell>
          <cell r="AL21" t="str">
            <v>Jul FY2005</v>
          </cell>
          <cell r="AM21" t="str">
            <v>Aug FY2005</v>
          </cell>
          <cell r="AN21" t="str">
            <v>Sep FY2005</v>
          </cell>
          <cell r="AO21" t="str">
            <v>2005 FINAL Budget</v>
          </cell>
          <cell r="AP21" t="str">
            <v>Oct FY2004</v>
          </cell>
          <cell r="AQ21" t="str">
            <v>Nov FY2004</v>
          </cell>
          <cell r="AR21" t="str">
            <v>Dec FY2004</v>
          </cell>
          <cell r="AS21" t="str">
            <v>Jan FY2005</v>
          </cell>
          <cell r="AT21" t="str">
            <v>Feb FY2005</v>
          </cell>
          <cell r="AU21" t="str">
            <v>Mar FY2005</v>
          </cell>
          <cell r="AV21" t="str">
            <v>Apr FY2005</v>
          </cell>
          <cell r="AW21" t="str">
            <v>May FY2005</v>
          </cell>
          <cell r="AX21" t="str">
            <v>Jun FY2005</v>
          </cell>
          <cell r="AY21" t="str">
            <v>Jul FY2005</v>
          </cell>
          <cell r="AZ21" t="str">
            <v>Aug FY2005</v>
          </cell>
          <cell r="BA21" t="str">
            <v>Sep FY2005</v>
          </cell>
          <cell r="BB21" t="str">
            <v>2005 FINAL Budget</v>
          </cell>
          <cell r="BC21" t="str">
            <v>Oct FY2004</v>
          </cell>
          <cell r="BD21" t="str">
            <v>Nov FY2004</v>
          </cell>
          <cell r="BE21" t="str">
            <v>Dec FY2004</v>
          </cell>
          <cell r="BF21" t="str">
            <v>Jan FY2005</v>
          </cell>
          <cell r="BG21" t="str">
            <v>Feb FY2005</v>
          </cell>
          <cell r="BH21" t="str">
            <v>Mar FY2005</v>
          </cell>
          <cell r="BI21" t="str">
            <v>Apr FY2005</v>
          </cell>
          <cell r="BJ21" t="str">
            <v>May FY2005</v>
          </cell>
          <cell r="BK21" t="str">
            <v>Jun FY2005</v>
          </cell>
          <cell r="BL21" t="str">
            <v>Jul FY2005</v>
          </cell>
          <cell r="BM21" t="str">
            <v>Aug FY2005</v>
          </cell>
          <cell r="BN21" t="str">
            <v>Sep FY2005</v>
          </cell>
          <cell r="BO21" t="str">
            <v>2005 FINAL Budget</v>
          </cell>
          <cell r="BP21" t="str">
            <v>Oct FY2004</v>
          </cell>
          <cell r="BQ21" t="str">
            <v>Nov FY2004</v>
          </cell>
          <cell r="BR21" t="str">
            <v>Dec FY2004</v>
          </cell>
          <cell r="BS21" t="str">
            <v>Jan FY2005</v>
          </cell>
          <cell r="BT21" t="str">
            <v>Feb FY2005</v>
          </cell>
          <cell r="BU21" t="str">
            <v>Mar FY2005</v>
          </cell>
          <cell r="BV21" t="str">
            <v>Apr FY2005</v>
          </cell>
          <cell r="BW21" t="str">
            <v>May FY2005</v>
          </cell>
          <cell r="BX21" t="str">
            <v>Jun FY2005</v>
          </cell>
          <cell r="BY21" t="str">
            <v>Jul FY2005</v>
          </cell>
          <cell r="BZ21" t="str">
            <v>Aug FY2005</v>
          </cell>
          <cell r="CA21" t="str">
            <v>Sep FY2005</v>
          </cell>
          <cell r="CB21" t="str">
            <v>2005 FINAL Budget</v>
          </cell>
          <cell r="CC21" t="str">
            <v>Oct FY2004</v>
          </cell>
          <cell r="CD21" t="str">
            <v>Nov FY2004</v>
          </cell>
          <cell r="CE21" t="str">
            <v>Dec FY2004</v>
          </cell>
          <cell r="CF21" t="str">
            <v>Jan FY2005</v>
          </cell>
          <cell r="CG21" t="str">
            <v>Feb FY2005</v>
          </cell>
          <cell r="CH21" t="str">
            <v>Mar FY2005</v>
          </cell>
          <cell r="CI21" t="str">
            <v>Apr FY2005</v>
          </cell>
          <cell r="CJ21" t="str">
            <v>May FY2005</v>
          </cell>
          <cell r="CK21" t="str">
            <v>Jun FY2005</v>
          </cell>
          <cell r="CL21" t="str">
            <v>Jul FY2005</v>
          </cell>
          <cell r="CM21" t="str">
            <v>Aug FY2005</v>
          </cell>
          <cell r="CN21" t="str">
            <v>Sep FY2005</v>
          </cell>
          <cell r="CO21" t="str">
            <v>2005 FINAL Budget</v>
          </cell>
          <cell r="CP21" t="str">
            <v>Oct FY2004</v>
          </cell>
          <cell r="CQ21" t="str">
            <v>Nov FY2004</v>
          </cell>
          <cell r="CR21" t="str">
            <v>Dec FY2004</v>
          </cell>
          <cell r="CS21" t="str">
            <v>Jan FY2005</v>
          </cell>
          <cell r="CT21" t="str">
            <v>Feb FY2005</v>
          </cell>
          <cell r="CU21" t="str">
            <v>Mar FY2005</v>
          </cell>
          <cell r="CV21" t="str">
            <v>Apr FY2005</v>
          </cell>
          <cell r="CW21" t="str">
            <v>May FY2005</v>
          </cell>
          <cell r="CX21" t="str">
            <v>Jun FY2005</v>
          </cell>
          <cell r="CY21" t="str">
            <v>Jul FY2005</v>
          </cell>
          <cell r="CZ21" t="str">
            <v>Aug FY2005</v>
          </cell>
          <cell r="DA21" t="str">
            <v>Sep FY2005</v>
          </cell>
          <cell r="DB21" t="str">
            <v>2005 FINAL Budget</v>
          </cell>
          <cell r="DC21" t="str">
            <v>Oct FY2004</v>
          </cell>
          <cell r="DD21" t="str">
            <v>Nov FY2004</v>
          </cell>
          <cell r="DE21" t="str">
            <v>Dec FY2004</v>
          </cell>
          <cell r="DF21" t="str">
            <v>Jan FY2005</v>
          </cell>
          <cell r="DG21" t="str">
            <v>Feb FY2005</v>
          </cell>
          <cell r="DH21" t="str">
            <v>Mar FY2005</v>
          </cell>
          <cell r="DI21" t="str">
            <v>Apr FY2005</v>
          </cell>
          <cell r="DJ21" t="str">
            <v>May FY2005</v>
          </cell>
          <cell r="DK21" t="str">
            <v>Jun FY2005</v>
          </cell>
          <cell r="DL21" t="str">
            <v>Jul FY2005</v>
          </cell>
          <cell r="DM21" t="str">
            <v>Aug FY2005</v>
          </cell>
          <cell r="DN21" t="str">
            <v>Sep FY2005</v>
          </cell>
          <cell r="DO21" t="str">
            <v>2005 FINAL Budget</v>
          </cell>
          <cell r="DP21" t="str">
            <v>Oct FY2004</v>
          </cell>
          <cell r="DQ21" t="str">
            <v>Nov FY2004</v>
          </cell>
          <cell r="DR21" t="str">
            <v>Dec FY2004</v>
          </cell>
          <cell r="DS21" t="str">
            <v>Jan FY2005</v>
          </cell>
          <cell r="DT21" t="str">
            <v>Feb FY2005</v>
          </cell>
          <cell r="DU21" t="str">
            <v>Mar FY2005</v>
          </cell>
          <cell r="DV21" t="str">
            <v>Apr FY2005</v>
          </cell>
          <cell r="DW21" t="str">
            <v>May FY2005</v>
          </cell>
          <cell r="DX21" t="str">
            <v>Jun FY2005</v>
          </cell>
          <cell r="DY21" t="str">
            <v>Jul FY2005</v>
          </cell>
          <cell r="DZ21" t="str">
            <v>Aug FY2005</v>
          </cell>
          <cell r="EA21" t="str">
            <v>Sep FY2005</v>
          </cell>
        </row>
        <row r="23">
          <cell r="A23" t="str">
            <v>Unapplied Overhead</v>
          </cell>
          <cell r="B23">
            <v>-26000.04</v>
          </cell>
          <cell r="C23">
            <v>-407215</v>
          </cell>
          <cell r="D23">
            <v>-509608.41</v>
          </cell>
          <cell r="E23">
            <v>305809.01</v>
          </cell>
          <cell r="F23">
            <v>-461778.28</v>
          </cell>
          <cell r="G23">
            <v>-205070.98</v>
          </cell>
          <cell r="H23">
            <v>293980.99</v>
          </cell>
          <cell r="I23">
            <v>93203.15</v>
          </cell>
          <cell r="J23">
            <v>291561.42</v>
          </cell>
          <cell r="K23">
            <v>145939.51999999999</v>
          </cell>
          <cell r="L23">
            <v>-132332.68</v>
          </cell>
          <cell r="M23">
            <v>236099.57</v>
          </cell>
          <cell r="N23">
            <v>323411.65000000002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-46332.51</v>
          </cell>
          <cell r="AC23">
            <v>3716.06</v>
          </cell>
          <cell r="AD23">
            <v>-403282.56</v>
          </cell>
          <cell r="AE23">
            <v>99090.04</v>
          </cell>
          <cell r="AF23">
            <v>-200589.58</v>
          </cell>
          <cell r="AG23">
            <v>125809.24</v>
          </cell>
          <cell r="AH23">
            <v>92403.66</v>
          </cell>
          <cell r="AI23">
            <v>-7386.14</v>
          </cell>
          <cell r="AJ23">
            <v>110425.81</v>
          </cell>
          <cell r="AK23">
            <v>177297.43</v>
          </cell>
          <cell r="AL23">
            <v>-179185.86</v>
          </cell>
          <cell r="AM23">
            <v>-64981.14</v>
          </cell>
          <cell r="AN23">
            <v>200350.53</v>
          </cell>
          <cell r="AO23">
            <v>-0.41</v>
          </cell>
          <cell r="AP23">
            <v>-13300.82</v>
          </cell>
          <cell r="AQ23">
            <v>-149047.57</v>
          </cell>
          <cell r="AR23">
            <v>81759.39</v>
          </cell>
          <cell r="AS23">
            <v>84936.08</v>
          </cell>
          <cell r="AT23">
            <v>-275536.11</v>
          </cell>
          <cell r="AU23">
            <v>27934.82</v>
          </cell>
          <cell r="AV23">
            <v>24014.54</v>
          </cell>
          <cell r="AW23">
            <v>42323.49</v>
          </cell>
          <cell r="AX23">
            <v>29468.9</v>
          </cell>
          <cell r="AY23">
            <v>46253.26</v>
          </cell>
          <cell r="AZ23">
            <v>39384.120000000003</v>
          </cell>
          <cell r="BA23">
            <v>61809.49</v>
          </cell>
          <cell r="BB23">
            <v>3582.38</v>
          </cell>
          <cell r="BC23">
            <v>87207.34</v>
          </cell>
          <cell r="BD23">
            <v>30532.85</v>
          </cell>
          <cell r="BE23">
            <v>117153.81</v>
          </cell>
          <cell r="BF23">
            <v>-383834.82</v>
          </cell>
          <cell r="BG23">
            <v>-271075.24</v>
          </cell>
          <cell r="BH23">
            <v>149918.45000000001</v>
          </cell>
          <cell r="BI23">
            <v>37218.86</v>
          </cell>
          <cell r="BJ23">
            <v>94730.91</v>
          </cell>
          <cell r="BK23">
            <v>-114706.46</v>
          </cell>
          <cell r="BL23">
            <v>-29858.7</v>
          </cell>
          <cell r="BM23">
            <v>167006.31</v>
          </cell>
          <cell r="BN23">
            <v>119289.07</v>
          </cell>
          <cell r="BO23">
            <v>-12970.8</v>
          </cell>
          <cell r="BP23">
            <v>-173663.7</v>
          </cell>
          <cell r="BQ23">
            <v>-149527.01999999999</v>
          </cell>
          <cell r="BR23">
            <v>-42485.73</v>
          </cell>
          <cell r="BS23">
            <v>-15173.33</v>
          </cell>
          <cell r="BT23">
            <v>55000.87</v>
          </cell>
          <cell r="BU23">
            <v>62626.38</v>
          </cell>
          <cell r="BV23">
            <v>57418.87</v>
          </cell>
          <cell r="BW23">
            <v>41937.050000000003</v>
          </cell>
          <cell r="BX23">
            <v>-5649.51</v>
          </cell>
          <cell r="BY23">
            <v>24676.66</v>
          </cell>
          <cell r="BZ23">
            <v>71714.320000000007</v>
          </cell>
          <cell r="CA23">
            <v>60154.34</v>
          </cell>
          <cell r="CB23">
            <v>3.46</v>
          </cell>
          <cell r="CC23">
            <v>-392114.66</v>
          </cell>
          <cell r="CD23">
            <v>97435.03</v>
          </cell>
          <cell r="CE23">
            <v>-7632.11</v>
          </cell>
          <cell r="CF23">
            <v>54652.62</v>
          </cell>
          <cell r="CG23">
            <v>106434.45</v>
          </cell>
          <cell r="CH23">
            <v>35420.42</v>
          </cell>
          <cell r="CI23">
            <v>15023.54</v>
          </cell>
          <cell r="CJ23">
            <v>-1117.5899999999999</v>
          </cell>
          <cell r="CK23">
            <v>49201.63</v>
          </cell>
          <cell r="CL23">
            <v>46982.57</v>
          </cell>
          <cell r="CM23">
            <v>75519.679999999993</v>
          </cell>
          <cell r="CN23">
            <v>-79802.12</v>
          </cell>
          <cell r="CO23">
            <v>29717.84</v>
          </cell>
          <cell r="CP23">
            <v>80940.78</v>
          </cell>
          <cell r="CQ23">
            <v>64280.86</v>
          </cell>
          <cell r="CR23">
            <v>57923.61</v>
          </cell>
          <cell r="CS23">
            <v>-1769.25</v>
          </cell>
          <cell r="CT23">
            <v>54295.81</v>
          </cell>
          <cell r="CU23">
            <v>-74322.740000000005</v>
          </cell>
          <cell r="CV23">
            <v>-33086.519999999997</v>
          </cell>
          <cell r="CW23">
            <v>3261.75</v>
          </cell>
          <cell r="CX23">
            <v>10327.530000000001</v>
          </cell>
          <cell r="CY23">
            <v>-41200.61</v>
          </cell>
          <cell r="CZ23">
            <v>-52543.72</v>
          </cell>
          <cell r="DA23">
            <v>-38389.660000000003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</row>
        <row r="24">
          <cell r="A24" t="str">
            <v>Unassigned Labor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Unapplied Labor Transfers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 xml:space="preserve">  Growth</v>
          </cell>
          <cell r="B26">
            <v>95167095.231941998</v>
          </cell>
          <cell r="C26">
            <v>6622734.2136222143</v>
          </cell>
          <cell r="D26">
            <v>8806763.5340142958</v>
          </cell>
          <cell r="E26">
            <v>7680679.0395075306</v>
          </cell>
          <cell r="F26">
            <v>6710977.6172922235</v>
          </cell>
          <cell r="G26">
            <v>7267832.4346421752</v>
          </cell>
          <cell r="H26">
            <v>8036035.129547568</v>
          </cell>
          <cell r="I26">
            <v>8245545.1640292834</v>
          </cell>
          <cell r="J26">
            <v>8434900.3053790554</v>
          </cell>
          <cell r="K26">
            <v>8072190.9677720461</v>
          </cell>
          <cell r="L26">
            <v>8275518.8159574512</v>
          </cell>
          <cell r="M26">
            <v>8442421.0647022016</v>
          </cell>
          <cell r="N26">
            <v>8571496.9454759434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4816417.8899999997</v>
          </cell>
          <cell r="AC26">
            <v>510341.8</v>
          </cell>
          <cell r="AD26">
            <v>443378.11</v>
          </cell>
          <cell r="AE26">
            <v>342941.75</v>
          </cell>
          <cell r="AF26">
            <v>640294.5</v>
          </cell>
          <cell r="AG26">
            <v>351554.36</v>
          </cell>
          <cell r="AH26">
            <v>349184.59</v>
          </cell>
          <cell r="AI26">
            <v>434452.65</v>
          </cell>
          <cell r="AJ26">
            <v>398650.78</v>
          </cell>
          <cell r="AK26">
            <v>368971.62</v>
          </cell>
          <cell r="AL26">
            <v>292611.44</v>
          </cell>
          <cell r="AM26">
            <v>322556.24</v>
          </cell>
          <cell r="AN26">
            <v>361480.05</v>
          </cell>
          <cell r="AO26">
            <v>5815141.9519419856</v>
          </cell>
          <cell r="AP26">
            <v>371935.75362221384</v>
          </cell>
          <cell r="AQ26">
            <v>933671.69401429512</v>
          </cell>
          <cell r="AR26">
            <v>528070.51950753061</v>
          </cell>
          <cell r="AS26">
            <v>450901.75729222404</v>
          </cell>
          <cell r="AT26">
            <v>687659.3146421751</v>
          </cell>
          <cell r="AU26">
            <v>427913.67954756768</v>
          </cell>
          <cell r="AV26">
            <v>376659.37402928283</v>
          </cell>
          <cell r="AW26">
            <v>408468.13537905546</v>
          </cell>
          <cell r="AX26">
            <v>400136.54777204577</v>
          </cell>
          <cell r="AY26">
            <v>387903.75595745153</v>
          </cell>
          <cell r="AZ26">
            <v>427063.8347022002</v>
          </cell>
          <cell r="BA26">
            <v>414757.58547594299</v>
          </cell>
          <cell r="BB26">
            <v>8541994.8200000003</v>
          </cell>
          <cell r="BC26">
            <v>573434.61</v>
          </cell>
          <cell r="BD26">
            <v>218702.72</v>
          </cell>
          <cell r="BE26">
            <v>391763.59</v>
          </cell>
          <cell r="BF26">
            <v>659026.05000000005</v>
          </cell>
          <cell r="BG26">
            <v>673789.84</v>
          </cell>
          <cell r="BH26">
            <v>822719.68</v>
          </cell>
          <cell r="BI26">
            <v>922912.93</v>
          </cell>
          <cell r="BJ26">
            <v>987034.18</v>
          </cell>
          <cell r="BK26">
            <v>888378.55</v>
          </cell>
          <cell r="BL26">
            <v>1105717.49</v>
          </cell>
          <cell r="BM26">
            <v>612880.34</v>
          </cell>
          <cell r="BN26">
            <v>685634.84</v>
          </cell>
          <cell r="BO26">
            <v>5083075.7299999995</v>
          </cell>
          <cell r="BP26">
            <v>355932.92</v>
          </cell>
          <cell r="BQ26">
            <v>402031.98</v>
          </cell>
          <cell r="BR26">
            <v>351828.58</v>
          </cell>
          <cell r="BS26">
            <v>376465.25</v>
          </cell>
          <cell r="BT26">
            <v>373190.76</v>
          </cell>
          <cell r="BU26">
            <v>388871.6</v>
          </cell>
          <cell r="BV26">
            <v>487749.47</v>
          </cell>
          <cell r="BW26">
            <v>503846.64</v>
          </cell>
          <cell r="BX26">
            <v>445261.94</v>
          </cell>
          <cell r="BY26">
            <v>435910.78</v>
          </cell>
          <cell r="BZ26">
            <v>453361.21</v>
          </cell>
          <cell r="CA26">
            <v>508624.6</v>
          </cell>
          <cell r="CB26">
            <v>11297970.469999999</v>
          </cell>
          <cell r="CC26">
            <v>1036512.03</v>
          </cell>
          <cell r="CD26">
            <v>1001656.22</v>
          </cell>
          <cell r="CE26">
            <v>973066.05</v>
          </cell>
          <cell r="CF26">
            <v>894573.47</v>
          </cell>
          <cell r="CG26">
            <v>893706.51</v>
          </cell>
          <cell r="CH26">
            <v>903150.06</v>
          </cell>
          <cell r="CI26">
            <v>872328.03</v>
          </cell>
          <cell r="CJ26">
            <v>1004908.18</v>
          </cell>
          <cell r="CK26">
            <v>954493.57</v>
          </cell>
          <cell r="CL26">
            <v>913659.9</v>
          </cell>
          <cell r="CM26">
            <v>939556.49</v>
          </cell>
          <cell r="CN26">
            <v>910359.96</v>
          </cell>
          <cell r="CO26">
            <v>4646429.370000001</v>
          </cell>
          <cell r="CP26">
            <v>371352.1</v>
          </cell>
          <cell r="CQ26">
            <v>426702.81</v>
          </cell>
          <cell r="CR26">
            <v>455599.55</v>
          </cell>
          <cell r="CS26">
            <v>401600.59</v>
          </cell>
          <cell r="CT26">
            <v>412315.65</v>
          </cell>
          <cell r="CU26">
            <v>406786.52</v>
          </cell>
          <cell r="CV26">
            <v>364033.71</v>
          </cell>
          <cell r="CW26">
            <v>375255.39</v>
          </cell>
          <cell r="CX26">
            <v>377539.74</v>
          </cell>
          <cell r="CY26">
            <v>352306.45</v>
          </cell>
          <cell r="CZ26">
            <v>349593.95</v>
          </cell>
          <cell r="DA26">
            <v>353342.91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54966065</v>
          </cell>
          <cell r="DP26">
            <v>3403225</v>
          </cell>
          <cell r="DQ26">
            <v>5380620</v>
          </cell>
          <cell r="DR26">
            <v>4637409</v>
          </cell>
          <cell r="DS26">
            <v>3288116</v>
          </cell>
          <cell r="DT26">
            <v>3875616</v>
          </cell>
          <cell r="DU26">
            <v>4737409</v>
          </cell>
          <cell r="DV26">
            <v>4787409</v>
          </cell>
          <cell r="DW26">
            <v>4756737</v>
          </cell>
          <cell r="DX26">
            <v>4637409</v>
          </cell>
          <cell r="DY26">
            <v>4787409</v>
          </cell>
          <cell r="DZ26">
            <v>5337409</v>
          </cell>
          <cell r="EA26">
            <v>5337297</v>
          </cell>
        </row>
        <row r="28">
          <cell r="A28" t="str">
            <v>Total System Integrity Projects</v>
          </cell>
          <cell r="B28">
            <v>60476152.529999994</v>
          </cell>
          <cell r="C28">
            <v>5180147.7300000004</v>
          </cell>
          <cell r="D28">
            <v>4528581.1399999997</v>
          </cell>
          <cell r="E28">
            <v>4430050.4000000004</v>
          </cell>
          <cell r="F28">
            <v>5191475.58</v>
          </cell>
          <cell r="G28">
            <v>4667295.16</v>
          </cell>
          <cell r="H28">
            <v>5257508.2300000004</v>
          </cell>
          <cell r="I28">
            <v>5035151.04</v>
          </cell>
          <cell r="J28">
            <v>5147624.5</v>
          </cell>
          <cell r="K28">
            <v>5277871.8899999997</v>
          </cell>
          <cell r="L28">
            <v>5768646.7800000003</v>
          </cell>
          <cell r="M28">
            <v>4999704.8499999996</v>
          </cell>
          <cell r="N28">
            <v>4992095.2300000004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13757273.59</v>
          </cell>
          <cell r="AC28">
            <v>996518.24</v>
          </cell>
          <cell r="AD28">
            <v>981815.58</v>
          </cell>
          <cell r="AE28">
            <v>1046408.93</v>
          </cell>
          <cell r="AF28">
            <v>1499532.41</v>
          </cell>
          <cell r="AG28">
            <v>953593.93</v>
          </cell>
          <cell r="AH28">
            <v>1104319.08</v>
          </cell>
          <cell r="AI28">
            <v>1070544.08</v>
          </cell>
          <cell r="AJ28">
            <v>1050777.97</v>
          </cell>
          <cell r="AK28">
            <v>1083531.1100000001</v>
          </cell>
          <cell r="AL28">
            <v>1775295.86</v>
          </cell>
          <cell r="AM28">
            <v>1107395.0900000001</v>
          </cell>
          <cell r="AN28">
            <v>1087541.31</v>
          </cell>
          <cell r="AO28">
            <v>6778702.6100000003</v>
          </cell>
          <cell r="AP28">
            <v>556197.1</v>
          </cell>
          <cell r="AQ28">
            <v>505256.86</v>
          </cell>
          <cell r="AR28">
            <v>577924.38</v>
          </cell>
          <cell r="AS28">
            <v>519558.88</v>
          </cell>
          <cell r="AT28">
            <v>428017.91999999998</v>
          </cell>
          <cell r="AU28">
            <v>632606.91</v>
          </cell>
          <cell r="AV28">
            <v>586250.1</v>
          </cell>
          <cell r="AW28">
            <v>606295.18000000005</v>
          </cell>
          <cell r="AX28">
            <v>603589.32999999996</v>
          </cell>
          <cell r="AY28">
            <v>566338.71</v>
          </cell>
          <cell r="AZ28">
            <v>603245.44999999995</v>
          </cell>
          <cell r="BA28">
            <v>593421.79</v>
          </cell>
          <cell r="BB28">
            <v>9760371.7100000009</v>
          </cell>
          <cell r="BC28">
            <v>384112.89</v>
          </cell>
          <cell r="BD28">
            <v>499304.11</v>
          </cell>
          <cell r="BE28">
            <v>406530.5</v>
          </cell>
          <cell r="BF28">
            <v>908554.52</v>
          </cell>
          <cell r="BG28">
            <v>912468.87</v>
          </cell>
          <cell r="BH28">
            <v>1001961.32</v>
          </cell>
          <cell r="BI28">
            <v>977533.98</v>
          </cell>
          <cell r="BJ28">
            <v>1007349.37</v>
          </cell>
          <cell r="BK28">
            <v>1032231.28</v>
          </cell>
          <cell r="BL28">
            <v>871048.62</v>
          </cell>
          <cell r="BM28">
            <v>889038.2</v>
          </cell>
          <cell r="BN28">
            <v>870238.05</v>
          </cell>
          <cell r="BO28">
            <v>7462847.1399999997</v>
          </cell>
          <cell r="BP28">
            <v>700123.07</v>
          </cell>
          <cell r="BQ28">
            <v>710062.35</v>
          </cell>
          <cell r="BR28">
            <v>649298.79</v>
          </cell>
          <cell r="BS28">
            <v>581455.82999999996</v>
          </cell>
          <cell r="BT28">
            <v>614954.11</v>
          </cell>
          <cell r="BU28">
            <v>605277.93000000005</v>
          </cell>
          <cell r="BV28">
            <v>607073.79</v>
          </cell>
          <cell r="BW28">
            <v>670031.53</v>
          </cell>
          <cell r="BX28">
            <v>753198.99</v>
          </cell>
          <cell r="BY28">
            <v>579568.56999999995</v>
          </cell>
          <cell r="BZ28">
            <v>519739.33</v>
          </cell>
          <cell r="CA28">
            <v>472062.85</v>
          </cell>
          <cell r="CB28">
            <v>14129297.720000001</v>
          </cell>
          <cell r="CC28">
            <v>1943764.4</v>
          </cell>
          <cell r="CD28">
            <v>1147833.93</v>
          </cell>
          <cell r="CE28">
            <v>1033512.24</v>
          </cell>
          <cell r="CF28">
            <v>1020279.15</v>
          </cell>
          <cell r="CG28">
            <v>1138918.31</v>
          </cell>
          <cell r="CH28">
            <v>1122036.17</v>
          </cell>
          <cell r="CI28">
            <v>1139368.8</v>
          </cell>
          <cell r="CJ28">
            <v>1088072.24</v>
          </cell>
          <cell r="CK28">
            <v>1166681.7</v>
          </cell>
          <cell r="CL28">
            <v>1150215.2</v>
          </cell>
          <cell r="CM28">
            <v>1088060.45</v>
          </cell>
          <cell r="CN28">
            <v>1090555.1299999999</v>
          </cell>
          <cell r="CO28">
            <v>8587659.7599999998</v>
          </cell>
          <cell r="CP28">
            <v>599432.03</v>
          </cell>
          <cell r="CQ28">
            <v>684308.31</v>
          </cell>
          <cell r="CR28">
            <v>716375.56</v>
          </cell>
          <cell r="CS28">
            <v>662094.79</v>
          </cell>
          <cell r="CT28">
            <v>619342.02</v>
          </cell>
          <cell r="CU28">
            <v>791306.82</v>
          </cell>
          <cell r="CV28">
            <v>654380.29</v>
          </cell>
          <cell r="CW28">
            <v>725098.21</v>
          </cell>
          <cell r="CX28">
            <v>638639.48</v>
          </cell>
          <cell r="CY28">
            <v>826179.82</v>
          </cell>
          <cell r="CZ28">
            <v>792226.33</v>
          </cell>
          <cell r="DA28">
            <v>878276.1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</row>
        <row r="29">
          <cell r="A29" t="str">
            <v>Total System Improvement Project</v>
          </cell>
          <cell r="B29">
            <v>11985914.23</v>
          </cell>
          <cell r="C29">
            <v>1685634.75</v>
          </cell>
          <cell r="D29">
            <v>1507214.42</v>
          </cell>
          <cell r="E29">
            <v>1330381.6100000001</v>
          </cell>
          <cell r="F29">
            <v>1228280.4099999999</v>
          </cell>
          <cell r="G29">
            <v>691516.48</v>
          </cell>
          <cell r="H29">
            <v>816962.67</v>
          </cell>
          <cell r="I29">
            <v>696353.01</v>
          </cell>
          <cell r="J29">
            <v>798540.78</v>
          </cell>
          <cell r="K29">
            <v>647202.85</v>
          </cell>
          <cell r="L29">
            <v>682408.8</v>
          </cell>
          <cell r="M29">
            <v>921455.49</v>
          </cell>
          <cell r="N29">
            <v>979962.96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4542774.37</v>
          </cell>
          <cell r="AC29">
            <v>425707.57</v>
          </cell>
          <cell r="AD29">
            <v>657606.62</v>
          </cell>
          <cell r="AE29">
            <v>516961.65</v>
          </cell>
          <cell r="AF29">
            <v>487273.47</v>
          </cell>
          <cell r="AG29">
            <v>353261.45</v>
          </cell>
          <cell r="AH29">
            <v>457133.25</v>
          </cell>
          <cell r="AI29">
            <v>253144.41</v>
          </cell>
          <cell r="AJ29">
            <v>346820.62</v>
          </cell>
          <cell r="AK29">
            <v>257901.48</v>
          </cell>
          <cell r="AL29">
            <v>269273.88</v>
          </cell>
          <cell r="AM29">
            <v>275038.31</v>
          </cell>
          <cell r="AN29">
            <v>242651.66</v>
          </cell>
          <cell r="AO29">
            <v>2409691.83</v>
          </cell>
          <cell r="AP29">
            <v>214136.63</v>
          </cell>
          <cell r="AQ29">
            <v>164268.03</v>
          </cell>
          <cell r="AR29">
            <v>164268.03</v>
          </cell>
          <cell r="AS29">
            <v>164268.03</v>
          </cell>
          <cell r="AT29">
            <v>164268.03</v>
          </cell>
          <cell r="AU29">
            <v>172487.19</v>
          </cell>
          <cell r="AV29">
            <v>217842.59</v>
          </cell>
          <cell r="AW29">
            <v>219813.71</v>
          </cell>
          <cell r="AX29">
            <v>248016.67</v>
          </cell>
          <cell r="AY29">
            <v>248016.67</v>
          </cell>
          <cell r="AZ29">
            <v>246642.88</v>
          </cell>
          <cell r="BA29">
            <v>185663.37</v>
          </cell>
          <cell r="BB29">
            <v>1453368.36</v>
          </cell>
          <cell r="BC29">
            <v>196815.58</v>
          </cell>
          <cell r="BD29">
            <v>90579.49</v>
          </cell>
          <cell r="BE29">
            <v>49693.17</v>
          </cell>
          <cell r="BF29">
            <v>0</v>
          </cell>
          <cell r="BG29">
            <v>0</v>
          </cell>
          <cell r="BH29">
            <v>49432.43</v>
          </cell>
          <cell r="BI29">
            <v>63849.13</v>
          </cell>
          <cell r="BJ29">
            <v>99196.33</v>
          </cell>
          <cell r="BK29">
            <v>46174.64</v>
          </cell>
          <cell r="BL29">
            <v>59319.85</v>
          </cell>
          <cell r="BM29">
            <v>317388.44</v>
          </cell>
          <cell r="BN29">
            <v>480919.3</v>
          </cell>
          <cell r="BO29">
            <v>2236479.59</v>
          </cell>
          <cell r="BP29">
            <v>725996.88</v>
          </cell>
          <cell r="BQ29">
            <v>507299.15</v>
          </cell>
          <cell r="BR29">
            <v>448152</v>
          </cell>
          <cell r="BS29">
            <v>386026.25</v>
          </cell>
          <cell r="BT29">
            <v>14626.14</v>
          </cell>
          <cell r="BU29">
            <v>18914.3</v>
          </cell>
          <cell r="BV29">
            <v>14907.52</v>
          </cell>
          <cell r="BW29">
            <v>34295.29</v>
          </cell>
          <cell r="BX29">
            <v>15188.9</v>
          </cell>
          <cell r="BY29">
            <v>23857.46</v>
          </cell>
          <cell r="BZ29">
            <v>28453.37</v>
          </cell>
          <cell r="CA29">
            <v>18762.330000000002</v>
          </cell>
          <cell r="CB29">
            <v>467102.58</v>
          </cell>
          <cell r="CC29">
            <v>85609.23</v>
          </cell>
          <cell r="CD29">
            <v>28843.75</v>
          </cell>
          <cell r="CE29">
            <v>51843.78</v>
          </cell>
          <cell r="CF29">
            <v>45691.97</v>
          </cell>
          <cell r="CG29">
            <v>34157.440000000002</v>
          </cell>
          <cell r="CH29">
            <v>50469.49</v>
          </cell>
          <cell r="CI29">
            <v>71467.679999999993</v>
          </cell>
          <cell r="CJ29">
            <v>23273.15</v>
          </cell>
          <cell r="CK29">
            <v>21293.87</v>
          </cell>
          <cell r="CL29">
            <v>23313.65</v>
          </cell>
          <cell r="CM29">
            <v>16563.63</v>
          </cell>
          <cell r="CN29">
            <v>14574.94</v>
          </cell>
          <cell r="CO29">
            <v>876497.5</v>
          </cell>
          <cell r="CP29">
            <v>37368.86</v>
          </cell>
          <cell r="CQ29">
            <v>58617.38</v>
          </cell>
          <cell r="CR29">
            <v>99462.98</v>
          </cell>
          <cell r="CS29">
            <v>145020.69</v>
          </cell>
          <cell r="CT29">
            <v>125203.42</v>
          </cell>
          <cell r="CU29">
            <v>68526.009999999995</v>
          </cell>
          <cell r="CV29">
            <v>75141.679999999993</v>
          </cell>
          <cell r="CW29">
            <v>75141.679999999993</v>
          </cell>
          <cell r="CX29">
            <v>58627.29</v>
          </cell>
          <cell r="CY29">
            <v>58627.29</v>
          </cell>
          <cell r="CZ29">
            <v>37368.86</v>
          </cell>
          <cell r="DA29">
            <v>37391.360000000001</v>
          </cell>
          <cell r="DB29">
            <v>1000000</v>
          </cell>
          <cell r="DC29">
            <v>1000000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</row>
        <row r="30">
          <cell r="A30" t="str">
            <v>Total Public Improvements Projects</v>
          </cell>
          <cell r="B30">
            <v>7588099.6400000006</v>
          </cell>
          <cell r="C30">
            <v>504770.22</v>
          </cell>
          <cell r="D30">
            <v>1025715.01</v>
          </cell>
          <cell r="E30">
            <v>662126.05000000005</v>
          </cell>
          <cell r="F30">
            <v>1374769.74</v>
          </cell>
          <cell r="G30">
            <v>850168.09</v>
          </cell>
          <cell r="H30">
            <v>431346.89</v>
          </cell>
          <cell r="I30">
            <v>244673.4</v>
          </cell>
          <cell r="J30">
            <v>529006.52</v>
          </cell>
          <cell r="K30">
            <v>724262.72</v>
          </cell>
          <cell r="L30">
            <v>728955.37</v>
          </cell>
          <cell r="M30">
            <v>522121.8</v>
          </cell>
          <cell r="N30">
            <v>-9816.1700000000128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2101821.7400000002</v>
          </cell>
          <cell r="AC30">
            <v>170347.51999999999</v>
          </cell>
          <cell r="AD30">
            <v>160986.23999999999</v>
          </cell>
          <cell r="AE30">
            <v>165747.68</v>
          </cell>
          <cell r="AF30">
            <v>150477.73000000001</v>
          </cell>
          <cell r="AG30">
            <v>144943.38</v>
          </cell>
          <cell r="AH30">
            <v>189622.13</v>
          </cell>
          <cell r="AI30">
            <v>165252.14000000001</v>
          </cell>
          <cell r="AJ30">
            <v>219922.89</v>
          </cell>
          <cell r="AK30">
            <v>183118.26</v>
          </cell>
          <cell r="AL30">
            <v>183129.04</v>
          </cell>
          <cell r="AM30">
            <v>188388.67</v>
          </cell>
          <cell r="AN30">
            <v>179886.06</v>
          </cell>
          <cell r="AO30">
            <v>307783.07</v>
          </cell>
          <cell r="AP30">
            <v>52349.23</v>
          </cell>
          <cell r="AQ30">
            <v>148220.88</v>
          </cell>
          <cell r="AR30">
            <v>-363906.77</v>
          </cell>
          <cell r="AS30">
            <v>52349.23</v>
          </cell>
          <cell r="AT30">
            <v>52349.23</v>
          </cell>
          <cell r="AU30">
            <v>52349.23</v>
          </cell>
          <cell r="AV30">
            <v>52349.23</v>
          </cell>
          <cell r="AW30">
            <v>52349.23</v>
          </cell>
          <cell r="AX30">
            <v>52349.23</v>
          </cell>
          <cell r="AY30">
            <v>52349.23</v>
          </cell>
          <cell r="AZ30">
            <v>52349.23</v>
          </cell>
          <cell r="BA30">
            <v>52325.89</v>
          </cell>
          <cell r="BB30">
            <v>2141198.4900000002</v>
          </cell>
          <cell r="BC30">
            <v>7167.78</v>
          </cell>
          <cell r="BD30">
            <v>434312.55</v>
          </cell>
          <cell r="BE30">
            <v>387215.63</v>
          </cell>
          <cell r="BF30">
            <v>578989.73</v>
          </cell>
          <cell r="BG30">
            <v>361203.38</v>
          </cell>
          <cell r="BH30">
            <v>-124966.26</v>
          </cell>
          <cell r="BI30">
            <v>158169.95000000001</v>
          </cell>
          <cell r="BJ30">
            <v>-112165.32</v>
          </cell>
          <cell r="BK30">
            <v>59791.78</v>
          </cell>
          <cell r="BL30">
            <v>141429.34</v>
          </cell>
          <cell r="BM30">
            <v>100285.51</v>
          </cell>
          <cell r="BN30">
            <v>149764.42000000001</v>
          </cell>
          <cell r="BO30">
            <v>1145369.46</v>
          </cell>
          <cell r="BP30">
            <v>215539.83</v>
          </cell>
          <cell r="BQ30">
            <v>10662.11</v>
          </cell>
          <cell r="BR30">
            <v>83322.42</v>
          </cell>
          <cell r="BS30">
            <v>88736.76</v>
          </cell>
          <cell r="BT30">
            <v>142122.29</v>
          </cell>
          <cell r="BU30">
            <v>143348.57</v>
          </cell>
          <cell r="BV30">
            <v>36387.46</v>
          </cell>
          <cell r="BW30">
            <v>58138.05</v>
          </cell>
          <cell r="BX30">
            <v>225364.04</v>
          </cell>
          <cell r="BY30">
            <v>210193.03</v>
          </cell>
          <cell r="BZ30">
            <v>-157688.32000000001</v>
          </cell>
          <cell r="CA30">
            <v>89243.22</v>
          </cell>
          <cell r="CB30">
            <v>1685136.5</v>
          </cell>
          <cell r="CC30">
            <v>243933.56</v>
          </cell>
          <cell r="CD30">
            <v>244917.88</v>
          </cell>
          <cell r="CE30">
            <v>363131.74</v>
          </cell>
          <cell r="CF30">
            <v>447624.22</v>
          </cell>
          <cell r="CG30">
            <v>160719.66</v>
          </cell>
          <cell r="CH30">
            <v>172923.29</v>
          </cell>
          <cell r="CI30">
            <v>-212296.68</v>
          </cell>
          <cell r="CJ30">
            <v>277101.94</v>
          </cell>
          <cell r="CK30">
            <v>152327.01999999999</v>
          </cell>
          <cell r="CL30">
            <v>115239.38</v>
          </cell>
          <cell r="CM30">
            <v>227172.03</v>
          </cell>
          <cell r="CN30">
            <v>-507657.54</v>
          </cell>
          <cell r="CO30">
            <v>206790.38</v>
          </cell>
          <cell r="CP30">
            <v>-184567.7</v>
          </cell>
          <cell r="CQ30">
            <v>26615.35</v>
          </cell>
          <cell r="CR30">
            <v>26615.35</v>
          </cell>
          <cell r="CS30">
            <v>56592.07</v>
          </cell>
          <cell r="CT30">
            <v>-11169.85</v>
          </cell>
          <cell r="CU30">
            <v>-1930.07</v>
          </cell>
          <cell r="CV30">
            <v>44811.3</v>
          </cell>
          <cell r="CW30">
            <v>33659.730000000003</v>
          </cell>
          <cell r="CX30">
            <v>51312.39</v>
          </cell>
          <cell r="CY30">
            <v>26615.35</v>
          </cell>
          <cell r="CZ30">
            <v>111614.68</v>
          </cell>
          <cell r="DA30">
            <v>26621.78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</row>
        <row r="31">
          <cell r="A31" t="str">
            <v>Total Equipment Projects</v>
          </cell>
          <cell r="B31">
            <v>3371667.54</v>
          </cell>
          <cell r="C31">
            <v>637659.23</v>
          </cell>
          <cell r="D31">
            <v>426459.81</v>
          </cell>
          <cell r="E31">
            <v>191210.74</v>
          </cell>
          <cell r="F31">
            <v>505687.36</v>
          </cell>
          <cell r="G31">
            <v>385705.4</v>
          </cell>
          <cell r="H31">
            <v>123653.8</v>
          </cell>
          <cell r="I31">
            <v>442902.16</v>
          </cell>
          <cell r="J31">
            <v>64321.06</v>
          </cell>
          <cell r="K31">
            <v>227078.57</v>
          </cell>
          <cell r="L31">
            <v>210067.65</v>
          </cell>
          <cell r="M31">
            <v>73642.17</v>
          </cell>
          <cell r="N31">
            <v>83279.59</v>
          </cell>
          <cell r="O31">
            <v>1539.11</v>
          </cell>
          <cell r="P31">
            <v>1539.11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833510.01</v>
          </cell>
          <cell r="AC31">
            <v>143340.32</v>
          </cell>
          <cell r="AD31">
            <v>67982.960000000006</v>
          </cell>
          <cell r="AE31">
            <v>6698.07</v>
          </cell>
          <cell r="AF31">
            <v>99345.07</v>
          </cell>
          <cell r="AG31">
            <v>46618.79</v>
          </cell>
          <cell r="AH31">
            <v>65307.76</v>
          </cell>
          <cell r="AI31">
            <v>370726.69</v>
          </cell>
          <cell r="AJ31">
            <v>6698.07</v>
          </cell>
          <cell r="AK31">
            <v>6698.07</v>
          </cell>
          <cell r="AL31">
            <v>6698.07</v>
          </cell>
          <cell r="AM31">
            <v>6698.07</v>
          </cell>
          <cell r="AN31">
            <v>6698.07</v>
          </cell>
          <cell r="AO31">
            <v>490986.39</v>
          </cell>
          <cell r="AP31">
            <v>246480.95</v>
          </cell>
          <cell r="AQ31">
            <v>40409.94</v>
          </cell>
          <cell r="AR31">
            <v>49647.05</v>
          </cell>
          <cell r="AS31">
            <v>41589.839999999997</v>
          </cell>
          <cell r="AT31">
            <v>12828.33</v>
          </cell>
          <cell r="AU31">
            <v>20885.54</v>
          </cell>
          <cell r="AV31">
            <v>22196.38</v>
          </cell>
          <cell r="AW31">
            <v>12828.33</v>
          </cell>
          <cell r="AX31">
            <v>12828.33</v>
          </cell>
          <cell r="AY31">
            <v>12828.33</v>
          </cell>
          <cell r="AZ31">
            <v>5635.04</v>
          </cell>
          <cell r="BA31">
            <v>12828.33</v>
          </cell>
          <cell r="BB31">
            <v>889125.23</v>
          </cell>
          <cell r="BC31">
            <v>0</v>
          </cell>
          <cell r="BD31">
            <v>0</v>
          </cell>
          <cell r="BE31">
            <v>0</v>
          </cell>
          <cell r="BF31">
            <v>330780.23</v>
          </cell>
          <cell r="BG31">
            <v>287945.09000000003</v>
          </cell>
          <cell r="BH31">
            <v>0</v>
          </cell>
          <cell r="BI31">
            <v>16006.87</v>
          </cell>
          <cell r="BJ31">
            <v>0</v>
          </cell>
          <cell r="BK31">
            <v>127196.52</v>
          </cell>
          <cell r="BL31">
            <v>127196.52</v>
          </cell>
          <cell r="BM31">
            <v>0</v>
          </cell>
          <cell r="BN31">
            <v>0</v>
          </cell>
          <cell r="BO31">
            <v>568126</v>
          </cell>
          <cell r="BP31">
            <v>179240.18</v>
          </cell>
          <cell r="BQ31">
            <v>284094.69</v>
          </cell>
          <cell r="BR31">
            <v>95256.49</v>
          </cell>
          <cell r="BS31">
            <v>0</v>
          </cell>
          <cell r="BT31">
            <v>4340.97</v>
          </cell>
          <cell r="BU31">
            <v>3488.28</v>
          </cell>
          <cell r="BV31">
            <v>0</v>
          </cell>
          <cell r="BW31">
            <v>0</v>
          </cell>
          <cell r="BX31">
            <v>0</v>
          </cell>
          <cell r="BY31">
            <v>1705.39</v>
          </cell>
          <cell r="BZ31">
            <v>0</v>
          </cell>
          <cell r="CA31">
            <v>0</v>
          </cell>
          <cell r="CB31">
            <v>407682.96</v>
          </cell>
          <cell r="CC31">
            <v>33988.54</v>
          </cell>
          <cell r="CD31">
            <v>33972.22</v>
          </cell>
          <cell r="CE31">
            <v>33972.22</v>
          </cell>
          <cell r="CF31">
            <v>33972.22</v>
          </cell>
          <cell r="CG31">
            <v>33972.22</v>
          </cell>
          <cell r="CH31">
            <v>33972.22</v>
          </cell>
          <cell r="CI31">
            <v>33972.22</v>
          </cell>
          <cell r="CJ31">
            <v>33972.22</v>
          </cell>
          <cell r="CK31">
            <v>33972.22</v>
          </cell>
          <cell r="CL31">
            <v>33972.22</v>
          </cell>
          <cell r="CM31">
            <v>33972.22</v>
          </cell>
          <cell r="CN31">
            <v>33972.22</v>
          </cell>
          <cell r="CO31">
            <v>180697.84</v>
          </cell>
          <cell r="CP31">
            <v>33070.129999999997</v>
          </cell>
          <cell r="CQ31">
            <v>0</v>
          </cell>
          <cell r="CR31">
            <v>5636.91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10822.44</v>
          </cell>
          <cell r="CX31">
            <v>46383.43</v>
          </cell>
          <cell r="CY31">
            <v>27667.119999999999</v>
          </cell>
          <cell r="CZ31">
            <v>27336.84</v>
          </cell>
          <cell r="DA31">
            <v>29780.97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</row>
        <row r="32">
          <cell r="A32" t="str">
            <v>Total Structure Projects</v>
          </cell>
          <cell r="B32">
            <v>4567715.2699999996</v>
          </cell>
          <cell r="C32">
            <v>821120.96</v>
          </cell>
          <cell r="D32">
            <v>613694.93999999994</v>
          </cell>
          <cell r="E32">
            <v>451626.65</v>
          </cell>
          <cell r="F32">
            <v>567719.67000000004</v>
          </cell>
          <cell r="G32">
            <v>674657.53</v>
          </cell>
          <cell r="H32">
            <v>148801.68</v>
          </cell>
          <cell r="I32">
            <v>9587.18</v>
          </cell>
          <cell r="J32">
            <v>9587.18</v>
          </cell>
          <cell r="K32">
            <v>585962.67000000004</v>
          </cell>
          <cell r="L32">
            <v>0</v>
          </cell>
          <cell r="M32">
            <v>684956.81</v>
          </cell>
          <cell r="N32">
            <v>0</v>
          </cell>
          <cell r="O32">
            <v>85384.13</v>
          </cell>
          <cell r="P32">
            <v>85384.13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690972.96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6016.15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684956.81</v>
          </cell>
          <cell r="AN32">
            <v>0</v>
          </cell>
          <cell r="AO32">
            <v>149423.13</v>
          </cell>
          <cell r="AP32">
            <v>23420.14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78067.12</v>
          </cell>
          <cell r="AV32">
            <v>9587.18</v>
          </cell>
          <cell r="AW32">
            <v>9587.18</v>
          </cell>
          <cell r="AX32">
            <v>28761.51</v>
          </cell>
          <cell r="AY32">
            <v>0</v>
          </cell>
          <cell r="AZ32">
            <v>0</v>
          </cell>
          <cell r="BA32">
            <v>0</v>
          </cell>
          <cell r="BB32">
            <v>3596480.16</v>
          </cell>
          <cell r="BC32">
            <v>567332.07999999996</v>
          </cell>
          <cell r="BD32">
            <v>567332.07999999996</v>
          </cell>
          <cell r="BE32">
            <v>567332.07999999996</v>
          </cell>
          <cell r="BF32">
            <v>567332.07999999996</v>
          </cell>
          <cell r="BG32">
            <v>668641.38</v>
          </cell>
          <cell r="BH32">
            <v>101309.3</v>
          </cell>
          <cell r="BI32">
            <v>0</v>
          </cell>
          <cell r="BJ32">
            <v>0</v>
          </cell>
          <cell r="BK32">
            <v>557201.16</v>
          </cell>
          <cell r="BL32">
            <v>0</v>
          </cell>
          <cell r="BM32">
            <v>0</v>
          </cell>
          <cell r="BN32">
            <v>0</v>
          </cell>
          <cell r="BO32">
            <v>-402439.2</v>
          </cell>
          <cell r="BP32">
            <v>2228.63</v>
          </cell>
          <cell r="BQ32">
            <v>31006.959999999999</v>
          </cell>
          <cell r="BR32">
            <v>-400000</v>
          </cell>
          <cell r="BS32">
            <v>387.59</v>
          </cell>
          <cell r="BT32">
            <v>0</v>
          </cell>
          <cell r="BU32">
            <v>-36062.379999999997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446462.85</v>
          </cell>
          <cell r="CC32">
            <v>141324.74</v>
          </cell>
          <cell r="CD32">
            <v>15355.9</v>
          </cell>
          <cell r="CE32">
            <v>284294.57</v>
          </cell>
          <cell r="CF32">
            <v>0</v>
          </cell>
          <cell r="CG32">
            <v>0</v>
          </cell>
          <cell r="CH32">
            <v>5487.64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1431.24</v>
          </cell>
          <cell r="CP32">
            <v>1431.24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</row>
        <row r="33">
          <cell r="A33" t="str">
            <v>Total Vehicle Projects</v>
          </cell>
          <cell r="B33">
            <v>-162167.97</v>
          </cell>
          <cell r="C33">
            <v>-77441.31</v>
          </cell>
          <cell r="D33">
            <v>-1200</v>
          </cell>
          <cell r="E33">
            <v>-22286.04</v>
          </cell>
          <cell r="F33">
            <v>9969.5</v>
          </cell>
          <cell r="G33">
            <v>-28150</v>
          </cell>
          <cell r="H33">
            <v>-11365.55</v>
          </cell>
          <cell r="I33">
            <v>-5000</v>
          </cell>
          <cell r="J33">
            <v>-21694.57</v>
          </cell>
          <cell r="K33">
            <v>0</v>
          </cell>
          <cell r="L33">
            <v>0</v>
          </cell>
          <cell r="M33">
            <v>-5000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-30770.92</v>
          </cell>
          <cell r="AC33">
            <v>-576.35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-7500</v>
          </cell>
          <cell r="AI33">
            <v>-5000</v>
          </cell>
          <cell r="AJ33">
            <v>-17694.57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41375.51</v>
          </cell>
          <cell r="AP33">
            <v>21858.73</v>
          </cell>
          <cell r="AQ33">
            <v>0</v>
          </cell>
          <cell r="AR33">
            <v>0</v>
          </cell>
          <cell r="AS33">
            <v>19516.78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-139739.51999999999</v>
          </cell>
          <cell r="BP33">
            <v>-77003.48</v>
          </cell>
          <cell r="BQ33">
            <v>0</v>
          </cell>
          <cell r="BR33">
            <v>-20286.04</v>
          </cell>
          <cell r="BS33">
            <v>-13800</v>
          </cell>
          <cell r="BT33">
            <v>-25650</v>
          </cell>
          <cell r="BU33">
            <v>-3000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-33033.040000000001</v>
          </cell>
          <cell r="CC33">
            <v>-21720.21</v>
          </cell>
          <cell r="CD33">
            <v>-1200</v>
          </cell>
          <cell r="CE33">
            <v>-2000</v>
          </cell>
          <cell r="CF33">
            <v>4252.72</v>
          </cell>
          <cell r="CG33">
            <v>-2500</v>
          </cell>
          <cell r="CH33">
            <v>-865.55</v>
          </cell>
          <cell r="CI33">
            <v>0</v>
          </cell>
          <cell r="CJ33">
            <v>-4000</v>
          </cell>
          <cell r="CK33">
            <v>0</v>
          </cell>
          <cell r="CL33">
            <v>0</v>
          </cell>
          <cell r="CM33">
            <v>-5000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</row>
        <row r="34">
          <cell r="A34" t="str">
            <v>Total Information Technology Projects</v>
          </cell>
          <cell r="B34">
            <v>10587682.779999999</v>
          </cell>
          <cell r="C34">
            <v>2482215</v>
          </cell>
          <cell r="D34">
            <v>3327166.72</v>
          </cell>
          <cell r="E34">
            <v>813635.98</v>
          </cell>
          <cell r="F34">
            <v>771777.96</v>
          </cell>
          <cell r="G34">
            <v>337953.51</v>
          </cell>
          <cell r="H34">
            <v>443864.1</v>
          </cell>
          <cell r="I34">
            <v>651553.80000000005</v>
          </cell>
          <cell r="J34">
            <v>313811.64</v>
          </cell>
          <cell r="K34">
            <v>273287.93</v>
          </cell>
          <cell r="L34">
            <v>601179.68000000005</v>
          </cell>
          <cell r="M34">
            <v>289507.09000000003</v>
          </cell>
          <cell r="N34">
            <v>281729.37</v>
          </cell>
          <cell r="O34">
            <v>7300970.2199999997</v>
          </cell>
          <cell r="P34">
            <v>2236487.5</v>
          </cell>
          <cell r="Q34">
            <v>1876493.2</v>
          </cell>
          <cell r="R34">
            <v>339372.47</v>
          </cell>
          <cell r="S34">
            <v>481898.17</v>
          </cell>
          <cell r="T34">
            <v>241404.94</v>
          </cell>
          <cell r="U34">
            <v>263600.69</v>
          </cell>
          <cell r="V34">
            <v>406126.39</v>
          </cell>
          <cell r="W34">
            <v>256201.57</v>
          </cell>
          <cell r="X34">
            <v>256201.58</v>
          </cell>
          <cell r="Y34">
            <v>406126.39</v>
          </cell>
          <cell r="Z34">
            <v>272420.74</v>
          </cell>
          <cell r="AA34">
            <v>264636.58</v>
          </cell>
          <cell r="AB34">
            <v>1709295.5</v>
          </cell>
          <cell r="AC34">
            <v>106167.43</v>
          </cell>
          <cell r="AD34">
            <v>1268700.68</v>
          </cell>
          <cell r="AE34">
            <v>194640.29</v>
          </cell>
          <cell r="AF34">
            <v>0</v>
          </cell>
          <cell r="AG34">
            <v>0</v>
          </cell>
          <cell r="AH34">
            <v>0</v>
          </cell>
          <cell r="AI34">
            <v>69893.55</v>
          </cell>
          <cell r="AJ34">
            <v>0</v>
          </cell>
          <cell r="AK34">
            <v>0</v>
          </cell>
          <cell r="AL34">
            <v>69893.55</v>
          </cell>
          <cell r="AM34">
            <v>0</v>
          </cell>
          <cell r="AN34">
            <v>0</v>
          </cell>
          <cell r="AO34">
            <v>354551.56</v>
          </cell>
          <cell r="AP34">
            <v>33574.42</v>
          </cell>
          <cell r="AQ34">
            <v>65806.38</v>
          </cell>
          <cell r="AR34">
            <v>49690.400000000001</v>
          </cell>
          <cell r="AS34">
            <v>57748.4</v>
          </cell>
          <cell r="AT34">
            <v>41632.42</v>
          </cell>
          <cell r="AU34">
            <v>49690.400000000001</v>
          </cell>
          <cell r="AV34">
            <v>49690.400000000001</v>
          </cell>
          <cell r="AW34">
            <v>1342.46</v>
          </cell>
          <cell r="AX34">
            <v>1342.46</v>
          </cell>
          <cell r="AY34">
            <v>1342.46</v>
          </cell>
          <cell r="AZ34">
            <v>1342.46</v>
          </cell>
          <cell r="BA34">
            <v>1348.9</v>
          </cell>
          <cell r="BB34">
            <v>553552</v>
          </cell>
          <cell r="BC34">
            <v>34039.919999999998</v>
          </cell>
          <cell r="BD34">
            <v>0</v>
          </cell>
          <cell r="BE34">
            <v>47412.75</v>
          </cell>
          <cell r="BF34">
            <v>144533.93</v>
          </cell>
          <cell r="BG34">
            <v>39172.26</v>
          </cell>
          <cell r="BH34">
            <v>39172.26</v>
          </cell>
          <cell r="BI34">
            <v>105361.67</v>
          </cell>
          <cell r="BJ34">
            <v>40523.72</v>
          </cell>
          <cell r="BK34">
            <v>0</v>
          </cell>
          <cell r="BL34">
            <v>103335.49</v>
          </cell>
          <cell r="BM34">
            <v>0</v>
          </cell>
          <cell r="BN34">
            <v>0</v>
          </cell>
          <cell r="BO34">
            <v>307309.99</v>
          </cell>
          <cell r="BP34">
            <v>11317.54</v>
          </cell>
          <cell r="BQ34">
            <v>74106.64</v>
          </cell>
          <cell r="BR34">
            <v>133205.9</v>
          </cell>
          <cell r="BS34">
            <v>57672.95</v>
          </cell>
          <cell r="BT34">
            <v>0</v>
          </cell>
          <cell r="BU34">
            <v>31006.959999999999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293523.83</v>
          </cell>
          <cell r="CC34">
            <v>56609.69</v>
          </cell>
          <cell r="CD34">
            <v>38041.32</v>
          </cell>
          <cell r="CE34">
            <v>45295.67</v>
          </cell>
          <cell r="CF34">
            <v>28548.31</v>
          </cell>
          <cell r="CG34">
            <v>14367.69</v>
          </cell>
          <cell r="CH34">
            <v>14979.21</v>
          </cell>
          <cell r="CI34">
            <v>19105.59</v>
          </cell>
          <cell r="CJ34">
            <v>14367.69</v>
          </cell>
          <cell r="CK34">
            <v>14367.69</v>
          </cell>
          <cell r="CL34">
            <v>19105.59</v>
          </cell>
          <cell r="CM34">
            <v>14367.69</v>
          </cell>
          <cell r="CN34">
            <v>14367.69</v>
          </cell>
          <cell r="CO34">
            <v>68479.679999999993</v>
          </cell>
          <cell r="CP34">
            <v>4018.5</v>
          </cell>
          <cell r="CQ34">
            <v>4018.5</v>
          </cell>
          <cell r="CR34">
            <v>4018.5</v>
          </cell>
          <cell r="CS34">
            <v>1376.2</v>
          </cell>
          <cell r="CT34">
            <v>1376.2</v>
          </cell>
          <cell r="CU34">
            <v>45414.58</v>
          </cell>
          <cell r="CV34">
            <v>1376.2</v>
          </cell>
          <cell r="CW34">
            <v>1376.2</v>
          </cell>
          <cell r="CX34">
            <v>1376.2</v>
          </cell>
          <cell r="CY34">
            <v>1376.2</v>
          </cell>
          <cell r="CZ34">
            <v>1376.2</v>
          </cell>
          <cell r="DA34">
            <v>1376.2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</row>
        <row r="35">
          <cell r="A35" t="str">
            <v>Total Power Generation Projects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</row>
        <row r="36">
          <cell r="A36" t="str">
            <v xml:space="preserve">  Non-Growth</v>
          </cell>
          <cell r="B36">
            <v>202433256.37805802</v>
          </cell>
          <cell r="C36">
            <v>14687967.686377786</v>
          </cell>
          <cell r="D36">
            <v>15977253.105985705</v>
          </cell>
          <cell r="E36">
            <v>17068406.58049247</v>
          </cell>
          <cell r="F36">
            <v>16745670.702707775</v>
          </cell>
          <cell r="G36">
            <v>16409146.575357825</v>
          </cell>
          <cell r="H36">
            <v>16655642.140452433</v>
          </cell>
          <cell r="I36">
            <v>16616385.495970719</v>
          </cell>
          <cell r="J36">
            <v>24300720.154620945</v>
          </cell>
          <cell r="K36">
            <v>16663463.772227954</v>
          </cell>
          <cell r="L36">
            <v>15727988.95404255</v>
          </cell>
          <cell r="M36">
            <v>14911790.405297801</v>
          </cell>
          <cell r="N36">
            <v>16668820.804524057</v>
          </cell>
          <cell r="O36">
            <v>7387893.46</v>
          </cell>
          <cell r="P36">
            <v>2323410.7400000002</v>
          </cell>
          <cell r="Q36">
            <v>1876493.2</v>
          </cell>
          <cell r="R36">
            <v>339372.47</v>
          </cell>
          <cell r="S36">
            <v>481898.17</v>
          </cell>
          <cell r="T36">
            <v>241404.94</v>
          </cell>
          <cell r="U36">
            <v>263600.69</v>
          </cell>
          <cell r="V36">
            <v>406126.39</v>
          </cell>
          <cell r="W36">
            <v>256201.57</v>
          </cell>
          <cell r="X36">
            <v>256201.58</v>
          </cell>
          <cell r="Y36">
            <v>406126.39</v>
          </cell>
          <cell r="Z36">
            <v>272420.74</v>
          </cell>
          <cell r="AA36">
            <v>264636.58</v>
          </cell>
          <cell r="AB36">
            <v>23542313.690000001</v>
          </cell>
          <cell r="AC36">
            <v>1844410.33</v>
          </cell>
          <cell r="AD36">
            <v>2789912</v>
          </cell>
          <cell r="AE36">
            <v>2013103.12</v>
          </cell>
          <cell r="AF36">
            <v>2086313.26</v>
          </cell>
          <cell r="AG36">
            <v>1604684.68</v>
          </cell>
          <cell r="AH36">
            <v>1885009.54</v>
          </cell>
          <cell r="AI36">
            <v>1918679.05</v>
          </cell>
          <cell r="AJ36">
            <v>1693517.37</v>
          </cell>
          <cell r="AK36">
            <v>1672519.9</v>
          </cell>
          <cell r="AL36">
            <v>2150044.7200000002</v>
          </cell>
          <cell r="AM36">
            <v>2207044.21</v>
          </cell>
          <cell r="AN36">
            <v>1677075.51</v>
          </cell>
          <cell r="AO36">
            <v>10637162.718058012</v>
          </cell>
          <cell r="AP36">
            <v>1139241.1063777865</v>
          </cell>
          <cell r="AQ36">
            <v>858341.16598570487</v>
          </cell>
          <cell r="AR36">
            <v>524348.16049246956</v>
          </cell>
          <cell r="AS36">
            <v>905297.80270777573</v>
          </cell>
          <cell r="AT36">
            <v>616055.20535782492</v>
          </cell>
          <cell r="AU36">
            <v>1023295.430452432</v>
          </cell>
          <cell r="AV36">
            <v>952620.10597071692</v>
          </cell>
          <cell r="AW36">
            <v>928004.54462094465</v>
          </cell>
          <cell r="AX36">
            <v>964927.53222795436</v>
          </cell>
          <cell r="AY36">
            <v>909060.44404254854</v>
          </cell>
          <cell r="AZ36">
            <v>933264.89529779984</v>
          </cell>
          <cell r="BA36">
            <v>882706.32452405675</v>
          </cell>
          <cell r="BB36">
            <v>18338199.59</v>
          </cell>
          <cell r="BC36">
            <v>1247967.3899999999</v>
          </cell>
          <cell r="BD36">
            <v>1616324.6</v>
          </cell>
          <cell r="BE36">
            <v>1551722.35</v>
          </cell>
          <cell r="BF36">
            <v>2233801.36</v>
          </cell>
          <cell r="BG36">
            <v>2064560.05</v>
          </cell>
          <cell r="BH36">
            <v>1164773.3600000001</v>
          </cell>
          <cell r="BI36">
            <v>1342843.33</v>
          </cell>
          <cell r="BJ36">
            <v>1088817.97</v>
          </cell>
          <cell r="BK36">
            <v>1746562.57</v>
          </cell>
          <cell r="BL36">
            <v>1286324.1100000001</v>
          </cell>
          <cell r="BM36">
            <v>1410324.92</v>
          </cell>
          <cell r="BN36">
            <v>1584177.58</v>
          </cell>
          <cell r="BO36">
            <v>11097804.210000001</v>
          </cell>
          <cell r="BP36">
            <v>1614556.33</v>
          </cell>
          <cell r="BQ36">
            <v>1498539.35</v>
          </cell>
          <cell r="BR36">
            <v>955397.73</v>
          </cell>
          <cell r="BS36">
            <v>1089266.83</v>
          </cell>
          <cell r="BT36">
            <v>787683.07</v>
          </cell>
          <cell r="BU36">
            <v>805629.54</v>
          </cell>
          <cell r="BV36">
            <v>691676.01</v>
          </cell>
          <cell r="BW36">
            <v>787787.91</v>
          </cell>
          <cell r="BX36">
            <v>989890.52</v>
          </cell>
          <cell r="BY36">
            <v>831347.5</v>
          </cell>
          <cell r="BZ36">
            <v>433469.18</v>
          </cell>
          <cell r="CA36">
            <v>612560.24</v>
          </cell>
          <cell r="CB36">
            <v>17370610.879999999</v>
          </cell>
          <cell r="CC36">
            <v>2241812.9300000002</v>
          </cell>
          <cell r="CD36">
            <v>1562129.15</v>
          </cell>
          <cell r="CE36">
            <v>1806390.01</v>
          </cell>
          <cell r="CF36">
            <v>1613183.82</v>
          </cell>
          <cell r="CG36">
            <v>1439902.13</v>
          </cell>
          <cell r="CH36">
            <v>1419729.3</v>
          </cell>
          <cell r="CI36">
            <v>1060211.83</v>
          </cell>
          <cell r="CJ36">
            <v>1431787.62</v>
          </cell>
          <cell r="CK36">
            <v>1414638.68</v>
          </cell>
          <cell r="CL36">
            <v>1366999.01</v>
          </cell>
          <cell r="CM36">
            <v>1414514.18</v>
          </cell>
          <cell r="CN36">
            <v>599312.22</v>
          </cell>
          <cell r="CO36">
            <v>9925260.8300000001</v>
          </cell>
          <cell r="CP36">
            <v>542392.86</v>
          </cell>
          <cell r="CQ36">
            <v>813885.64</v>
          </cell>
          <cell r="CR36">
            <v>889668.74</v>
          </cell>
          <cell r="CS36">
            <v>863851.46</v>
          </cell>
          <cell r="CT36">
            <v>770459.5</v>
          </cell>
          <cell r="CU36">
            <v>851951.28</v>
          </cell>
          <cell r="CV36">
            <v>752825.78</v>
          </cell>
          <cell r="CW36">
            <v>848341.17</v>
          </cell>
          <cell r="CX36">
            <v>803361.99</v>
          </cell>
          <cell r="CY36">
            <v>910990.78</v>
          </cell>
          <cell r="CZ36">
            <v>931817.28</v>
          </cell>
          <cell r="DA36">
            <v>945714.35</v>
          </cell>
          <cell r="DB36">
            <v>1000000</v>
          </cell>
          <cell r="DC36">
            <v>1000000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104134011</v>
          </cell>
          <cell r="DP36">
            <v>3734176</v>
          </cell>
          <cell r="DQ36">
            <v>4961628</v>
          </cell>
          <cell r="DR36">
            <v>8988404</v>
          </cell>
          <cell r="DS36">
            <v>7472058</v>
          </cell>
          <cell r="DT36">
            <v>8884397</v>
          </cell>
          <cell r="DU36">
            <v>9241653</v>
          </cell>
          <cell r="DV36">
            <v>9491403</v>
          </cell>
          <cell r="DW36">
            <v>17266262</v>
          </cell>
          <cell r="DX36">
            <v>8815361</v>
          </cell>
          <cell r="DY36">
            <v>7867096</v>
          </cell>
          <cell r="DZ36">
            <v>7308935</v>
          </cell>
          <cell r="EA36">
            <v>10102638</v>
          </cell>
        </row>
        <row r="38">
          <cell r="A38" t="str">
            <v>Capital expenditures</v>
          </cell>
          <cell r="B38">
            <v>297600351.61000001</v>
          </cell>
          <cell r="C38">
            <v>21310701.899999999</v>
          </cell>
          <cell r="D38">
            <v>24784016.640000001</v>
          </cell>
          <cell r="E38">
            <v>24749085.620000001</v>
          </cell>
          <cell r="F38">
            <v>23456648.32</v>
          </cell>
          <cell r="G38">
            <v>23676979.009999998</v>
          </cell>
          <cell r="H38">
            <v>24691677.270000003</v>
          </cell>
          <cell r="I38">
            <v>24861930.660000004</v>
          </cell>
          <cell r="J38">
            <v>32735620.460000001</v>
          </cell>
          <cell r="K38">
            <v>24735654.740000002</v>
          </cell>
          <cell r="L38">
            <v>24003507.770000003</v>
          </cell>
          <cell r="M38">
            <v>23354211.470000003</v>
          </cell>
          <cell r="N38">
            <v>25240317.75</v>
          </cell>
          <cell r="O38">
            <v>7387893.46</v>
          </cell>
          <cell r="P38">
            <v>2323410.7400000002</v>
          </cell>
          <cell r="Q38">
            <v>1876493.2</v>
          </cell>
          <cell r="R38">
            <v>339372.47</v>
          </cell>
          <cell r="S38">
            <v>481898.17</v>
          </cell>
          <cell r="T38">
            <v>241404.94</v>
          </cell>
          <cell r="U38">
            <v>263600.69</v>
          </cell>
          <cell r="V38">
            <v>406126.39</v>
          </cell>
          <cell r="W38">
            <v>256201.57</v>
          </cell>
          <cell r="X38">
            <v>256201.58</v>
          </cell>
          <cell r="Y38">
            <v>406126.39</v>
          </cell>
          <cell r="Z38">
            <v>272420.74</v>
          </cell>
          <cell r="AA38">
            <v>264636.58</v>
          </cell>
          <cell r="AB38">
            <v>28358731.470000003</v>
          </cell>
          <cell r="AC38">
            <v>2354752.15</v>
          </cell>
          <cell r="AD38">
            <v>3233290.11</v>
          </cell>
          <cell r="AE38">
            <v>2356044.85</v>
          </cell>
          <cell r="AF38">
            <v>2726607.76</v>
          </cell>
          <cell r="AG38">
            <v>1956239.02</v>
          </cell>
          <cell r="AH38">
            <v>2234194.14</v>
          </cell>
          <cell r="AI38">
            <v>2353131.7000000002</v>
          </cell>
          <cell r="AJ38">
            <v>2092168.11</v>
          </cell>
          <cell r="AK38">
            <v>2041491.52</v>
          </cell>
          <cell r="AL38">
            <v>2442656.13</v>
          </cell>
          <cell r="AM38">
            <v>2529600.4300000002</v>
          </cell>
          <cell r="AN38">
            <v>2038555.55</v>
          </cell>
          <cell r="AO38">
            <v>16452304.670000004</v>
          </cell>
          <cell r="AP38">
            <v>1511176.86</v>
          </cell>
          <cell r="AQ38">
            <v>1792012.86</v>
          </cell>
          <cell r="AR38">
            <v>1052418.68</v>
          </cell>
          <cell r="AS38">
            <v>1356199.56</v>
          </cell>
          <cell r="AT38">
            <v>1303714.52</v>
          </cell>
          <cell r="AU38">
            <v>1451209.11</v>
          </cell>
          <cell r="AV38">
            <v>1329279.48</v>
          </cell>
          <cell r="AW38">
            <v>1336472.68</v>
          </cell>
          <cell r="AX38">
            <v>1365064.08</v>
          </cell>
          <cell r="AY38">
            <v>1296964.2</v>
          </cell>
          <cell r="AZ38">
            <v>1360328.73</v>
          </cell>
          <cell r="BA38">
            <v>1297463.9099999999</v>
          </cell>
          <cell r="BB38">
            <v>26880194.390000004</v>
          </cell>
          <cell r="BC38">
            <v>1821401.99</v>
          </cell>
          <cell r="BD38">
            <v>1835027.31</v>
          </cell>
          <cell r="BE38">
            <v>1943485.91</v>
          </cell>
          <cell r="BF38">
            <v>2892827.4</v>
          </cell>
          <cell r="BG38">
            <v>2738349.89</v>
          </cell>
          <cell r="BH38">
            <v>1987493.05</v>
          </cell>
          <cell r="BI38">
            <v>2265756.25</v>
          </cell>
          <cell r="BJ38">
            <v>2075852.17</v>
          </cell>
          <cell r="BK38">
            <v>2634941.11</v>
          </cell>
          <cell r="BL38">
            <v>2392041.6</v>
          </cell>
          <cell r="BM38">
            <v>2023205.3</v>
          </cell>
          <cell r="BN38">
            <v>2269812.41</v>
          </cell>
          <cell r="BO38">
            <v>16180880.030000001</v>
          </cell>
          <cell r="BP38">
            <v>1970489.25</v>
          </cell>
          <cell r="BQ38">
            <v>1900571.35</v>
          </cell>
          <cell r="BR38">
            <v>1307226.31</v>
          </cell>
          <cell r="BS38">
            <v>1465732.09</v>
          </cell>
          <cell r="BT38">
            <v>1160873.8400000001</v>
          </cell>
          <cell r="BU38">
            <v>1194501.1399999999</v>
          </cell>
          <cell r="BV38">
            <v>1179425.46</v>
          </cell>
          <cell r="BW38">
            <v>1291634.57</v>
          </cell>
          <cell r="BX38">
            <v>1435152.43</v>
          </cell>
          <cell r="BY38">
            <v>1267258.33</v>
          </cell>
          <cell r="BZ38">
            <v>886830.43</v>
          </cell>
          <cell r="CA38">
            <v>1121184.83</v>
          </cell>
          <cell r="CB38">
            <v>28668581.110000003</v>
          </cell>
          <cell r="CC38">
            <v>3278324.9</v>
          </cell>
          <cell r="CD38">
            <v>2563785.33</v>
          </cell>
          <cell r="CE38">
            <v>2779456.06</v>
          </cell>
          <cell r="CF38">
            <v>2507757.36</v>
          </cell>
          <cell r="CG38">
            <v>2333608.61</v>
          </cell>
          <cell r="CH38">
            <v>2322879.4300000002</v>
          </cell>
          <cell r="CI38">
            <v>1932539.74</v>
          </cell>
          <cell r="CJ38">
            <v>2436695.73</v>
          </cell>
          <cell r="CK38">
            <v>2369132.25</v>
          </cell>
          <cell r="CL38">
            <v>2280658.88</v>
          </cell>
          <cell r="CM38">
            <v>2354070.69</v>
          </cell>
          <cell r="CN38">
            <v>1509672.13</v>
          </cell>
          <cell r="CO38">
            <v>14571690.24</v>
          </cell>
          <cell r="CP38">
            <v>913744.96</v>
          </cell>
          <cell r="CQ38">
            <v>1240588.45</v>
          </cell>
          <cell r="CR38">
            <v>1345268.28</v>
          </cell>
          <cell r="CS38">
            <v>1265452.05</v>
          </cell>
          <cell r="CT38">
            <v>1182775.1499999999</v>
          </cell>
          <cell r="CU38">
            <v>1258737.8</v>
          </cell>
          <cell r="CV38">
            <v>1116859.51</v>
          </cell>
          <cell r="CW38">
            <v>1223596.57</v>
          </cell>
          <cell r="CX38">
            <v>1180901.73</v>
          </cell>
          <cell r="CY38">
            <v>1263297.24</v>
          </cell>
          <cell r="CZ38">
            <v>1281411.26</v>
          </cell>
          <cell r="DA38">
            <v>1299057.24</v>
          </cell>
          <cell r="DB38">
            <v>1000000</v>
          </cell>
          <cell r="DC38">
            <v>1000000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159100076</v>
          </cell>
          <cell r="DP38">
            <v>7137401</v>
          </cell>
          <cell r="DQ38">
            <v>10342248</v>
          </cell>
          <cell r="DR38">
            <v>13625813</v>
          </cell>
          <cell r="DS38">
            <v>10760174</v>
          </cell>
          <cell r="DT38">
            <v>12760013</v>
          </cell>
          <cell r="DU38">
            <v>13979062</v>
          </cell>
          <cell r="DV38">
            <v>14278812</v>
          </cell>
          <cell r="DW38">
            <v>22022999</v>
          </cell>
          <cell r="DX38">
            <v>13452770</v>
          </cell>
          <cell r="DY38">
            <v>12654505</v>
          </cell>
          <cell r="DZ38">
            <v>12646344</v>
          </cell>
          <cell r="EA38">
            <v>15439935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56041380.670000002</v>
          </cell>
          <cell r="C42">
            <v>3075714.9600000004</v>
          </cell>
          <cell r="D42">
            <v>5435473.6799999997</v>
          </cell>
          <cell r="E42">
            <v>10369316.380000001</v>
          </cell>
          <cell r="F42">
            <v>7353018.6499999985</v>
          </cell>
          <cell r="G42">
            <v>7754122</v>
          </cell>
          <cell r="H42">
            <v>6883866</v>
          </cell>
          <cell r="I42">
            <v>6734969</v>
          </cell>
          <cell r="J42">
            <v>8434900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3156034.3800000008</v>
          </cell>
          <cell r="AC42">
            <v>390363.4100000005</v>
          </cell>
          <cell r="AD42">
            <v>319548.69</v>
          </cell>
          <cell r="AE42">
            <v>496347.06</v>
          </cell>
          <cell r="AF42">
            <v>378960.22</v>
          </cell>
          <cell r="AG42">
            <v>300112</v>
          </cell>
          <cell r="AH42">
            <v>366516</v>
          </cell>
          <cell r="AI42">
            <v>505536</v>
          </cell>
          <cell r="AJ42">
            <v>398651</v>
          </cell>
          <cell r="AO42">
            <v>4320024.6499999994</v>
          </cell>
          <cell r="AP42">
            <v>472198.79</v>
          </cell>
          <cell r="AQ42">
            <v>933300.69</v>
          </cell>
          <cell r="AR42">
            <v>711904.45</v>
          </cell>
          <cell r="AS42">
            <v>520926.71999999997</v>
          </cell>
          <cell r="AT42">
            <v>384054</v>
          </cell>
          <cell r="AU42">
            <v>256561</v>
          </cell>
          <cell r="AV42">
            <v>632611</v>
          </cell>
          <cell r="AW42">
            <v>408468</v>
          </cell>
          <cell r="BB42">
            <v>7374484.0700000003</v>
          </cell>
          <cell r="BC42">
            <v>391104.81</v>
          </cell>
          <cell r="BD42">
            <v>716218.91</v>
          </cell>
          <cell r="BE42">
            <v>1082148.1499999999</v>
          </cell>
          <cell r="BF42">
            <v>878672.2</v>
          </cell>
          <cell r="BG42">
            <v>1108552</v>
          </cell>
          <cell r="BH42">
            <v>1179878</v>
          </cell>
          <cell r="BI42">
            <v>1030876</v>
          </cell>
          <cell r="BJ42">
            <v>987034</v>
          </cell>
          <cell r="BO42">
            <v>3884769.44</v>
          </cell>
          <cell r="BP42">
            <v>289482.13</v>
          </cell>
          <cell r="BQ42">
            <v>450898.36</v>
          </cell>
          <cell r="BR42">
            <v>918237.2</v>
          </cell>
          <cell r="BS42">
            <v>392380.75</v>
          </cell>
          <cell r="BT42">
            <v>503419</v>
          </cell>
          <cell r="BU42">
            <v>403501</v>
          </cell>
          <cell r="BV42">
            <v>423004</v>
          </cell>
          <cell r="BW42">
            <v>503847</v>
          </cell>
          <cell r="CB42">
            <v>9007481.6199999992</v>
          </cell>
          <cell r="CC42">
            <v>672374.98</v>
          </cell>
          <cell r="CD42">
            <v>1089857.6000000001</v>
          </cell>
          <cell r="CE42">
            <v>2354169.86</v>
          </cell>
          <cell r="CF42">
            <v>879286.17999999935</v>
          </cell>
          <cell r="CG42">
            <v>613800</v>
          </cell>
          <cell r="CH42">
            <v>1010605</v>
          </cell>
          <cell r="CI42">
            <v>1382480</v>
          </cell>
          <cell r="CJ42">
            <v>1004908</v>
          </cell>
          <cell r="CO42">
            <v>3391795.51</v>
          </cell>
          <cell r="CP42">
            <v>258880.84</v>
          </cell>
          <cell r="CQ42">
            <v>553634.43000000005</v>
          </cell>
          <cell r="CR42">
            <v>463310.66</v>
          </cell>
          <cell r="CS42">
            <v>377042.58</v>
          </cell>
          <cell r="CT42">
            <v>311185</v>
          </cell>
          <cell r="CU42">
            <v>332805</v>
          </cell>
          <cell r="CV42">
            <v>719682</v>
          </cell>
          <cell r="CW42">
            <v>375255</v>
          </cell>
          <cell r="DO42">
            <v>24906791</v>
          </cell>
          <cell r="DP42">
            <v>601310</v>
          </cell>
          <cell r="DQ42">
            <v>1372015</v>
          </cell>
          <cell r="DR42">
            <v>4343199</v>
          </cell>
          <cell r="DS42">
            <v>3925750</v>
          </cell>
          <cell r="DT42">
            <v>4533000</v>
          </cell>
          <cell r="DU42">
            <v>3334000</v>
          </cell>
          <cell r="DV42">
            <v>2040780</v>
          </cell>
          <cell r="DW42">
            <v>4756737</v>
          </cell>
        </row>
        <row r="43">
          <cell r="A43" t="str">
            <v xml:space="preserve">  Non-Growth</v>
          </cell>
          <cell r="B43">
            <v>126759152.63</v>
          </cell>
          <cell r="C43">
            <v>18613053.859999999</v>
          </cell>
          <cell r="D43">
            <v>16040800.42</v>
          </cell>
          <cell r="E43">
            <v>12505607.810000002</v>
          </cell>
          <cell r="F43">
            <v>13067251.539999999</v>
          </cell>
          <cell r="G43">
            <v>14941979</v>
          </cell>
          <cell r="H43">
            <v>13116013</v>
          </cell>
          <cell r="I43">
            <v>14173875</v>
          </cell>
          <cell r="J43">
            <v>24300572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15754163.119999999</v>
          </cell>
          <cell r="P43">
            <v>1711163.05</v>
          </cell>
          <cell r="Q43">
            <v>2782173</v>
          </cell>
          <cell r="R43">
            <v>2216416.42</v>
          </cell>
          <cell r="S43">
            <v>1071279.6499999999</v>
          </cell>
          <cell r="T43">
            <v>1679861</v>
          </cell>
          <cell r="U43">
            <v>3481461</v>
          </cell>
          <cell r="V43">
            <v>2555607</v>
          </cell>
          <cell r="W43">
            <v>256202</v>
          </cell>
          <cell r="AB43">
            <v>13974397.92</v>
          </cell>
          <cell r="AC43">
            <v>1846892.31</v>
          </cell>
          <cell r="AD43">
            <v>1691023.03</v>
          </cell>
          <cell r="AE43">
            <v>1726649.8</v>
          </cell>
          <cell r="AF43">
            <v>1507909.78</v>
          </cell>
          <cell r="AG43">
            <v>2229191</v>
          </cell>
          <cell r="AH43">
            <v>1676476</v>
          </cell>
          <cell r="AI43">
            <v>1602739</v>
          </cell>
          <cell r="AJ43">
            <v>1693517</v>
          </cell>
          <cell r="AO43">
            <v>8589835.8000000007</v>
          </cell>
          <cell r="AP43">
            <v>2045201.08</v>
          </cell>
          <cell r="AQ43">
            <v>1052447.3999999999</v>
          </cell>
          <cell r="AR43">
            <v>879762.69000000076</v>
          </cell>
          <cell r="AS43">
            <v>738214.63</v>
          </cell>
          <cell r="AT43">
            <v>988003</v>
          </cell>
          <cell r="AU43">
            <v>1159422</v>
          </cell>
          <cell r="AV43">
            <v>798780</v>
          </cell>
          <cell r="AW43">
            <v>928005</v>
          </cell>
          <cell r="BB43">
            <v>12863675.619999999</v>
          </cell>
          <cell r="BC43">
            <v>1515417.51</v>
          </cell>
          <cell r="BD43">
            <v>1660066.63</v>
          </cell>
          <cell r="BE43">
            <v>2150710.96</v>
          </cell>
          <cell r="BF43">
            <v>2599928.52</v>
          </cell>
          <cell r="BG43">
            <v>1178871</v>
          </cell>
          <cell r="BH43">
            <v>1462116</v>
          </cell>
          <cell r="BI43">
            <v>1207747</v>
          </cell>
          <cell r="BJ43">
            <v>1088818</v>
          </cell>
          <cell r="BO43">
            <v>5874628.040000001</v>
          </cell>
          <cell r="BP43">
            <v>964526.04</v>
          </cell>
          <cell r="BQ43">
            <v>945985.04</v>
          </cell>
          <cell r="BR43">
            <v>14000.650000000838</v>
          </cell>
          <cell r="BS43">
            <v>734607.31</v>
          </cell>
          <cell r="BT43">
            <v>976108</v>
          </cell>
          <cell r="BU43">
            <v>924891</v>
          </cell>
          <cell r="BV43">
            <v>526722</v>
          </cell>
          <cell r="BW43">
            <v>787788</v>
          </cell>
          <cell r="CB43">
            <v>12183823.370000001</v>
          </cell>
          <cell r="CC43">
            <v>2186081.12</v>
          </cell>
          <cell r="CD43">
            <v>1593959.73</v>
          </cell>
          <cell r="CE43">
            <v>-36130.749999999534</v>
          </cell>
          <cell r="CF43">
            <v>1822128.27</v>
          </cell>
          <cell r="CG43">
            <v>2009295</v>
          </cell>
          <cell r="CH43">
            <v>2054117</v>
          </cell>
          <cell r="CI43">
            <v>1122734</v>
          </cell>
          <cell r="CJ43">
            <v>1431639</v>
          </cell>
          <cell r="CO43">
            <v>6726251.0800000001</v>
          </cell>
          <cell r="CP43">
            <v>1418640.75</v>
          </cell>
          <cell r="CQ43">
            <v>1113148.5900000001</v>
          </cell>
          <cell r="CR43">
            <v>647447.04000000004</v>
          </cell>
          <cell r="CS43">
            <v>765378.7</v>
          </cell>
          <cell r="CT43">
            <v>507650</v>
          </cell>
          <cell r="CU43">
            <v>778530</v>
          </cell>
          <cell r="CV43">
            <v>647115</v>
          </cell>
          <cell r="CW43">
            <v>848341</v>
          </cell>
          <cell r="DO43">
            <v>50792377.68</v>
          </cell>
          <cell r="DP43">
            <v>6925132</v>
          </cell>
          <cell r="DQ43">
            <v>5201997</v>
          </cell>
          <cell r="DR43">
            <v>4906751</v>
          </cell>
          <cell r="DS43">
            <v>3827804.68</v>
          </cell>
          <cell r="DT43">
            <v>5373000</v>
          </cell>
          <cell r="DU43">
            <v>1579000</v>
          </cell>
          <cell r="DV43">
            <v>5712431</v>
          </cell>
          <cell r="DW43">
            <v>17266262</v>
          </cell>
        </row>
        <row r="44">
          <cell r="A44" t="str">
            <v>Capital expenditures</v>
          </cell>
          <cell r="B44">
            <v>182800533.30000001</v>
          </cell>
          <cell r="C44">
            <v>21688768.82</v>
          </cell>
          <cell r="D44">
            <v>21476274.100000001</v>
          </cell>
          <cell r="E44">
            <v>22874924.190000001</v>
          </cell>
          <cell r="F44">
            <v>20420270.189999998</v>
          </cell>
          <cell r="G44">
            <v>22696101</v>
          </cell>
          <cell r="H44">
            <v>19999879</v>
          </cell>
          <cell r="I44">
            <v>20908844</v>
          </cell>
          <cell r="J44">
            <v>32735472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15754163.119999999</v>
          </cell>
          <cell r="P44">
            <v>1711163.05</v>
          </cell>
          <cell r="Q44">
            <v>2782173</v>
          </cell>
          <cell r="R44">
            <v>2216416.42</v>
          </cell>
          <cell r="S44">
            <v>1071279.6499999999</v>
          </cell>
          <cell r="T44">
            <v>1679861</v>
          </cell>
          <cell r="U44">
            <v>3481461</v>
          </cell>
          <cell r="V44">
            <v>2555607</v>
          </cell>
          <cell r="W44">
            <v>256202</v>
          </cell>
          <cell r="AB44">
            <v>17130432.300000001</v>
          </cell>
          <cell r="AC44">
            <v>2237255.7200000007</v>
          </cell>
          <cell r="AD44">
            <v>2010571.72</v>
          </cell>
          <cell r="AE44">
            <v>2222996.86</v>
          </cell>
          <cell r="AF44">
            <v>1886870</v>
          </cell>
          <cell r="AG44">
            <v>2529303</v>
          </cell>
          <cell r="AH44">
            <v>2042992</v>
          </cell>
          <cell r="AI44">
            <v>2108275</v>
          </cell>
          <cell r="AJ44">
            <v>2092168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12909860.450000001</v>
          </cell>
          <cell r="AP44">
            <v>2517399.87</v>
          </cell>
          <cell r="AQ44">
            <v>1985748.0899999999</v>
          </cell>
          <cell r="AR44">
            <v>1591667.1400000006</v>
          </cell>
          <cell r="AS44">
            <v>1259141.3500000001</v>
          </cell>
          <cell r="AT44">
            <v>1372057</v>
          </cell>
          <cell r="AU44">
            <v>1415983</v>
          </cell>
          <cell r="AV44">
            <v>1431391</v>
          </cell>
          <cell r="AW44">
            <v>1336473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20238159.690000001</v>
          </cell>
          <cell r="BC44">
            <v>1906522.32</v>
          </cell>
          <cell r="BD44">
            <v>2376285.54</v>
          </cell>
          <cell r="BE44">
            <v>3232859.11</v>
          </cell>
          <cell r="BF44">
            <v>3478600.7199999997</v>
          </cell>
          <cell r="BG44">
            <v>2287423</v>
          </cell>
          <cell r="BH44">
            <v>2641994</v>
          </cell>
          <cell r="BI44">
            <v>2238623</v>
          </cell>
          <cell r="BJ44">
            <v>2075852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9759397.4800000004</v>
          </cell>
          <cell r="BP44">
            <v>1254008.17</v>
          </cell>
          <cell r="BQ44">
            <v>1396883.4</v>
          </cell>
          <cell r="BR44">
            <v>932237.85000000079</v>
          </cell>
          <cell r="BS44">
            <v>1126988.06</v>
          </cell>
          <cell r="BT44">
            <v>1479527</v>
          </cell>
          <cell r="BU44">
            <v>1328392</v>
          </cell>
          <cell r="BV44">
            <v>949726</v>
          </cell>
          <cell r="BW44">
            <v>1291635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21191304.989999998</v>
          </cell>
          <cell r="CC44">
            <v>2858456.1</v>
          </cell>
          <cell r="CD44">
            <v>2683817.33</v>
          </cell>
          <cell r="CE44">
            <v>2318039.1100000003</v>
          </cell>
          <cell r="CF44">
            <v>2701414.4499999993</v>
          </cell>
          <cell r="CG44">
            <v>2623095</v>
          </cell>
          <cell r="CH44">
            <v>3064722</v>
          </cell>
          <cell r="CI44">
            <v>2505214</v>
          </cell>
          <cell r="CJ44">
            <v>2436547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10118046.59</v>
          </cell>
          <cell r="CP44">
            <v>1677521.59</v>
          </cell>
          <cell r="CQ44">
            <v>1666783.02</v>
          </cell>
          <cell r="CR44">
            <v>1110757.7</v>
          </cell>
          <cell r="CS44">
            <v>1142421.28</v>
          </cell>
          <cell r="CT44">
            <v>818835</v>
          </cell>
          <cell r="CU44">
            <v>1111335</v>
          </cell>
          <cell r="CV44">
            <v>1366797</v>
          </cell>
          <cell r="CW44">
            <v>1223596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O44">
            <v>75699168.680000007</v>
          </cell>
          <cell r="DP44">
            <v>7526442</v>
          </cell>
          <cell r="DQ44">
            <v>6574012</v>
          </cell>
          <cell r="DR44">
            <v>9249950</v>
          </cell>
          <cell r="DS44">
            <v>7753554.6799999997</v>
          </cell>
          <cell r="DT44">
            <v>9906000</v>
          </cell>
          <cell r="DU44">
            <v>4913000</v>
          </cell>
          <cell r="DV44">
            <v>7753211</v>
          </cell>
          <cell r="DW44">
            <v>22022999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Chart"/>
      <sheetName val="Graph"/>
      <sheetName val="Shell"/>
    </sheetNames>
    <sheetDataSet>
      <sheetData sheetId="0"/>
      <sheetData sheetId="1"/>
      <sheetData sheetId="2"/>
      <sheetData sheetId="3"/>
      <sheetData sheetId="4">
        <row r="31">
          <cell r="P31" t="str">
            <v>010</v>
          </cell>
          <cell r="Q31" t="str">
            <v>Shared Services</v>
          </cell>
        </row>
        <row r="32">
          <cell r="P32" t="str">
            <v>020</v>
          </cell>
          <cell r="Q32" t="str">
            <v>Louisiana</v>
          </cell>
        </row>
        <row r="33">
          <cell r="P33" t="str">
            <v>030</v>
          </cell>
          <cell r="Q33" t="str">
            <v>West Texas</v>
          </cell>
        </row>
        <row r="34">
          <cell r="P34" t="str">
            <v>040</v>
          </cell>
          <cell r="Q34" t="str">
            <v>Kentucky</v>
          </cell>
        </row>
        <row r="35">
          <cell r="P35" t="str">
            <v>050</v>
          </cell>
          <cell r="Q35" t="str">
            <v>Mid-States</v>
          </cell>
        </row>
        <row r="36">
          <cell r="P36" t="str">
            <v>060</v>
          </cell>
          <cell r="Q36" t="str">
            <v>Colorado-Kansas</v>
          </cell>
        </row>
        <row r="37">
          <cell r="P37" t="str">
            <v>070</v>
          </cell>
          <cell r="Q37" t="str">
            <v>Mississippi</v>
          </cell>
        </row>
        <row r="38">
          <cell r="P38" t="str">
            <v>080</v>
          </cell>
          <cell r="Q38" t="str">
            <v>Mid Texas</v>
          </cell>
        </row>
        <row r="39">
          <cell r="P39" t="str">
            <v>180</v>
          </cell>
          <cell r="Q39" t="str">
            <v>Woodward Pipeline</v>
          </cell>
        </row>
        <row r="40">
          <cell r="P40" t="str">
            <v>212</v>
          </cell>
          <cell r="Q40" t="str">
            <v>Woodward</v>
          </cell>
        </row>
        <row r="41">
          <cell r="P41" t="str">
            <v>235</v>
          </cell>
          <cell r="Q41" t="str">
            <v>TLIG</v>
          </cell>
        </row>
        <row r="42">
          <cell r="P42" t="str">
            <v>303</v>
          </cell>
          <cell r="Q42" t="str">
            <v>TLGP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"/>
      <sheetName val="Sheet2"/>
      <sheetName val="Module1"/>
      <sheetName val="FINREPT"/>
    </sheetNames>
    <definedNames>
      <definedName name="Cancel" refersTo="#REF!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Proposed PGA Analysis"/>
      <sheetName val="Expected Gas Cost"/>
      <sheetName val="Data Entry"/>
      <sheetName val="PGA Non-filing Letter"/>
      <sheetName val="PGA Letter"/>
      <sheetName val="Sheet1 (KS-Firm)"/>
      <sheetName val="Sheet 1 (KS-NonFirm)"/>
      <sheetName val="Sheet 1 (SW)"/>
      <sheetName val="950 Rate"/>
      <sheetName val="Sheet 2 (KS-Com)"/>
      <sheetName val="Sheet 2 (KS-Dem)"/>
      <sheetName val="Sheet2 (SW-Com)"/>
      <sheetName val="Sheet 3 (KS-Dem)"/>
      <sheetName val="Sheet 3 (KS-Com)"/>
      <sheetName val="Sheet3 (SW-Com)"/>
      <sheetName val="Sheet 4"/>
      <sheetName val="Sheet CAP-1 (KS)"/>
      <sheetName val="Sheet P-1"/>
      <sheetName val="Expected Gas Prices"/>
      <sheetName val="Over and Under"/>
      <sheetName val="Unbilled"/>
      <sheetName val="Storage"/>
      <sheetName val="Southern Star (Sheet 10)"/>
      <sheetName val="Southern Star (Sheet 11)"/>
      <sheetName val="Southern Star (Sheet 12)"/>
      <sheetName val="Sheet1"/>
      <sheetName val="Instructions2 (Old)"/>
      <sheetName val="Instructions (Old)"/>
      <sheetName val="GGC TCR"/>
      <sheetName val="KS TCR"/>
      <sheetName val="MO TCR"/>
      <sheetName val="Kaw Valley TOP Summ"/>
      <sheetName val="Kaw Valley Trans TOP Summ"/>
      <sheetName val="CK TOP Summ"/>
      <sheetName val="CA"/>
      <sheetName val="CB"/>
      <sheetName val="CC"/>
      <sheetName val="CD"/>
      <sheetName val="CE"/>
      <sheetName val="WNG Volumes 544"/>
      <sheetName val="WNG Volumes 546"/>
      <sheetName val="Cap Rel 7-96"/>
      <sheetName val="Cap Rel 8-96"/>
      <sheetName val="Cap Rel 9-96"/>
      <sheetName val="Cap Rel 10-96"/>
      <sheetName val="Cap Rel 11-96"/>
      <sheetName val="Cap Rel 12-96"/>
      <sheetName val="Cap Rel 01-97"/>
      <sheetName val="Cap Rel 02-97"/>
      <sheetName val="Actual Cap Rel 01-97"/>
      <sheetName val="Est Cap Rel 04-97"/>
      <sheetName val="Cap Rel 03-97"/>
      <sheetName val="CR"/>
      <sheetName val="CS"/>
      <sheetName val="CT"/>
      <sheetName val="Act Cap Rel 07-96"/>
      <sheetName val="Act Cap Rel 08-96"/>
      <sheetName val="Act Cap Rel 09-96"/>
      <sheetName val="Act Cap Rel 10-96"/>
      <sheetName val="Act Cap Rel 11-96"/>
      <sheetName val="Act Cap Rel 12-96"/>
      <sheetName val="DG"/>
      <sheetName val="DH"/>
      <sheetName val="DI"/>
      <sheetName val="DJ"/>
      <sheetName val="DK"/>
      <sheetName val="DL"/>
      <sheetName val="DM"/>
      <sheetName val="DS"/>
      <sheetName val="DT"/>
      <sheetName val="DU"/>
      <sheetName val="DV"/>
      <sheetName val="DW"/>
      <sheetName val="DX"/>
      <sheetName val="DY"/>
      <sheetName val="Module1"/>
      <sheetName val="Module3"/>
      <sheetName val="Banner Maintenance Request"/>
      <sheetName val="Sheet 1 (SW Irrigation)"/>
      <sheetName val="PGA History"/>
      <sheetName val="Banner Rate Validation"/>
      <sheetName val="CURB Report"/>
      <sheetName val="Instructions"/>
      <sheetName val="Hedging Settlement"/>
      <sheetName val="pvt PGA History"/>
      <sheetName val="tbl Ad Valorem"/>
      <sheetName val="Internal Audit PGA Changes"/>
      <sheetName val="Datamart Input"/>
      <sheetName val="Banner Rate Dump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38336</v>
          </cell>
        </row>
        <row r="6">
          <cell r="F6" t="str">
            <v>January 1, 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B2" t="str">
            <v>TCR Cost Recovery Summary</v>
          </cell>
        </row>
        <row r="3">
          <cell r="P3" t="str">
            <v>"Sheet TCR 1</v>
          </cell>
        </row>
        <row r="4">
          <cell r="A4" t="str">
            <v>Utility</v>
          </cell>
          <cell r="C4" t="str">
            <v>Greeley Gas Company</v>
          </cell>
          <cell r="E4" t="str">
            <v xml:space="preserve">Tariff Total Company     </v>
          </cell>
          <cell r="P4" t="str">
            <v>"(Filed Annually)</v>
          </cell>
        </row>
        <row r="5">
          <cell r="A5" t="str">
            <v xml:space="preserve"> </v>
          </cell>
        </row>
        <row r="6">
          <cell r="A6" t="str">
            <v>Reporting Date</v>
          </cell>
          <cell r="C6" t="e">
            <v>#VALUE!</v>
          </cell>
          <cell r="E6" t="str">
            <v>Effective Date</v>
          </cell>
          <cell r="F6" t="str">
            <v>5/1/95</v>
          </cell>
          <cell r="I6">
            <v>12</v>
          </cell>
        </row>
        <row r="8">
          <cell r="B8" t="str">
            <v>The following Computation is submitted in support of Transition cost Recovery Costs affecting consumption on or after 5-1-95.</v>
          </cell>
        </row>
        <row r="10">
          <cell r="C10" t="str">
            <v>Direct-Billed TCR Costs</v>
          </cell>
        </row>
        <row r="11">
          <cell r="C11" t="str">
            <v>(1)</v>
          </cell>
          <cell r="D11" t="str">
            <v>(2)</v>
          </cell>
          <cell r="E11" t="str">
            <v>(3)</v>
          </cell>
          <cell r="F11" t="str">
            <v>(4)</v>
          </cell>
          <cell r="G11" t="str">
            <v>(5)</v>
          </cell>
          <cell r="H11" t="str">
            <v>(6)</v>
          </cell>
          <cell r="I11" t="str">
            <v>(7)</v>
          </cell>
          <cell r="J11" t="str">
            <v>(8)</v>
          </cell>
          <cell r="K11" t="str">
            <v>(9)</v>
          </cell>
          <cell r="L11" t="str">
            <v>(10)</v>
          </cell>
          <cell r="M11" t="str">
            <v>(11)</v>
          </cell>
          <cell r="N11" t="str">
            <v>(12)</v>
          </cell>
          <cell r="O11" t="str">
            <v>(13)</v>
          </cell>
          <cell r="P11" t="str">
            <v>^(14)</v>
          </cell>
        </row>
        <row r="12">
          <cell r="C12" t="str">
            <v>Previous</v>
          </cell>
          <cell r="D12" t="str">
            <v>Pipeline</v>
          </cell>
          <cell r="E12" t="str">
            <v>Pipeline</v>
          </cell>
          <cell r="F12" t="str">
            <v>Pipeline</v>
          </cell>
          <cell r="G12" t="str">
            <v>Pipeline</v>
          </cell>
          <cell r="H12" t="str">
            <v>Pipeline</v>
          </cell>
          <cell r="I12" t="str">
            <v>Rate Code</v>
          </cell>
          <cell r="J12" t="str">
            <v>Pipeline</v>
          </cell>
          <cell r="K12" t="str">
            <v>Pipeline</v>
          </cell>
          <cell r="L12" t="str">
            <v>Pipeline</v>
          </cell>
          <cell r="M12" t="str">
            <v>Pipeline</v>
          </cell>
          <cell r="N12" t="str">
            <v>Pipeline</v>
          </cell>
          <cell r="P12" t="str">
            <v>Total</v>
          </cell>
        </row>
        <row r="13">
          <cell r="C13" t="str">
            <v>Mo. Accum.</v>
          </cell>
          <cell r="D13" t="str">
            <v>Williams</v>
          </cell>
          <cell r="E13" t="str">
            <v>Williams</v>
          </cell>
          <cell r="F13" t="str">
            <v>Williams</v>
          </cell>
          <cell r="G13" t="str">
            <v>Williams</v>
          </cell>
          <cell r="H13" t="str">
            <v>Williams</v>
          </cell>
          <cell r="I13" t="str">
            <v>LGI-B   _x001D_u1</v>
          </cell>
          <cell r="J13" t="str">
            <v>KN Energy</v>
          </cell>
          <cell r="K13" t="str">
            <v>Williams</v>
          </cell>
          <cell r="L13" t="str">
            <v>Williams</v>
          </cell>
          <cell r="M13" t="str">
            <v>Williams</v>
          </cell>
          <cell r="N13" t="str">
            <v>Williams</v>
          </cell>
          <cell r="O13" t="str">
            <v>Williams</v>
          </cell>
          <cell r="P13" t="str">
            <v>@sum(col. 1</v>
          </cell>
        </row>
        <row r="14">
          <cell r="C14" t="str">
            <v>Balance</v>
          </cell>
          <cell r="D14" t="str">
            <v>Docket No.</v>
          </cell>
          <cell r="E14" t="str">
            <v>Docket No.</v>
          </cell>
          <cell r="F14" t="str">
            <v>Docket No.</v>
          </cell>
          <cell r="G14" t="str">
            <v>Docket No.</v>
          </cell>
          <cell r="H14" t="str">
            <v>Docket No.</v>
          </cell>
          <cell r="I14" t="str">
            <v>Unrecovered</v>
          </cell>
          <cell r="J14" t="str">
            <v>Docket No.</v>
          </cell>
          <cell r="K14" t="str">
            <v>Docket No.</v>
          </cell>
          <cell r="L14" t="str">
            <v>Docket No.</v>
          </cell>
          <cell r="M14" t="str">
            <v>Docket No.</v>
          </cell>
          <cell r="N14" t="str">
            <v>Docket No.</v>
          </cell>
          <cell r="O14" t="str">
            <v>Docket No.</v>
          </cell>
          <cell r="P14" t="str">
            <v>thru col. 10)</v>
          </cell>
        </row>
        <row r="15">
          <cell r="C15" t="str">
            <v>(Column 7)</v>
          </cell>
          <cell r="D15" t="str">
            <v>RP94-296</v>
          </cell>
          <cell r="E15" t="str">
            <v>RP89-183,etal</v>
          </cell>
          <cell r="F15" t="str">
            <v>RP89-183-058</v>
          </cell>
          <cell r="G15" t="str">
            <v>RP95-3</v>
          </cell>
          <cell r="H15" t="str">
            <v>RP95-190</v>
          </cell>
          <cell r="I15" t="str">
            <v>Balance</v>
          </cell>
          <cell r="J15" t="str">
            <v>RP95-11</v>
          </cell>
          <cell r="K15" t="str">
            <v>RP95-447</v>
          </cell>
          <cell r="L15" t="str">
            <v>RP95-447</v>
          </cell>
          <cell r="M15" t="str">
            <v>RP96-173</v>
          </cell>
          <cell r="N15" t="str">
            <v>RP96-173</v>
          </cell>
          <cell r="O15" t="str">
            <v>RP96-173</v>
          </cell>
        </row>
        <row r="16">
          <cell r="B16" t="str">
            <v>Balance</v>
          </cell>
        </row>
        <row r="17">
          <cell r="B17" t="str">
            <v>Forward</v>
          </cell>
          <cell r="P17">
            <v>387929.44</v>
          </cell>
        </row>
        <row r="18">
          <cell r="B18" t="str">
            <v>July, 1996</v>
          </cell>
          <cell r="C18">
            <v>387929.44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>
            <v>0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>
            <v>0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 t="e">
            <v>#REF!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>
            <v>0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>
            <v>0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>
            <v>0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>
            <v>0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 t="e">
            <v>#REF!</v>
          </cell>
        </row>
        <row r="24">
          <cell r="B24" t="str">
            <v>January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>
            <v>0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</row>
        <row r="25">
          <cell r="B25" t="str">
            <v>February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>
            <v>0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</row>
        <row r="26">
          <cell r="B26" t="str">
            <v>March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I26">
            <v>0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</row>
        <row r="27">
          <cell r="B27" t="str">
            <v>April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I27">
            <v>0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</row>
        <row r="28">
          <cell r="B28" t="str">
            <v>May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>
            <v>0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</row>
        <row r="29">
          <cell r="B29" t="str">
            <v>June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>
            <v>0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</row>
        <row r="31">
          <cell r="B31" t="str">
            <v>1   The KCC on April 21, 1995 in Docket No. 95-GRLG-422-TAR approved this ACA charge to be passed through to other Kaw Valley Customer's.</v>
          </cell>
        </row>
      </sheetData>
      <sheetData sheetId="30" refreshError="1"/>
      <sheetData sheetId="31" refreshError="1"/>
      <sheetData sheetId="32" refreshError="1">
        <row r="3">
          <cell r="B3" t="str">
            <v>TOP Cost Recovery Summary</v>
          </cell>
          <cell r="J3" t="str">
            <v>TOP Cost Recovery Summary</v>
          </cell>
          <cell r="R3" t="str">
            <v>TOP Cost Recovery Summary</v>
          </cell>
          <cell r="AA3" t="str">
            <v>TOP Cost Recovery Summary</v>
          </cell>
        </row>
        <row r="4">
          <cell r="G4" t="str">
            <v>Sheet TOP 2</v>
          </cell>
          <cell r="O4" t="str">
            <v>"Sheet TOP 2 Continuation</v>
          </cell>
          <cell r="X4" t="str">
            <v>"Sheet TOP 2 a</v>
          </cell>
          <cell r="AG4" t="str">
            <v>"Sheet TOP 2 b</v>
          </cell>
        </row>
        <row r="5">
          <cell r="B5" t="str">
            <v>Utility</v>
          </cell>
          <cell r="C5" t="str">
            <v>Greeley Gas Company</v>
          </cell>
          <cell r="E5" t="str">
            <v>Tariff GGS-B, RGI-B</v>
          </cell>
          <cell r="G5" t="str">
            <v>(Filed Annually)</v>
          </cell>
          <cell r="J5" t="str">
            <v>Utility</v>
          </cell>
          <cell r="K5" t="str">
            <v>Greeley Gas Company</v>
          </cell>
          <cell r="M5" t="str">
            <v>Tariff GGS-B, RGI-B</v>
          </cell>
          <cell r="O5" t="str">
            <v>"(Filed Annually)</v>
          </cell>
          <cell r="R5" t="str">
            <v>_x001D_bUtility_x001E_  _x001D__Greeley Gas Company</v>
          </cell>
          <cell r="T5" t="str">
            <v>_x001D_bTariff _x001E__x001D__ GGS-B, RGI-B</v>
          </cell>
          <cell r="X5" t="str">
            <v>"(Filed Annually)</v>
          </cell>
          <cell r="AA5" t="str">
            <v>_x001D_bUtility_x001E_  _x001D__Greeley Gas Company</v>
          </cell>
          <cell r="AC5" t="str">
            <v>_x001D_bTariff _x001E__x001D__ GGS-B, RGI-B</v>
          </cell>
          <cell r="AG5" t="str">
            <v>"(Filed Annually)</v>
          </cell>
        </row>
        <row r="6">
          <cell r="B6" t="str">
            <v xml:space="preserve"> </v>
          </cell>
          <cell r="J6" t="str">
            <v xml:space="preserve"> </v>
          </cell>
        </row>
        <row r="7">
          <cell r="B7" t="str">
            <v>Reporting Date</v>
          </cell>
          <cell r="C7" t="e">
            <v>#VALUE!</v>
          </cell>
          <cell r="E7" t="str">
            <v>Effective Date 11-93</v>
          </cell>
          <cell r="J7" t="str">
            <v>Reporting Date</v>
          </cell>
          <cell r="K7" t="e">
            <v>#VALUE!</v>
          </cell>
          <cell r="M7" t="str">
            <v>Effective Date 11-93</v>
          </cell>
          <cell r="N7" t="str">
            <v>_x001D_bEffective Date_x001E_  _x001D__ 11-93</v>
          </cell>
          <cell r="R7" t="str">
            <v>Reporting Date</v>
          </cell>
          <cell r="U7" t="str">
            <v>_x001D_bEffective Date_x001E_  _x001D__ 11-1-93</v>
          </cell>
          <cell r="AA7" t="str">
            <v>Reporting Date</v>
          </cell>
          <cell r="AD7" t="str">
            <v>_x001D_bEffective Date_x001E_  _x001D__ 11-1-93</v>
          </cell>
        </row>
        <row r="9">
          <cell r="B9" t="str">
            <v>The following Computation is submitted in support of take-or-pay Costs affecting consumption on or after 11-1-93.</v>
          </cell>
          <cell r="J9" t="str">
            <v>The following Computation is submitted in support of take-or-pay Costs affecting consumption on or after 11-1-93.</v>
          </cell>
          <cell r="R9" t="str">
            <v>The following Computation is submitted in support of take-or-pay Costs affecting consumption on or after 11-1-93.</v>
          </cell>
          <cell r="AA9" t="str">
            <v>The following Computation is submitted in support of take-or-pay Costs affecting consumption on or after 11-1-93.</v>
          </cell>
        </row>
        <row r="11">
          <cell r="B11" t="str">
            <v>(1)</v>
          </cell>
          <cell r="C11" t="str">
            <v>(2)</v>
          </cell>
          <cell r="D11" t="str">
            <v>(3)</v>
          </cell>
          <cell r="E11" t="str">
            <v>(4)</v>
          </cell>
          <cell r="F11" t="str">
            <v>(5)</v>
          </cell>
          <cell r="G11" t="str">
            <v>(6)</v>
          </cell>
          <cell r="L11" t="str">
            <v>(7)</v>
          </cell>
          <cell r="M11" t="str">
            <v>(8)</v>
          </cell>
          <cell r="N11" t="str">
            <v>(9)</v>
          </cell>
          <cell r="O11" t="str">
            <v>(10)</v>
          </cell>
          <cell r="S11" t="str">
            <v>Estimated Volumntric TOP Costs</v>
          </cell>
          <cell r="AB11" t="str">
            <v>Estimated Direct-Billed TOP Costs</v>
          </cell>
        </row>
        <row r="12">
          <cell r="B12" t="str">
            <v>Pipeline *</v>
          </cell>
          <cell r="C12" t="str">
            <v>Remaining</v>
          </cell>
          <cell r="D12" t="str">
            <v>Carrying</v>
          </cell>
          <cell r="E12" t="str">
            <v>Total</v>
          </cell>
          <cell r="F12" t="str">
            <v>Total</v>
          </cell>
          <cell r="G12" t="str">
            <v>Total Estimated</v>
          </cell>
          <cell r="L12" t="str">
            <v>Estimated</v>
          </cell>
          <cell r="M12" t="str">
            <v>TOP Cost</v>
          </cell>
          <cell r="N12" t="str">
            <v>Estimated</v>
          </cell>
          <cell r="O12" t="str">
            <v>Remaining</v>
          </cell>
          <cell r="S12" t="str">
            <v>(1)</v>
          </cell>
          <cell r="T12" t="str">
            <v>(2)</v>
          </cell>
          <cell r="U12" t="str">
            <v>(3)</v>
          </cell>
          <cell r="V12" t="str">
            <v>(4)</v>
          </cell>
          <cell r="W12" t="str">
            <v>(5)</v>
          </cell>
          <cell r="X12" t="str">
            <v>(6)</v>
          </cell>
          <cell r="AB12" t="str">
            <v>(1)</v>
          </cell>
          <cell r="AC12" t="str">
            <v>(2)</v>
          </cell>
          <cell r="AD12" t="str">
            <v>(3)</v>
          </cell>
          <cell r="AE12" t="str">
            <v>(4)</v>
          </cell>
          <cell r="AF12" t="str">
            <v>(5)</v>
          </cell>
          <cell r="AG12" t="str">
            <v>(6)</v>
          </cell>
        </row>
        <row r="13">
          <cell r="C13" t="str">
            <v>TOP Costs</v>
          </cell>
          <cell r="D13" t="str">
            <v>Costs</v>
          </cell>
          <cell r="E13" t="str">
            <v>Estimated</v>
          </cell>
          <cell r="F13" t="str">
            <v>Estimated</v>
          </cell>
          <cell r="G13" t="str">
            <v>Remaining</v>
          </cell>
          <cell r="L13" t="str">
            <v>Monthly</v>
          </cell>
          <cell r="M13" t="str">
            <v>Recovery</v>
          </cell>
          <cell r="N13" t="str">
            <v>Monthly</v>
          </cell>
          <cell r="O13" t="str">
            <v>TOP Costs</v>
          </cell>
        </row>
        <row r="14">
          <cell r="B14" t="str">
            <v>Williams</v>
          </cell>
          <cell r="C14" t="str">
            <v>(from Previous</v>
          </cell>
          <cell r="D14" t="str">
            <v>(Rate of</v>
          </cell>
          <cell r="E14" t="str">
            <v>Volumntric</v>
          </cell>
          <cell r="F14" t="str">
            <v>Direct-Billed</v>
          </cell>
          <cell r="G14" t="str">
            <v>TOP Costs</v>
          </cell>
          <cell r="L14" t="str">
            <v>Sales</v>
          </cell>
          <cell r="M14" t="str">
            <v>Per MCF</v>
          </cell>
          <cell r="N14" t="str">
            <v>Recovery</v>
          </cell>
          <cell r="O14" t="str">
            <v>(Col. 6 minus</v>
          </cell>
          <cell r="S14" t="str">
            <v>Pipeline</v>
          </cell>
          <cell r="T14" t="str">
            <v>Pipeline</v>
          </cell>
          <cell r="U14" t="str">
            <v>Pipeline</v>
          </cell>
          <cell r="V14" t="str">
            <v>Pipeline</v>
          </cell>
          <cell r="W14" t="str">
            <v>Pipeline</v>
          </cell>
          <cell r="X14" t="str">
            <v>Total</v>
          </cell>
          <cell r="AB14" t="str">
            <v>Pipeline</v>
          </cell>
          <cell r="AC14" t="str">
            <v>Pipeline</v>
          </cell>
          <cell r="AD14" t="str">
            <v>Pipeline</v>
          </cell>
          <cell r="AE14" t="str">
            <v>Pipeline</v>
          </cell>
          <cell r="AF14" t="str">
            <v>Pipeline</v>
          </cell>
          <cell r="AG14" t="str">
            <v>Total</v>
          </cell>
        </row>
        <row r="15">
          <cell r="C15" t="str">
            <v>Month's TOP</v>
          </cell>
          <cell r="D15" t="str">
            <v>9.63 % times</v>
          </cell>
          <cell r="E15" t="str">
            <v>TOP Costs</v>
          </cell>
          <cell r="F15" t="str">
            <v>TOP Costs</v>
          </cell>
          <cell r="G15" t="str">
            <v>(Col. 2 + Col. 3</v>
          </cell>
          <cell r="L15" t="str">
            <v>Volumn</v>
          </cell>
          <cell r="M15" t="str">
            <v>(from LDC</v>
          </cell>
          <cell r="N15" t="str">
            <v>(Col. 7 x</v>
          </cell>
          <cell r="O15" t="str">
            <v>Col. 9)</v>
          </cell>
        </row>
        <row r="16">
          <cell r="C16" t="str">
            <v>Costs, Col. 10)</v>
          </cell>
          <cell r="D16" t="str">
            <v>Col. 2)</v>
          </cell>
          <cell r="E16" t="str">
            <v>(Total from Sheet</v>
          </cell>
          <cell r="F16" t="str">
            <v>(Total from Sheet</v>
          </cell>
          <cell r="G16" t="str">
            <v>+ Col. 4 +</v>
          </cell>
          <cell r="L16" t="str">
            <v>(12 Month sum</v>
          </cell>
          <cell r="M16" t="str">
            <v>TOP Cost</v>
          </cell>
          <cell r="N16" t="str">
            <v>Col. 8)</v>
          </cell>
          <cell r="S16" t="str">
            <v>Williams</v>
          </cell>
          <cell r="AB16" t="str">
            <v>Williams</v>
          </cell>
        </row>
        <row r="17">
          <cell r="E17" t="str">
            <v>TOP 2a, Col. 6)</v>
          </cell>
          <cell r="F17" t="str">
            <v>TOP 2b, Col. 6)</v>
          </cell>
          <cell r="G17" t="str">
            <v>Col. 5)</v>
          </cell>
          <cell r="L17" t="str">
            <v>= Sheet1, line 6)</v>
          </cell>
          <cell r="M17" t="str">
            <v>Recovery plan)</v>
          </cell>
          <cell r="O17">
            <v>-1691</v>
          </cell>
        </row>
        <row r="18">
          <cell r="B18" t="str">
            <v>July</v>
          </cell>
          <cell r="C18" t="e">
            <v>#REF!</v>
          </cell>
          <cell r="D18" t="e">
            <v>#REF!</v>
          </cell>
          <cell r="E18" t="str">
            <v>-</v>
          </cell>
          <cell r="F18" t="str">
            <v>-</v>
          </cell>
          <cell r="G18" t="e">
            <v>#REF!</v>
          </cell>
          <cell r="J18" t="str">
            <v>July</v>
          </cell>
          <cell r="L18" t="e">
            <v>#REF!</v>
          </cell>
          <cell r="N18" t="e">
            <v>#REF!</v>
          </cell>
          <cell r="O18" t="e">
            <v>#REF!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G19" t="e">
            <v>#REF!</v>
          </cell>
          <cell r="J19" t="str">
            <v>August</v>
          </cell>
          <cell r="L19" t="e">
            <v>#REF!</v>
          </cell>
          <cell r="N19" t="e">
            <v>#REF!</v>
          </cell>
          <cell r="O19" t="e">
            <v>#REF!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G20" t="e">
            <v>#REF!</v>
          </cell>
          <cell r="J20" t="str">
            <v>September</v>
          </cell>
          <cell r="L20" t="e">
            <v>#REF!</v>
          </cell>
          <cell r="N20" t="e">
            <v>#REF!</v>
          </cell>
          <cell r="O20" t="e">
            <v>#REF!</v>
          </cell>
          <cell r="R20" t="str">
            <v>July</v>
          </cell>
          <cell r="AA20" t="str">
            <v>July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G21" t="e">
            <v>#REF!</v>
          </cell>
          <cell r="J21" t="str">
            <v>October</v>
          </cell>
          <cell r="L21" t="e">
            <v>#REF!</v>
          </cell>
          <cell r="N21" t="e">
            <v>#REF!</v>
          </cell>
          <cell r="O21" t="e">
            <v>#REF!</v>
          </cell>
          <cell r="R21" t="str">
            <v>August</v>
          </cell>
          <cell r="AA21" t="str">
            <v>August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G22" t="e">
            <v>#REF!</v>
          </cell>
          <cell r="J22" t="str">
            <v>November</v>
          </cell>
          <cell r="L22" t="e">
            <v>#REF!</v>
          </cell>
          <cell r="N22" t="e">
            <v>#REF!</v>
          </cell>
          <cell r="O22" t="e">
            <v>#REF!</v>
          </cell>
          <cell r="R22" t="str">
            <v>September</v>
          </cell>
          <cell r="AA22" t="str">
            <v>September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G23" t="e">
            <v>#REF!</v>
          </cell>
          <cell r="J23" t="str">
            <v>December</v>
          </cell>
          <cell r="L23" t="e">
            <v>#REF!</v>
          </cell>
          <cell r="N23" t="e">
            <v>#REF!</v>
          </cell>
          <cell r="O23" t="e">
            <v>#REF!</v>
          </cell>
          <cell r="R23" t="str">
            <v>October</v>
          </cell>
          <cell r="X23">
            <v>0</v>
          </cell>
          <cell r="AA23" t="str">
            <v>October</v>
          </cell>
          <cell r="AG23">
            <v>0</v>
          </cell>
        </row>
        <row r="24">
          <cell r="B24" t="str">
            <v>January</v>
          </cell>
          <cell r="C24" t="e">
            <v>#REF!</v>
          </cell>
          <cell r="D24" t="e">
            <v>#REF!</v>
          </cell>
          <cell r="G24" t="e">
            <v>#REF!</v>
          </cell>
          <cell r="J24" t="str">
            <v>January</v>
          </cell>
          <cell r="L24" t="e">
            <v>#REF!</v>
          </cell>
          <cell r="N24" t="e">
            <v>#REF!</v>
          </cell>
          <cell r="O24" t="e">
            <v>#REF!</v>
          </cell>
          <cell r="R24" t="str">
            <v>November</v>
          </cell>
          <cell r="S24" t="str">
            <v>-</v>
          </cell>
          <cell r="U24">
            <v>0</v>
          </cell>
          <cell r="X24" t="str">
            <v>-</v>
          </cell>
          <cell r="AA24" t="str">
            <v>November</v>
          </cell>
          <cell r="AB24" t="str">
            <v>-</v>
          </cell>
          <cell r="AD24">
            <v>0</v>
          </cell>
          <cell r="AG24" t="str">
            <v>-</v>
          </cell>
        </row>
        <row r="25">
          <cell r="B25" t="str">
            <v>February</v>
          </cell>
          <cell r="C25" t="e">
            <v>#REF!</v>
          </cell>
          <cell r="D25" t="e">
            <v>#REF!</v>
          </cell>
          <cell r="G25" t="e">
            <v>#REF!</v>
          </cell>
          <cell r="J25" t="str">
            <v>February</v>
          </cell>
          <cell r="L25" t="e">
            <v>#REF!</v>
          </cell>
          <cell r="N25" t="e">
            <v>#REF!</v>
          </cell>
          <cell r="O25" t="e">
            <v>#REF!</v>
          </cell>
          <cell r="R25" t="str">
            <v>December</v>
          </cell>
          <cell r="S25" t="str">
            <v>-</v>
          </cell>
          <cell r="U25">
            <v>0</v>
          </cell>
          <cell r="X25" t="str">
            <v>-</v>
          </cell>
          <cell r="AA25" t="str">
            <v>December</v>
          </cell>
          <cell r="AB25" t="str">
            <v>-</v>
          </cell>
          <cell r="AD25">
            <v>0</v>
          </cell>
          <cell r="AG25" t="str">
            <v>-</v>
          </cell>
        </row>
        <row r="26">
          <cell r="B26" t="str">
            <v>March</v>
          </cell>
          <cell r="C26" t="e">
            <v>#REF!</v>
          </cell>
          <cell r="D26" t="e">
            <v>#REF!</v>
          </cell>
          <cell r="G26" t="e">
            <v>#REF!</v>
          </cell>
          <cell r="J26" t="str">
            <v>March</v>
          </cell>
          <cell r="L26" t="e">
            <v>#REF!</v>
          </cell>
          <cell r="M26">
            <v>0</v>
          </cell>
          <cell r="N26" t="e">
            <v>#REF!</v>
          </cell>
          <cell r="O26" t="e">
            <v>#REF!</v>
          </cell>
          <cell r="R26" t="str">
            <v>January</v>
          </cell>
          <cell r="S26" t="str">
            <v>-</v>
          </cell>
          <cell r="U26">
            <v>0</v>
          </cell>
          <cell r="X26" t="str">
            <v>-</v>
          </cell>
          <cell r="AA26" t="str">
            <v>January</v>
          </cell>
          <cell r="AB26" t="str">
            <v>-</v>
          </cell>
          <cell r="AD26">
            <v>0</v>
          </cell>
          <cell r="AG26" t="str">
            <v>-</v>
          </cell>
        </row>
        <row r="27">
          <cell r="B27" t="str">
            <v>April</v>
          </cell>
          <cell r="C27" t="e">
            <v>#REF!</v>
          </cell>
          <cell r="D27" t="e">
            <v>#REF!</v>
          </cell>
          <cell r="G27" t="e">
            <v>#REF!</v>
          </cell>
          <cell r="J27" t="str">
            <v>April</v>
          </cell>
          <cell r="L27" t="e">
            <v>#REF!</v>
          </cell>
          <cell r="M27">
            <v>0</v>
          </cell>
          <cell r="N27" t="e">
            <v>#REF!</v>
          </cell>
          <cell r="O27" t="e">
            <v>#REF!</v>
          </cell>
          <cell r="R27" t="str">
            <v>February</v>
          </cell>
          <cell r="S27" t="str">
            <v>-</v>
          </cell>
          <cell r="U27">
            <v>0</v>
          </cell>
          <cell r="X27" t="str">
            <v>-</v>
          </cell>
          <cell r="AA27" t="str">
            <v>February</v>
          </cell>
          <cell r="AB27" t="str">
            <v>-</v>
          </cell>
          <cell r="AD27">
            <v>0</v>
          </cell>
          <cell r="AG27" t="str">
            <v>-</v>
          </cell>
        </row>
        <row r="28">
          <cell r="B28" t="str">
            <v>May</v>
          </cell>
          <cell r="C28" t="e">
            <v>#REF!</v>
          </cell>
          <cell r="D28" t="e">
            <v>#REF!</v>
          </cell>
          <cell r="G28" t="e">
            <v>#REF!</v>
          </cell>
          <cell r="J28" t="str">
            <v>May</v>
          </cell>
          <cell r="L28" t="e">
            <v>#REF!</v>
          </cell>
          <cell r="M28">
            <v>0</v>
          </cell>
          <cell r="N28" t="e">
            <v>#REF!</v>
          </cell>
          <cell r="O28" t="e">
            <v>#REF!</v>
          </cell>
          <cell r="R28" t="str">
            <v>March</v>
          </cell>
          <cell r="S28" t="str">
            <v>-</v>
          </cell>
          <cell r="U28">
            <v>0</v>
          </cell>
          <cell r="X28" t="str">
            <v>-</v>
          </cell>
          <cell r="AA28" t="str">
            <v>March</v>
          </cell>
          <cell r="AB28" t="str">
            <v>-</v>
          </cell>
          <cell r="AD28">
            <v>0</v>
          </cell>
          <cell r="AG28" t="str">
            <v>-</v>
          </cell>
        </row>
        <row r="29">
          <cell r="B29" t="str">
            <v>June</v>
          </cell>
          <cell r="C29" t="e">
            <v>#REF!</v>
          </cell>
          <cell r="D29" t="e">
            <v>#REF!</v>
          </cell>
          <cell r="G29" t="e">
            <v>#REF!</v>
          </cell>
          <cell r="J29" t="str">
            <v>June</v>
          </cell>
          <cell r="L29" t="e">
            <v>#REF!</v>
          </cell>
          <cell r="M29">
            <v>0</v>
          </cell>
          <cell r="N29" t="e">
            <v>#REF!</v>
          </cell>
          <cell r="O29" t="e">
            <v>#REF!</v>
          </cell>
          <cell r="R29" t="str">
            <v>April</v>
          </cell>
          <cell r="S29" t="str">
            <v>-</v>
          </cell>
          <cell r="U29">
            <v>0</v>
          </cell>
          <cell r="X29" t="str">
            <v>-</v>
          </cell>
          <cell r="AA29" t="str">
            <v>April</v>
          </cell>
          <cell r="AB29" t="str">
            <v>-</v>
          </cell>
          <cell r="AD29">
            <v>0</v>
          </cell>
          <cell r="AG29" t="str">
            <v>-</v>
          </cell>
        </row>
        <row r="30">
          <cell r="B30" t="str">
            <v>* If the LDC has future Direct-Billed and/or Volumntric TOP Costs from more than one Pipeline, each Pipeline's Estimated</v>
          </cell>
          <cell r="R30" t="str">
            <v>May</v>
          </cell>
          <cell r="S30" t="str">
            <v>-</v>
          </cell>
          <cell r="X30" t="str">
            <v>-</v>
          </cell>
          <cell r="AA30" t="str">
            <v>May</v>
          </cell>
          <cell r="AB30" t="str">
            <v>-</v>
          </cell>
          <cell r="AD30">
            <v>0</v>
          </cell>
          <cell r="AG30" t="str">
            <v>-</v>
          </cell>
        </row>
        <row r="31">
          <cell r="B31" t="str">
            <v>Volumntric TOP Costs must be listed on Sheets 2a and/or 2b.  The Sheet containing the Total TOP Costs must list "Total" in the</v>
          </cell>
          <cell r="R31" t="str">
            <v>June</v>
          </cell>
          <cell r="S31" t="str">
            <v>-</v>
          </cell>
          <cell r="X31" t="str">
            <v>-</v>
          </cell>
          <cell r="AA31" t="str">
            <v>June</v>
          </cell>
          <cell r="AB31" t="str">
            <v>-</v>
          </cell>
          <cell r="AD31">
            <v>0</v>
          </cell>
          <cell r="AG31" t="str">
            <v>-</v>
          </cell>
        </row>
        <row r="32">
          <cell r="B32" t="str">
            <v>space provided.</v>
          </cell>
        </row>
      </sheetData>
      <sheetData sheetId="33" refreshError="1"/>
      <sheetData sheetId="34" refreshError="1">
        <row r="3">
          <cell r="B3" t="str">
            <v>TOP Cost Recovery Summary</v>
          </cell>
          <cell r="J3" t="str">
            <v>TOP Cost Recovery Summary</v>
          </cell>
          <cell r="R3" t="str">
            <v>TOP Cost Recovery Summary</v>
          </cell>
          <cell r="AA3" t="str">
            <v>TOP Cost Recovery Summary</v>
          </cell>
        </row>
        <row r="4">
          <cell r="E4" t="str">
            <v xml:space="preserve">         GGS-C, GGS-CCG,</v>
          </cell>
          <cell r="G4" t="str">
            <v>"Sheet TOP 2</v>
          </cell>
          <cell r="M4" t="str">
            <v xml:space="preserve">         GGS-C, GGS-CCG,</v>
          </cell>
          <cell r="O4" t="str">
            <v>"Sheet TOP 2 Continuation</v>
          </cell>
          <cell r="T4" t="str">
            <v xml:space="preserve">         GGS-C, GGS-CCG,</v>
          </cell>
          <cell r="X4" t="str">
            <v>"Sheet TOP 2 a</v>
          </cell>
          <cell r="AC4" t="str">
            <v xml:space="preserve">         GGS-C, GGS-CCG,</v>
          </cell>
          <cell r="AG4" t="str">
            <v>"Sheet TOP 2 b</v>
          </cell>
        </row>
        <row r="5">
          <cell r="B5" t="str">
            <v>Utility</v>
          </cell>
          <cell r="C5" t="str">
            <v>Greeley Gas Company</v>
          </cell>
          <cell r="E5" t="str">
            <v>Tariff  RGI-C, Marion Lake</v>
          </cell>
          <cell r="G5" t="str">
            <v>"(Filed Annually)</v>
          </cell>
          <cell r="J5" t="str">
            <v>_x001D_bUtility_x001E_  _x001D__Greeley Gas Company</v>
          </cell>
          <cell r="M5" t="str">
            <v>Tariff  RGI-C, Marion Lake</v>
          </cell>
          <cell r="O5" t="str">
            <v xml:space="preserve">"(Filed Annually) </v>
          </cell>
          <cell r="R5" t="str">
            <v>_x001D_bUtility_x001E_  _x001D__Greeley Gas Company</v>
          </cell>
          <cell r="T5" t="str">
            <v>Tariff  RGI-C, Marion Lake</v>
          </cell>
          <cell r="X5" t="str">
            <v>"(Filed Annually)</v>
          </cell>
          <cell r="AA5" t="str">
            <v>_x001D_bUtility_x001E_  _x001D__Greeley Gas Company</v>
          </cell>
          <cell r="AC5" t="str">
            <v>Tariff  RGI-C, Marion Lake</v>
          </cell>
          <cell r="AG5" t="str">
            <v>"(Filed Annually)</v>
          </cell>
        </row>
        <row r="6">
          <cell r="B6" t="str">
            <v xml:space="preserve"> </v>
          </cell>
        </row>
        <row r="7">
          <cell r="B7" t="str">
            <v>Reporting Date</v>
          </cell>
          <cell r="C7" t="e">
            <v>#VALUE!</v>
          </cell>
          <cell r="E7" t="str">
            <v>Effective Date 11-93</v>
          </cell>
          <cell r="J7" t="str">
            <v>Reporting Date  _x001D_</v>
          </cell>
          <cell r="N7" t="str">
            <v>_x001D_bEffective Date_x001E_  _x001D__ 11-93</v>
          </cell>
          <cell r="R7" t="str">
            <v>Reporting Date</v>
          </cell>
          <cell r="U7" t="str">
            <v>_x001D_bEffective Date_x001E_  _x001D__ 11-1-93</v>
          </cell>
          <cell r="AA7" t="str">
            <v>Reporting Date</v>
          </cell>
          <cell r="AD7" t="str">
            <v>_x001D_bEffective Date_x001E_  _x001D__ 11-93</v>
          </cell>
        </row>
        <row r="9">
          <cell r="B9" t="str">
            <v>The following Computation is submitted in support of take-or-pay Costs affecting consumption on or after 11-1-93.</v>
          </cell>
          <cell r="J9" t="str">
            <v>The following Computation is submitted in support of take-or-pay Costs affecting consumption on or after 11-1-93.</v>
          </cell>
          <cell r="R9" t="str">
            <v>The following Computation is submitted in support of take-or-pay Costs affecting consumption on or after 11-1-93.</v>
          </cell>
          <cell r="AA9" t="str">
            <v>The following Computation is submitted in support of take-or-pay Costs affecting consumption on or after 11-1-93.</v>
          </cell>
        </row>
        <row r="11">
          <cell r="B11" t="str">
            <v>(1)</v>
          </cell>
          <cell r="C11" t="str">
            <v>(2)</v>
          </cell>
          <cell r="D11" t="str">
            <v>(3)</v>
          </cell>
          <cell r="E11" t="str">
            <v>(4)</v>
          </cell>
          <cell r="F11" t="str">
            <v>(5)</v>
          </cell>
          <cell r="G11" t="str">
            <v>(6)</v>
          </cell>
          <cell r="L11" t="str">
            <v>(7)</v>
          </cell>
          <cell r="M11" t="str">
            <v>(8)</v>
          </cell>
          <cell r="N11" t="str">
            <v>(9)</v>
          </cell>
          <cell r="O11" t="str">
            <v>(10)</v>
          </cell>
          <cell r="S11" t="str">
            <v>Estimated Volumntric TOP Costs</v>
          </cell>
          <cell r="AB11" t="str">
            <v>Estimated Direct-Billed TOP Costs</v>
          </cell>
        </row>
        <row r="12">
          <cell r="B12" t="str">
            <v>Pipeline *</v>
          </cell>
          <cell r="C12" t="str">
            <v>Remaining</v>
          </cell>
          <cell r="D12" t="str">
            <v>Carrying</v>
          </cell>
          <cell r="E12" t="str">
            <v>Total</v>
          </cell>
          <cell r="F12" t="str">
            <v>Total</v>
          </cell>
          <cell r="G12" t="str">
            <v>Total Estimated</v>
          </cell>
          <cell r="L12" t="str">
            <v>Estimated</v>
          </cell>
          <cell r="M12" t="str">
            <v>TOP Cost</v>
          </cell>
          <cell r="N12" t="str">
            <v>Estimated</v>
          </cell>
          <cell r="O12" t="str">
            <v>Remaining</v>
          </cell>
          <cell r="S12" t="str">
            <v>(1)</v>
          </cell>
          <cell r="T12" t="str">
            <v>(2)</v>
          </cell>
          <cell r="U12" t="str">
            <v>(3)</v>
          </cell>
          <cell r="V12" t="str">
            <v>(4)</v>
          </cell>
          <cell r="W12" t="str">
            <v>(5)</v>
          </cell>
          <cell r="X12" t="str">
            <v>(6)</v>
          </cell>
          <cell r="AB12" t="str">
            <v>(1)</v>
          </cell>
          <cell r="AC12" t="str">
            <v>(2)</v>
          </cell>
          <cell r="AD12" t="str">
            <v>(3)</v>
          </cell>
          <cell r="AE12" t="str">
            <v>(4)</v>
          </cell>
          <cell r="AF12" t="str">
            <v>(5)</v>
          </cell>
          <cell r="AG12" t="str">
            <v>(6)</v>
          </cell>
        </row>
        <row r="13">
          <cell r="C13" t="str">
            <v>TOP Costs</v>
          </cell>
          <cell r="D13" t="str">
            <v>Costs</v>
          </cell>
          <cell r="E13" t="str">
            <v>Estimated</v>
          </cell>
          <cell r="F13" t="str">
            <v>Estimated</v>
          </cell>
          <cell r="G13" t="str">
            <v>Remaining</v>
          </cell>
          <cell r="L13" t="str">
            <v>Monthly</v>
          </cell>
          <cell r="M13" t="str">
            <v>Recovery</v>
          </cell>
          <cell r="N13" t="str">
            <v>Monthly</v>
          </cell>
          <cell r="O13" t="str">
            <v>TOP Costs</v>
          </cell>
        </row>
        <row r="14">
          <cell r="B14" t="str">
            <v>Williams</v>
          </cell>
          <cell r="C14" t="str">
            <v>(from Previous</v>
          </cell>
          <cell r="D14" t="str">
            <v>(Rate of</v>
          </cell>
          <cell r="E14" t="str">
            <v>Volumntric</v>
          </cell>
          <cell r="F14" t="str">
            <v>Direct-Billed</v>
          </cell>
          <cell r="G14" t="str">
            <v>TOP Costs</v>
          </cell>
          <cell r="L14" t="str">
            <v>Sales</v>
          </cell>
          <cell r="M14" t="str">
            <v>Per MCF</v>
          </cell>
          <cell r="N14" t="str">
            <v>Recovery</v>
          </cell>
          <cell r="O14" t="str">
            <v>(Col. 6 minus</v>
          </cell>
          <cell r="S14" t="str">
            <v>Pipeline</v>
          </cell>
          <cell r="T14" t="str">
            <v>Pipeline</v>
          </cell>
          <cell r="U14" t="str">
            <v>Pipeline</v>
          </cell>
          <cell r="V14" t="str">
            <v>Pipeline</v>
          </cell>
          <cell r="W14" t="str">
            <v>Pipeline</v>
          </cell>
          <cell r="X14" t="str">
            <v>Total</v>
          </cell>
          <cell r="AB14" t="str">
            <v>Pipeline</v>
          </cell>
          <cell r="AC14" t="str">
            <v>Pipeline</v>
          </cell>
          <cell r="AD14" t="str">
            <v>Pipeline</v>
          </cell>
          <cell r="AE14" t="str">
            <v>Pipeline</v>
          </cell>
          <cell r="AF14" t="str">
            <v>Pipeline</v>
          </cell>
          <cell r="AG14" t="str">
            <v>Total</v>
          </cell>
        </row>
        <row r="15">
          <cell r="C15" t="str">
            <v>Month's TOP</v>
          </cell>
          <cell r="D15" t="str">
            <v>9.63 % times</v>
          </cell>
          <cell r="E15" t="str">
            <v>TOP Costs</v>
          </cell>
          <cell r="F15" t="str">
            <v>TOP Costs</v>
          </cell>
          <cell r="G15" t="str">
            <v>(Col. 2 + Col. 3</v>
          </cell>
          <cell r="L15" t="str">
            <v>Volumn</v>
          </cell>
          <cell r="M15" t="str">
            <v>(from LDC</v>
          </cell>
          <cell r="N15" t="str">
            <v>(Col. 7 x</v>
          </cell>
          <cell r="O15" t="str">
            <v>Col. 9)</v>
          </cell>
        </row>
        <row r="16">
          <cell r="C16" t="str">
            <v>Costs, Col. 10)</v>
          </cell>
          <cell r="D16" t="str">
            <v>Col. 2)</v>
          </cell>
          <cell r="E16" t="str">
            <v>(Total from Sheet</v>
          </cell>
          <cell r="F16" t="str">
            <v>(Total from Sheet</v>
          </cell>
          <cell r="G16" t="str">
            <v>+ Col. 4 +</v>
          </cell>
          <cell r="L16" t="str">
            <v>(12 Month sum</v>
          </cell>
          <cell r="M16" t="str">
            <v>TOP Cost</v>
          </cell>
          <cell r="N16" t="str">
            <v>Col. 8)</v>
          </cell>
          <cell r="S16" t="str">
            <v>Williams</v>
          </cell>
          <cell r="AB16" t="str">
            <v>Williams</v>
          </cell>
        </row>
        <row r="17">
          <cell r="E17" t="str">
            <v>TOP 2a, Col. 6)</v>
          </cell>
          <cell r="F17" t="str">
            <v>TOP 2b, Col. 6)</v>
          </cell>
          <cell r="G17" t="str">
            <v>Col. 5)</v>
          </cell>
          <cell r="L17" t="str">
            <v>= Sheet1, line 6)</v>
          </cell>
          <cell r="M17" t="str">
            <v>Recovery plan)</v>
          </cell>
          <cell r="O17">
            <v>0</v>
          </cell>
        </row>
        <row r="18">
          <cell r="B18" t="str">
            <v>July</v>
          </cell>
          <cell r="C18" t="e">
            <v>#REF!</v>
          </cell>
          <cell r="D18" t="e">
            <v>#REF!</v>
          </cell>
          <cell r="E18" t="str">
            <v>-</v>
          </cell>
          <cell r="F18" t="str">
            <v>-</v>
          </cell>
          <cell r="G18" t="e">
            <v>#REF!</v>
          </cell>
          <cell r="J18" t="str">
            <v>July</v>
          </cell>
          <cell r="L18" t="e">
            <v>#REF!</v>
          </cell>
          <cell r="M18">
            <v>0</v>
          </cell>
          <cell r="N18" t="e">
            <v>#REF!</v>
          </cell>
          <cell r="O18" t="e">
            <v>#REF!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G19" t="e">
            <v>#REF!</v>
          </cell>
          <cell r="J19" t="str">
            <v>August</v>
          </cell>
          <cell r="L19" t="e">
            <v>#REF!</v>
          </cell>
          <cell r="M19">
            <v>0</v>
          </cell>
          <cell r="N19" t="e">
            <v>#REF!</v>
          </cell>
          <cell r="O19" t="e">
            <v>#REF!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G20" t="e">
            <v>#REF!</v>
          </cell>
          <cell r="J20" t="str">
            <v>September</v>
          </cell>
          <cell r="L20" t="e">
            <v>#REF!</v>
          </cell>
          <cell r="M20">
            <v>0</v>
          </cell>
          <cell r="N20" t="e">
            <v>#REF!</v>
          </cell>
          <cell r="O20" t="e">
            <v>#REF!</v>
          </cell>
          <cell r="R20" t="str">
            <v>July</v>
          </cell>
          <cell r="AA20" t="str">
            <v>July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G21" t="e">
            <v>#REF!</v>
          </cell>
          <cell r="J21" t="str">
            <v>October</v>
          </cell>
          <cell r="L21" t="e">
            <v>#REF!</v>
          </cell>
          <cell r="M21">
            <v>0</v>
          </cell>
          <cell r="N21" t="e">
            <v>#REF!</v>
          </cell>
          <cell r="O21" t="e">
            <v>#REF!</v>
          </cell>
          <cell r="R21" t="str">
            <v>August</v>
          </cell>
          <cell r="AA21" t="str">
            <v>August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G22" t="e">
            <v>#REF!</v>
          </cell>
          <cell r="J22" t="str">
            <v>November</v>
          </cell>
          <cell r="L22" t="e">
            <v>#REF!</v>
          </cell>
          <cell r="M22">
            <v>0</v>
          </cell>
          <cell r="N22" t="e">
            <v>#REF!</v>
          </cell>
          <cell r="O22" t="e">
            <v>#REF!</v>
          </cell>
          <cell r="R22" t="str">
            <v>September</v>
          </cell>
          <cell r="AA22" t="str">
            <v>September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G23" t="e">
            <v>#REF!</v>
          </cell>
          <cell r="J23" t="str">
            <v>December</v>
          </cell>
          <cell r="L23" t="e">
            <v>#REF!</v>
          </cell>
          <cell r="M23">
            <v>0</v>
          </cell>
          <cell r="N23" t="e">
            <v>#REF!</v>
          </cell>
          <cell r="O23" t="e">
            <v>#REF!</v>
          </cell>
          <cell r="R23" t="str">
            <v>October</v>
          </cell>
          <cell r="X23">
            <v>0</v>
          </cell>
          <cell r="AA23" t="str">
            <v>October</v>
          </cell>
          <cell r="AG23">
            <v>0</v>
          </cell>
        </row>
        <row r="24">
          <cell r="B24" t="str">
            <v>January</v>
          </cell>
          <cell r="C24" t="e">
            <v>#REF!</v>
          </cell>
          <cell r="D24" t="e">
            <v>#REF!</v>
          </cell>
          <cell r="G24" t="e">
            <v>#REF!</v>
          </cell>
          <cell r="J24" t="str">
            <v>January</v>
          </cell>
          <cell r="L24" t="e">
            <v>#REF!</v>
          </cell>
          <cell r="M24">
            <v>0</v>
          </cell>
          <cell r="N24" t="e">
            <v>#REF!</v>
          </cell>
          <cell r="O24" t="e">
            <v>#REF!</v>
          </cell>
          <cell r="R24" t="str">
            <v>November</v>
          </cell>
          <cell r="S24" t="str">
            <v>-</v>
          </cell>
          <cell r="U24">
            <v>0</v>
          </cell>
          <cell r="X24" t="str">
            <v>-</v>
          </cell>
          <cell r="AA24" t="str">
            <v>November</v>
          </cell>
          <cell r="AB24" t="str">
            <v>-</v>
          </cell>
          <cell r="AD24">
            <v>0</v>
          </cell>
          <cell r="AG24" t="str">
            <v>-</v>
          </cell>
        </row>
        <row r="25">
          <cell r="B25" t="str">
            <v>February</v>
          </cell>
          <cell r="C25" t="e">
            <v>#REF!</v>
          </cell>
          <cell r="D25" t="e">
            <v>#REF!</v>
          </cell>
          <cell r="G25" t="e">
            <v>#REF!</v>
          </cell>
          <cell r="J25" t="str">
            <v>February</v>
          </cell>
          <cell r="L25" t="e">
            <v>#REF!</v>
          </cell>
          <cell r="M25">
            <v>0</v>
          </cell>
          <cell r="N25" t="e">
            <v>#REF!</v>
          </cell>
          <cell r="O25" t="e">
            <v>#REF!</v>
          </cell>
          <cell r="R25" t="str">
            <v>December</v>
          </cell>
          <cell r="S25" t="str">
            <v>-</v>
          </cell>
          <cell r="U25">
            <v>0</v>
          </cell>
          <cell r="X25" t="str">
            <v>-</v>
          </cell>
          <cell r="AA25" t="str">
            <v>December</v>
          </cell>
          <cell r="AB25" t="str">
            <v>-</v>
          </cell>
          <cell r="AD25">
            <v>0</v>
          </cell>
          <cell r="AG25" t="str">
            <v>-</v>
          </cell>
        </row>
        <row r="26">
          <cell r="B26" t="str">
            <v>March</v>
          </cell>
          <cell r="C26" t="e">
            <v>#REF!</v>
          </cell>
          <cell r="D26" t="e">
            <v>#REF!</v>
          </cell>
          <cell r="G26" t="e">
            <v>#REF!</v>
          </cell>
          <cell r="J26" t="str">
            <v>March</v>
          </cell>
          <cell r="L26" t="e">
            <v>#REF!</v>
          </cell>
          <cell r="M26">
            <v>0</v>
          </cell>
          <cell r="N26" t="e">
            <v>#REF!</v>
          </cell>
          <cell r="O26" t="e">
            <v>#REF!</v>
          </cell>
          <cell r="R26" t="str">
            <v>January</v>
          </cell>
          <cell r="S26" t="str">
            <v>-</v>
          </cell>
          <cell r="U26">
            <v>0</v>
          </cell>
          <cell r="X26" t="str">
            <v>-</v>
          </cell>
          <cell r="AA26" t="str">
            <v>January</v>
          </cell>
          <cell r="AB26" t="str">
            <v>-</v>
          </cell>
          <cell r="AD26">
            <v>0</v>
          </cell>
          <cell r="AG26" t="str">
            <v>-</v>
          </cell>
        </row>
        <row r="27">
          <cell r="B27" t="str">
            <v>April</v>
          </cell>
          <cell r="C27" t="e">
            <v>#REF!</v>
          </cell>
          <cell r="D27" t="e">
            <v>#REF!</v>
          </cell>
          <cell r="G27" t="e">
            <v>#REF!</v>
          </cell>
          <cell r="J27" t="str">
            <v>April</v>
          </cell>
          <cell r="L27" t="e">
            <v>#REF!</v>
          </cell>
          <cell r="M27">
            <v>0</v>
          </cell>
          <cell r="N27" t="e">
            <v>#REF!</v>
          </cell>
          <cell r="O27" t="e">
            <v>#REF!</v>
          </cell>
          <cell r="R27" t="str">
            <v>February</v>
          </cell>
          <cell r="S27" t="str">
            <v>-</v>
          </cell>
          <cell r="U27">
            <v>0</v>
          </cell>
          <cell r="X27" t="str">
            <v>-</v>
          </cell>
          <cell r="AA27" t="str">
            <v>February</v>
          </cell>
          <cell r="AB27" t="str">
            <v>-</v>
          </cell>
          <cell r="AD27">
            <v>0</v>
          </cell>
          <cell r="AG27" t="str">
            <v>-</v>
          </cell>
        </row>
        <row r="28">
          <cell r="B28" t="str">
            <v>May</v>
          </cell>
          <cell r="C28" t="e">
            <v>#REF!</v>
          </cell>
          <cell r="D28" t="e">
            <v>#REF!</v>
          </cell>
          <cell r="G28" t="e">
            <v>#REF!</v>
          </cell>
          <cell r="J28" t="str">
            <v>May</v>
          </cell>
          <cell r="L28" t="e">
            <v>#REF!</v>
          </cell>
          <cell r="M28">
            <v>0</v>
          </cell>
          <cell r="N28" t="e">
            <v>#REF!</v>
          </cell>
          <cell r="O28" t="e">
            <v>#REF!</v>
          </cell>
          <cell r="R28" t="str">
            <v>March</v>
          </cell>
          <cell r="S28" t="str">
            <v>-</v>
          </cell>
          <cell r="U28">
            <v>0</v>
          </cell>
          <cell r="X28" t="str">
            <v>-</v>
          </cell>
          <cell r="AA28" t="str">
            <v>March</v>
          </cell>
          <cell r="AB28" t="str">
            <v>-</v>
          </cell>
          <cell r="AD28">
            <v>0</v>
          </cell>
          <cell r="AG28" t="str">
            <v>-</v>
          </cell>
        </row>
        <row r="29">
          <cell r="B29" t="str">
            <v>June</v>
          </cell>
          <cell r="C29" t="e">
            <v>#REF!</v>
          </cell>
          <cell r="D29" t="e">
            <v>#REF!</v>
          </cell>
          <cell r="G29" t="e">
            <v>#REF!</v>
          </cell>
          <cell r="J29" t="str">
            <v>June</v>
          </cell>
          <cell r="L29" t="e">
            <v>#REF!</v>
          </cell>
          <cell r="M29">
            <v>0</v>
          </cell>
          <cell r="N29" t="e">
            <v>#REF!</v>
          </cell>
          <cell r="O29" t="e">
            <v>#REF!</v>
          </cell>
          <cell r="R29" t="str">
            <v>April</v>
          </cell>
          <cell r="S29" t="str">
            <v>-</v>
          </cell>
          <cell r="U29">
            <v>0</v>
          </cell>
          <cell r="X29" t="str">
            <v>-</v>
          </cell>
          <cell r="AA29" t="str">
            <v>April</v>
          </cell>
          <cell r="AB29" t="str">
            <v>-</v>
          </cell>
          <cell r="AD29">
            <v>0</v>
          </cell>
          <cell r="AG29" t="str">
            <v>-</v>
          </cell>
        </row>
        <row r="30">
          <cell r="B30" t="str">
            <v>* If the LDC has future Direct-Billed and/or Volumntric TOP Costs from more than one Pipeline, each Pipeline's Estimated</v>
          </cell>
          <cell r="R30" t="str">
            <v>May</v>
          </cell>
          <cell r="S30" t="str">
            <v>-</v>
          </cell>
          <cell r="U30">
            <v>0</v>
          </cell>
          <cell r="X30" t="str">
            <v>-</v>
          </cell>
          <cell r="AA30" t="str">
            <v>May</v>
          </cell>
          <cell r="AB30" t="str">
            <v>-</v>
          </cell>
          <cell r="AD30">
            <v>0</v>
          </cell>
          <cell r="AG30" t="str">
            <v>-</v>
          </cell>
        </row>
        <row r="31">
          <cell r="B31" t="str">
            <v>Volumntric TOP Costs must be listed on Sheets 2a and/or 2b.  The Sheet containing the Total TOP Costs must list "Total" in the</v>
          </cell>
          <cell r="J31" t="str">
            <v xml:space="preserve">  _x001D_u1  _x001E_ This Balance is to be combined with Account 191 for the 8/95 ACA calculation.</v>
          </cell>
          <cell r="R31" t="str">
            <v>June</v>
          </cell>
          <cell r="S31" t="str">
            <v>-</v>
          </cell>
          <cell r="U31">
            <v>0</v>
          </cell>
          <cell r="X31" t="str">
            <v>-</v>
          </cell>
          <cell r="AA31" t="str">
            <v>June</v>
          </cell>
          <cell r="AB31" t="str">
            <v>-</v>
          </cell>
          <cell r="AD31">
            <v>0</v>
          </cell>
          <cell r="AG31" t="str">
            <v>-</v>
          </cell>
        </row>
        <row r="32">
          <cell r="B32" t="str">
            <v>space provided.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Estimated Capacity Release Volumes</v>
          </cell>
          <cell r="F1" t="str">
            <v>Sheet ECR-1b</v>
          </cell>
        </row>
        <row r="2">
          <cell r="A2" t="str">
            <v>On Williams Natural Gas</v>
          </cell>
        </row>
        <row r="3">
          <cell r="A3" t="str">
            <v>For the Month of July, 1996</v>
          </cell>
        </row>
        <row r="5">
          <cell r="F5" t="str">
            <v>Est. Cap.</v>
          </cell>
          <cell r="I5" t="str">
            <v>Input/</v>
          </cell>
        </row>
        <row r="6">
          <cell r="B6" t="str">
            <v>Contract</v>
          </cell>
          <cell r="E6" t="str">
            <v>Percentage</v>
          </cell>
          <cell r="F6" t="str">
            <v>Rel. Volumes</v>
          </cell>
          <cell r="I6" t="str">
            <v>Balancing Total</v>
          </cell>
          <cell r="L6" t="str">
            <v>Volume Allocation by contract and area</v>
          </cell>
        </row>
        <row r="7">
          <cell r="A7" t="str">
            <v>Division</v>
          </cell>
          <cell r="B7" t="str">
            <v>Number</v>
          </cell>
          <cell r="C7" t="str">
            <v>Service</v>
          </cell>
          <cell r="D7" t="str">
            <v>Demand Units</v>
          </cell>
          <cell r="E7" t="str">
            <v>Of Total</v>
          </cell>
          <cell r="F7" t="str">
            <v>Allocated</v>
          </cell>
        </row>
        <row r="8">
          <cell r="A8" t="str">
            <v>Kaw Valley</v>
          </cell>
          <cell r="B8" t="str">
            <v>544</v>
          </cell>
          <cell r="C8" t="str">
            <v>TSS</v>
          </cell>
          <cell r="D8">
            <v>9424</v>
          </cell>
          <cell r="E8">
            <v>0.626</v>
          </cell>
          <cell r="F8" t="e">
            <v>#REF!</v>
          </cell>
          <cell r="L8" t="str">
            <v>Total Estimated Volumes</v>
          </cell>
          <cell r="O8" t="e">
            <v>#REF!</v>
          </cell>
        </row>
        <row r="9">
          <cell r="A9" t="str">
            <v>Central</v>
          </cell>
          <cell r="B9" t="str">
            <v>544</v>
          </cell>
          <cell r="C9" t="str">
            <v>TSS</v>
          </cell>
          <cell r="D9">
            <v>1034</v>
          </cell>
          <cell r="E9">
            <v>6.8699999999999997E-2</v>
          </cell>
          <cell r="F9" t="e">
            <v>#REF!</v>
          </cell>
          <cell r="L9" t="str">
            <v>Market Area</v>
          </cell>
          <cell r="O9" t="e">
            <v>#REF!</v>
          </cell>
        </row>
        <row r="10">
          <cell r="A10" t="str">
            <v>Cane</v>
          </cell>
          <cell r="B10" t="str">
            <v>544</v>
          </cell>
          <cell r="C10" t="str">
            <v>TSS</v>
          </cell>
          <cell r="D10">
            <v>2376</v>
          </cell>
          <cell r="E10">
            <v>0.1578</v>
          </cell>
          <cell r="F10" t="e">
            <v>#REF!</v>
          </cell>
          <cell r="L10" t="str">
            <v>Production Area</v>
          </cell>
          <cell r="O10" t="e">
            <v>#REF!</v>
          </cell>
        </row>
        <row r="11">
          <cell r="A11" t="str">
            <v>Eastern</v>
          </cell>
          <cell r="B11" t="str">
            <v>544</v>
          </cell>
          <cell r="C11" t="str">
            <v>TSS</v>
          </cell>
          <cell r="D11">
            <v>1599</v>
          </cell>
          <cell r="E11">
            <v>0.1062</v>
          </cell>
          <cell r="F11" t="e">
            <v>#REF!</v>
          </cell>
          <cell r="O11" t="e">
            <v>#REF!</v>
          </cell>
        </row>
        <row r="12">
          <cell r="A12" t="str">
            <v>Missouri</v>
          </cell>
          <cell r="B12" t="str">
            <v>544</v>
          </cell>
          <cell r="C12" t="str">
            <v>TSS</v>
          </cell>
          <cell r="D12">
            <v>622</v>
          </cell>
          <cell r="E12">
            <v>4.1300000000000003E-2</v>
          </cell>
          <cell r="F12" t="e">
            <v>#REF!</v>
          </cell>
        </row>
        <row r="13">
          <cell r="D13">
            <v>15055</v>
          </cell>
          <cell r="E13">
            <v>1</v>
          </cell>
          <cell r="F13" t="e">
            <v>#REF!</v>
          </cell>
          <cell r="I13" t="e">
            <v>#REF!</v>
          </cell>
          <cell r="J13" t="e">
            <v>#REF!</v>
          </cell>
          <cell r="L13" t="str">
            <v>Market Area Breakdown:</v>
          </cell>
        </row>
        <row r="14">
          <cell r="O14" t="str">
            <v>Current Month</v>
          </cell>
        </row>
        <row r="15">
          <cell r="A15" t="str">
            <v>Cane</v>
          </cell>
          <cell r="B15" t="str">
            <v>545</v>
          </cell>
          <cell r="C15" t="str">
            <v>TSS-P</v>
          </cell>
          <cell r="D15">
            <v>1468</v>
          </cell>
          <cell r="E15">
            <v>1</v>
          </cell>
          <cell r="F15" t="e">
            <v>#REF!</v>
          </cell>
          <cell r="M15" t="str">
            <v>Con. Dem.</v>
          </cell>
          <cell r="N15" t="str">
            <v>Percent</v>
          </cell>
          <cell r="O15" t="str">
            <v>Est. Vol.</v>
          </cell>
        </row>
        <row r="16">
          <cell r="D16">
            <v>1468</v>
          </cell>
          <cell r="F16" t="e">
            <v>#REF!</v>
          </cell>
          <cell r="I16" t="e">
            <v>#REF!</v>
          </cell>
          <cell r="J16" t="e">
            <v>#REF!</v>
          </cell>
          <cell r="L16" t="str">
            <v>Con. 544</v>
          </cell>
          <cell r="M16">
            <v>15055</v>
          </cell>
          <cell r="N16">
            <v>0.96609999999999996</v>
          </cell>
          <cell r="O16" t="e">
            <v>#REF!</v>
          </cell>
        </row>
        <row r="17">
          <cell r="L17" t="str">
            <v>Con. 545</v>
          </cell>
          <cell r="M17">
            <v>0</v>
          </cell>
          <cell r="N17">
            <v>0</v>
          </cell>
          <cell r="O17" t="e">
            <v>#REF!</v>
          </cell>
        </row>
        <row r="18">
          <cell r="A18" t="str">
            <v>Central</v>
          </cell>
          <cell r="B18" t="str">
            <v>546</v>
          </cell>
          <cell r="C18" t="str">
            <v>FTS-P</v>
          </cell>
          <cell r="D18">
            <v>510</v>
          </cell>
          <cell r="E18">
            <v>0.42780000000000001</v>
          </cell>
          <cell r="F18" t="e">
            <v>#REF!</v>
          </cell>
          <cell r="L18" t="str">
            <v>Con. 546</v>
          </cell>
          <cell r="M18">
            <v>529</v>
          </cell>
          <cell r="N18">
            <v>3.39E-2</v>
          </cell>
          <cell r="O18" t="e">
            <v>#REF!</v>
          </cell>
        </row>
        <row r="19">
          <cell r="A19" t="str">
            <v>Cane</v>
          </cell>
          <cell r="B19" t="str">
            <v>546</v>
          </cell>
          <cell r="C19" t="str">
            <v>FTS-P</v>
          </cell>
          <cell r="D19">
            <v>682</v>
          </cell>
          <cell r="E19">
            <v>0.57220000000000004</v>
          </cell>
          <cell r="F19" t="e">
            <v>#REF!</v>
          </cell>
          <cell r="L19" t="str">
            <v>Total</v>
          </cell>
          <cell r="M19">
            <v>15584</v>
          </cell>
          <cell r="N19">
            <v>1</v>
          </cell>
          <cell r="O19" t="e">
            <v>#REF!</v>
          </cell>
        </row>
        <row r="20">
          <cell r="D20">
            <v>1192</v>
          </cell>
          <cell r="E20">
            <v>1</v>
          </cell>
          <cell r="F20" t="e">
            <v>#REF!</v>
          </cell>
          <cell r="I20" t="e">
            <v>#REF!</v>
          </cell>
          <cell r="J20" t="e">
            <v>#REF!</v>
          </cell>
        </row>
        <row r="22">
          <cell r="A22" t="str">
            <v>Central</v>
          </cell>
          <cell r="B22" t="str">
            <v>546</v>
          </cell>
          <cell r="C22" t="str">
            <v>FTS-M</v>
          </cell>
          <cell r="D22">
            <v>529</v>
          </cell>
          <cell r="E22">
            <v>1</v>
          </cell>
          <cell r="F22" t="e">
            <v>#REF!</v>
          </cell>
          <cell r="L22" t="str">
            <v>Production Area Breakdown:</v>
          </cell>
        </row>
        <row r="23">
          <cell r="A23" t="str">
            <v>Cane</v>
          </cell>
          <cell r="B23" t="str">
            <v>546</v>
          </cell>
          <cell r="C23" t="str">
            <v>FTS-M</v>
          </cell>
          <cell r="D23">
            <v>0</v>
          </cell>
          <cell r="E23">
            <v>0</v>
          </cell>
          <cell r="F23" t="e">
            <v>#REF!</v>
          </cell>
          <cell r="O23" t="str">
            <v>Current Month</v>
          </cell>
        </row>
        <row r="24">
          <cell r="D24">
            <v>529</v>
          </cell>
          <cell r="E24">
            <v>1</v>
          </cell>
          <cell r="F24" t="e">
            <v>#REF!</v>
          </cell>
          <cell r="I24" t="e">
            <v>#REF!</v>
          </cell>
          <cell r="J24" t="e">
            <v>#REF!</v>
          </cell>
          <cell r="M24" t="str">
            <v>Con. Dem.</v>
          </cell>
          <cell r="N24" t="str">
            <v>Percent</v>
          </cell>
          <cell r="O24" t="str">
            <v>Est. Vol.</v>
          </cell>
        </row>
        <row r="25">
          <cell r="I25" t="e">
            <v>#REF!</v>
          </cell>
          <cell r="L25" t="str">
            <v>Con. 544</v>
          </cell>
          <cell r="M25">
            <v>6347</v>
          </cell>
          <cell r="N25">
            <v>0.70469999999999999</v>
          </cell>
          <cell r="O25" t="e">
            <v>#REF!</v>
          </cell>
        </row>
        <row r="26">
          <cell r="A26" t="str">
            <v>Estimated Capacity Release Volumes on WNG for the current Month</v>
          </cell>
          <cell r="F26" t="e">
            <v>#REF!</v>
          </cell>
          <cell r="L26" t="str">
            <v>Con. 545</v>
          </cell>
          <cell r="M26">
            <v>1468</v>
          </cell>
          <cell r="N26">
            <v>0.16300000000000001</v>
          </cell>
          <cell r="O26" t="e">
            <v>#REF!</v>
          </cell>
        </row>
        <row r="27">
          <cell r="L27" t="str">
            <v>Con. 546</v>
          </cell>
          <cell r="M27">
            <v>1192</v>
          </cell>
          <cell r="N27">
            <v>0.1323</v>
          </cell>
          <cell r="O27" t="e">
            <v>#REF!</v>
          </cell>
        </row>
        <row r="28">
          <cell r="A28" t="str">
            <v>Totals</v>
          </cell>
          <cell r="L28" t="str">
            <v>Total</v>
          </cell>
          <cell r="M28">
            <v>9007</v>
          </cell>
          <cell r="N28">
            <v>1</v>
          </cell>
          <cell r="O28" t="e">
            <v>#REF!</v>
          </cell>
        </row>
        <row r="29">
          <cell r="A29" t="str">
            <v>Kaw Valley</v>
          </cell>
          <cell r="F29" t="e">
            <v>#REF!</v>
          </cell>
        </row>
        <row r="30">
          <cell r="A30" t="str">
            <v>Central</v>
          </cell>
          <cell r="F30" t="e">
            <v>#REF!</v>
          </cell>
        </row>
        <row r="31">
          <cell r="A31" t="str">
            <v>Cane</v>
          </cell>
          <cell r="F31" t="e">
            <v>#REF!</v>
          </cell>
        </row>
        <row r="32">
          <cell r="A32" t="str">
            <v>Eastern</v>
          </cell>
          <cell r="F32" t="e">
            <v>#REF!</v>
          </cell>
        </row>
        <row r="33">
          <cell r="A33" t="str">
            <v>Missouri</v>
          </cell>
          <cell r="F33" t="e">
            <v>#REF!</v>
          </cell>
        </row>
        <row r="34">
          <cell r="F34" t="e">
            <v>#REF!</v>
          </cell>
        </row>
        <row r="36">
          <cell r="A36" t="str">
            <v>Difference</v>
          </cell>
          <cell r="F36" t="e">
            <v>#REF!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1">
          <cell r="A1" t="str">
            <v>Actual Capacity Release Revenues</v>
          </cell>
          <cell r="F1" t="str">
            <v>Sheet ECR-2b</v>
          </cell>
        </row>
        <row r="2">
          <cell r="A2" t="str">
            <v>On Williams Natural Gas</v>
          </cell>
        </row>
        <row r="3">
          <cell r="A3" t="str">
            <v>For the Month of July, 1996</v>
          </cell>
        </row>
        <row r="5">
          <cell r="F5" t="str">
            <v>Capacity</v>
          </cell>
          <cell r="I5" t="str">
            <v>Input/</v>
          </cell>
        </row>
        <row r="6">
          <cell r="B6" t="str">
            <v>Contract</v>
          </cell>
          <cell r="E6" t="str">
            <v>Percentage</v>
          </cell>
          <cell r="F6" t="str">
            <v>Rel. Revenues</v>
          </cell>
          <cell r="I6" t="str">
            <v>Balancing Total</v>
          </cell>
        </row>
        <row r="7">
          <cell r="A7" t="str">
            <v>Division</v>
          </cell>
          <cell r="B7" t="str">
            <v>Number</v>
          </cell>
          <cell r="C7" t="str">
            <v>Service</v>
          </cell>
          <cell r="D7" t="str">
            <v>Demand Units</v>
          </cell>
          <cell r="E7" t="str">
            <v>Of Total</v>
          </cell>
          <cell r="F7" t="str">
            <v>Allocated</v>
          </cell>
        </row>
        <row r="8">
          <cell r="A8" t="str">
            <v>Kaw Valley</v>
          </cell>
          <cell r="B8" t="str">
            <v>544</v>
          </cell>
          <cell r="C8" t="str">
            <v>TSS</v>
          </cell>
          <cell r="D8">
            <v>9424</v>
          </cell>
          <cell r="E8">
            <v>0.626</v>
          </cell>
          <cell r="F8" t="e">
            <v>#REF!</v>
          </cell>
        </row>
        <row r="9">
          <cell r="A9" t="str">
            <v>Central</v>
          </cell>
          <cell r="B9" t="str">
            <v>544</v>
          </cell>
          <cell r="C9" t="str">
            <v>TSS</v>
          </cell>
          <cell r="D9">
            <v>1034</v>
          </cell>
          <cell r="E9">
            <v>6.8699999999999997E-2</v>
          </cell>
          <cell r="F9" t="e">
            <v>#REF!</v>
          </cell>
        </row>
        <row r="10">
          <cell r="A10" t="str">
            <v>Cane</v>
          </cell>
          <cell r="B10" t="str">
            <v>544</v>
          </cell>
          <cell r="C10" t="str">
            <v>TSS</v>
          </cell>
          <cell r="D10">
            <v>2376</v>
          </cell>
          <cell r="E10">
            <v>0.1578</v>
          </cell>
          <cell r="F10" t="e">
            <v>#REF!</v>
          </cell>
        </row>
        <row r="11">
          <cell r="A11" t="str">
            <v>Eastern</v>
          </cell>
          <cell r="B11" t="str">
            <v>544</v>
          </cell>
          <cell r="C11" t="str">
            <v>TSS</v>
          </cell>
          <cell r="D11">
            <v>1599</v>
          </cell>
          <cell r="E11">
            <v>0.1062</v>
          </cell>
          <cell r="F11" t="e">
            <v>#REF!</v>
          </cell>
        </row>
        <row r="12">
          <cell r="A12" t="str">
            <v>Missouri</v>
          </cell>
          <cell r="B12" t="str">
            <v>544</v>
          </cell>
          <cell r="C12" t="str">
            <v>TSS</v>
          </cell>
          <cell r="D12">
            <v>622</v>
          </cell>
          <cell r="E12">
            <v>4.1300000000000003E-2</v>
          </cell>
          <cell r="F12" t="e">
            <v>#REF!</v>
          </cell>
        </row>
        <row r="13">
          <cell r="D13">
            <v>15055</v>
          </cell>
          <cell r="E13">
            <v>1</v>
          </cell>
          <cell r="F13" t="e">
            <v>#REF!</v>
          </cell>
          <cell r="I13" t="e">
            <v>#REF!</v>
          </cell>
          <cell r="J13" t="e">
            <v>#REF!</v>
          </cell>
        </row>
        <row r="15">
          <cell r="A15" t="str">
            <v>Cane</v>
          </cell>
          <cell r="B15" t="str">
            <v>545</v>
          </cell>
          <cell r="C15" t="str">
            <v>TSS-P</v>
          </cell>
          <cell r="D15">
            <v>1468</v>
          </cell>
          <cell r="E15">
            <v>1</v>
          </cell>
          <cell r="F15" t="e">
            <v>#REF!</v>
          </cell>
        </row>
        <row r="16">
          <cell r="D16">
            <v>1468</v>
          </cell>
          <cell r="F16" t="e">
            <v>#REF!</v>
          </cell>
          <cell r="I16" t="e">
            <v>#REF!</v>
          </cell>
          <cell r="J16" t="e">
            <v>#REF!</v>
          </cell>
        </row>
        <row r="18">
          <cell r="A18" t="str">
            <v>Central</v>
          </cell>
          <cell r="B18" t="str">
            <v>546</v>
          </cell>
          <cell r="C18" t="str">
            <v>FTS-P</v>
          </cell>
          <cell r="D18">
            <v>510</v>
          </cell>
          <cell r="E18">
            <v>0.42780000000000001</v>
          </cell>
          <cell r="F18" t="e">
            <v>#REF!</v>
          </cell>
        </row>
        <row r="19">
          <cell r="A19" t="str">
            <v>Cane</v>
          </cell>
          <cell r="B19" t="str">
            <v>546</v>
          </cell>
          <cell r="C19" t="str">
            <v>FTS-P</v>
          </cell>
          <cell r="D19">
            <v>682</v>
          </cell>
          <cell r="E19">
            <v>0.57220000000000004</v>
          </cell>
          <cell r="F19" t="e">
            <v>#REF!</v>
          </cell>
        </row>
        <row r="20">
          <cell r="D20">
            <v>1192</v>
          </cell>
          <cell r="E20">
            <v>1</v>
          </cell>
          <cell r="F20" t="e">
            <v>#REF!</v>
          </cell>
          <cell r="I20" t="e">
            <v>#REF!</v>
          </cell>
          <cell r="J20" t="e">
            <v>#REF!</v>
          </cell>
        </row>
        <row r="22">
          <cell r="A22" t="str">
            <v>Central</v>
          </cell>
          <cell r="B22" t="str">
            <v>546</v>
          </cell>
          <cell r="C22" t="str">
            <v>FTS-M</v>
          </cell>
          <cell r="D22">
            <v>529</v>
          </cell>
          <cell r="E22">
            <v>1</v>
          </cell>
          <cell r="F22" t="e">
            <v>#REF!</v>
          </cell>
        </row>
        <row r="23">
          <cell r="A23" t="str">
            <v>Cane</v>
          </cell>
          <cell r="B23" t="str">
            <v>546</v>
          </cell>
          <cell r="C23" t="str">
            <v>FTS-M</v>
          </cell>
          <cell r="D23">
            <v>0</v>
          </cell>
          <cell r="E23">
            <v>0</v>
          </cell>
          <cell r="F23" t="e">
            <v>#REF!</v>
          </cell>
        </row>
        <row r="24">
          <cell r="D24">
            <v>529</v>
          </cell>
          <cell r="E24">
            <v>1</v>
          </cell>
          <cell r="F24" t="e">
            <v>#REF!</v>
          </cell>
          <cell r="I24" t="e">
            <v>#REF!</v>
          </cell>
          <cell r="J24" t="e">
            <v>#REF!</v>
          </cell>
        </row>
        <row r="25">
          <cell r="I25" t="e">
            <v>#REF!</v>
          </cell>
        </row>
        <row r="26">
          <cell r="A26" t="str">
            <v>Estimated Capacity Release Volumes on WNG for the current Month</v>
          </cell>
          <cell r="F26" t="e">
            <v>#REF!</v>
          </cell>
        </row>
        <row r="28">
          <cell r="A28" t="str">
            <v>Totals</v>
          </cell>
        </row>
        <row r="29">
          <cell r="A29" t="str">
            <v>Kaw Valley</v>
          </cell>
          <cell r="F29" t="e">
            <v>#REF!</v>
          </cell>
        </row>
        <row r="30">
          <cell r="A30" t="str">
            <v>Central</v>
          </cell>
          <cell r="F30" t="e">
            <v>#REF!</v>
          </cell>
        </row>
        <row r="31">
          <cell r="A31" t="str">
            <v>Cane</v>
          </cell>
          <cell r="F31" t="e">
            <v>#REF!</v>
          </cell>
        </row>
        <row r="32">
          <cell r="A32" t="str">
            <v>Eastern</v>
          </cell>
          <cell r="F32" t="e">
            <v>#REF!</v>
          </cell>
        </row>
        <row r="33">
          <cell r="A33" t="str">
            <v>Missouri</v>
          </cell>
          <cell r="F33" t="e">
            <v>#REF!</v>
          </cell>
        </row>
        <row r="34">
          <cell r="F34" t="e">
            <v>#REF!</v>
          </cell>
        </row>
        <row r="36">
          <cell r="A36" t="str">
            <v>Difference</v>
          </cell>
          <cell r="F36" t="e">
            <v>#REF!</v>
          </cell>
        </row>
        <row r="39">
          <cell r="B39" t="str">
            <v>Accounting Booked</v>
          </cell>
          <cell r="D39">
            <v>13389.69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2">
          <cell r="A2" t="str">
            <v>Penalty Recovery Mechanism</v>
          </cell>
        </row>
        <row r="3">
          <cell r="A3" t="str">
            <v>Utility</v>
          </cell>
          <cell r="B3" t="str">
            <v>Greeley Gas Company</v>
          </cell>
          <cell r="F3" t="str">
            <v>Sheet P 1</v>
          </cell>
        </row>
        <row r="4">
          <cell r="A4" t="str">
            <v>Division</v>
          </cell>
          <cell r="B4" t="str">
            <v>Kaw Valley</v>
          </cell>
          <cell r="F4" t="str">
            <v>(Filed Monthly)</v>
          </cell>
        </row>
        <row r="5">
          <cell r="A5" t="str">
            <v>Reporting Date</v>
          </cell>
          <cell r="B5" t="e">
            <v>#VALUE!</v>
          </cell>
        </row>
        <row r="6">
          <cell r="D6" t="str">
            <v xml:space="preserve">Effective Date  _x001D__    September 1, 1996                 </v>
          </cell>
        </row>
        <row r="7">
          <cell r="D7" t="str">
            <v>Year Ended _x001D__   6 / 30 / 96   _x001E_, Shown Below</v>
          </cell>
        </row>
        <row r="9">
          <cell r="A9" t="str">
            <v>A</v>
          </cell>
          <cell r="B9" t="str">
            <v>B</v>
          </cell>
          <cell r="C9" t="str">
            <v>C</v>
          </cell>
          <cell r="D9" t="str">
            <v>D</v>
          </cell>
          <cell r="E9" t="str">
            <v>E</v>
          </cell>
          <cell r="F9" t="str">
            <v>F</v>
          </cell>
        </row>
        <row r="10">
          <cell r="B10" t="str">
            <v>New</v>
          </cell>
          <cell r="D10" t="str">
            <v>Authorized</v>
          </cell>
        </row>
        <row r="11">
          <cell r="B11" t="str">
            <v>Authorized</v>
          </cell>
          <cell r="C11" t="str">
            <v>Actual</v>
          </cell>
          <cell r="D11" t="str">
            <v>Penalty</v>
          </cell>
          <cell r="E11" t="str">
            <v>Actual</v>
          </cell>
          <cell r="F11" t="str">
            <v>Accumulated</v>
          </cell>
        </row>
        <row r="12">
          <cell r="B12" t="str">
            <v>Penalties</v>
          </cell>
          <cell r="C12" t="str">
            <v>Sales</v>
          </cell>
          <cell r="D12" t="str">
            <v>Recovery Factor *</v>
          </cell>
          <cell r="E12" t="str">
            <v>Recovery</v>
          </cell>
          <cell r="F12" t="str">
            <v>Balance</v>
          </cell>
        </row>
        <row r="13">
          <cell r="A13" t="str">
            <v>Month</v>
          </cell>
          <cell r="B13" t="str">
            <v>($)</v>
          </cell>
          <cell r="C13" t="str">
            <v>(MCF)</v>
          </cell>
          <cell r="D13" t="str">
            <v>(¢/MCF)</v>
          </cell>
          <cell r="E13" t="str">
            <v>(C x D / 100)</v>
          </cell>
          <cell r="F13" t="str">
            <v>(F + B - E)</v>
          </cell>
        </row>
        <row r="14">
          <cell r="A14" t="str">
            <v>Prior Balance</v>
          </cell>
          <cell r="F14" t="str">
            <v>NONE</v>
          </cell>
        </row>
        <row r="15">
          <cell r="A15" t="str">
            <v>July, 1995</v>
          </cell>
          <cell r="B15" t="str">
            <v>NONE</v>
          </cell>
          <cell r="D15" t="str">
            <v>NONE</v>
          </cell>
          <cell r="F15" t="str">
            <v>NONE</v>
          </cell>
        </row>
        <row r="16">
          <cell r="A16" t="str">
            <v>August</v>
          </cell>
          <cell r="B16" t="str">
            <v>NONE</v>
          </cell>
          <cell r="D16" t="str">
            <v>NONE</v>
          </cell>
          <cell r="F16" t="str">
            <v>NONE</v>
          </cell>
        </row>
        <row r="17">
          <cell r="A17" t="str">
            <v>September</v>
          </cell>
          <cell r="B17" t="str">
            <v>NONE</v>
          </cell>
          <cell r="D17" t="str">
            <v>NONE</v>
          </cell>
          <cell r="F17" t="str">
            <v>NONE</v>
          </cell>
        </row>
        <row r="18">
          <cell r="A18" t="str">
            <v>October</v>
          </cell>
          <cell r="B18" t="str">
            <v>NONE</v>
          </cell>
          <cell r="D18" t="str">
            <v>NONE</v>
          </cell>
          <cell r="F18" t="str">
            <v>NONE</v>
          </cell>
        </row>
        <row r="19">
          <cell r="A19" t="str">
            <v>November</v>
          </cell>
          <cell r="B19" t="str">
            <v>NONE</v>
          </cell>
          <cell r="D19" t="str">
            <v>NONE</v>
          </cell>
          <cell r="F19" t="str">
            <v>NONE</v>
          </cell>
        </row>
        <row r="20">
          <cell r="A20" t="str">
            <v>December</v>
          </cell>
          <cell r="B20" t="str">
            <v>NONE</v>
          </cell>
          <cell r="D20" t="str">
            <v>NONE</v>
          </cell>
          <cell r="F20" t="str">
            <v>NONE</v>
          </cell>
        </row>
        <row r="21">
          <cell r="A21" t="str">
            <v>January</v>
          </cell>
          <cell r="B21" t="str">
            <v>NONE</v>
          </cell>
          <cell r="D21" t="str">
            <v>NONE</v>
          </cell>
          <cell r="F21" t="str">
            <v>NONE</v>
          </cell>
        </row>
        <row r="22">
          <cell r="A22" t="str">
            <v>February</v>
          </cell>
          <cell r="B22" t="str">
            <v>NONE</v>
          </cell>
          <cell r="D22" t="str">
            <v>NONE</v>
          </cell>
          <cell r="F22" t="str">
            <v>NONE</v>
          </cell>
        </row>
        <row r="23">
          <cell r="A23" t="str">
            <v>March</v>
          </cell>
          <cell r="B23" t="str">
            <v>NONE</v>
          </cell>
          <cell r="D23" t="str">
            <v>NONE</v>
          </cell>
          <cell r="F23" t="str">
            <v>NONE</v>
          </cell>
        </row>
        <row r="24">
          <cell r="A24" t="str">
            <v>April</v>
          </cell>
          <cell r="B24" t="str">
            <v>NONE</v>
          </cell>
          <cell r="D24" t="str">
            <v>NONE</v>
          </cell>
          <cell r="F24" t="str">
            <v>NONE</v>
          </cell>
        </row>
        <row r="25">
          <cell r="A25" t="str">
            <v>May</v>
          </cell>
          <cell r="B25" t="str">
            <v>NONE</v>
          </cell>
          <cell r="D25" t="str">
            <v>NONE</v>
          </cell>
          <cell r="F25" t="str">
            <v>NONE</v>
          </cell>
        </row>
        <row r="26">
          <cell r="A26" t="str">
            <v>June, 1996</v>
          </cell>
          <cell r="B26">
            <v>228205</v>
          </cell>
          <cell r="C26" t="e">
            <v>#REF!</v>
          </cell>
          <cell r="F26">
            <v>228205</v>
          </cell>
        </row>
        <row r="28">
          <cell r="A28" t="str">
            <v>Total</v>
          </cell>
          <cell r="B28">
            <v>228205</v>
          </cell>
          <cell r="C28" t="e">
            <v>#REF!</v>
          </cell>
          <cell r="D28" t="str">
            <v>NONE</v>
          </cell>
          <cell r="F28">
            <v>228205</v>
          </cell>
        </row>
        <row r="31">
          <cell r="B31" t="str">
            <v>*  Penalty Recovery Factor    =</v>
          </cell>
          <cell r="D31" t="str">
            <v>Total Accumulated Balance (Column F) * 100</v>
          </cell>
        </row>
        <row r="32">
          <cell r="D32" t="str">
            <v>Total Sales (Column C)</v>
          </cell>
        </row>
        <row r="34">
          <cell r="D34">
            <v>22820500</v>
          </cell>
        </row>
        <row r="35">
          <cell r="B35" t="e">
            <v>#REF!</v>
          </cell>
          <cell r="C35" t="str">
            <v>=</v>
          </cell>
          <cell r="D35" t="e">
            <v>#REF!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lKans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70592.511289999995</v>
          </cell>
          <cell r="C13">
            <v>60305.285309999999</v>
          </cell>
          <cell r="D13">
            <v>10139.753000000001</v>
          </cell>
          <cell r="E13">
            <v>70445.038310000004</v>
          </cell>
          <cell r="F13">
            <v>150</v>
          </cell>
          <cell r="G13">
            <v>70595.038310000004</v>
          </cell>
          <cell r="H13">
            <v>0</v>
          </cell>
          <cell r="I13">
            <v>70595.038310000004</v>
          </cell>
          <cell r="J13">
            <v>0</v>
          </cell>
          <cell r="K13">
            <v>70595.038310000004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7542.60005</v>
          </cell>
          <cell r="C16">
            <v>5592.6841499999991</v>
          </cell>
          <cell r="D16">
            <v>1903.0282000000002</v>
          </cell>
          <cell r="E16">
            <v>7495.7123499999998</v>
          </cell>
          <cell r="G16">
            <v>7495.7123499999998</v>
          </cell>
          <cell r="H16">
            <v>0</v>
          </cell>
          <cell r="I16">
            <v>7495.7123499999998</v>
          </cell>
          <cell r="J16">
            <v>0</v>
          </cell>
          <cell r="K16">
            <v>7495.7123499999998</v>
          </cell>
        </row>
        <row r="17">
          <cell r="A17" t="str">
            <v>Benefits</v>
          </cell>
          <cell r="B17">
            <v>2391.0041900000001</v>
          </cell>
          <cell r="C17">
            <v>1702.40095</v>
          </cell>
          <cell r="D17">
            <v>603.25991999999997</v>
          </cell>
          <cell r="E17">
            <v>2305.6608699999997</v>
          </cell>
          <cell r="F17">
            <v>-25</v>
          </cell>
          <cell r="G17">
            <v>2280.6608699999997</v>
          </cell>
          <cell r="H17">
            <v>0</v>
          </cell>
          <cell r="I17">
            <v>2280.6608699999997</v>
          </cell>
          <cell r="J17">
            <v>0</v>
          </cell>
          <cell r="K17">
            <v>2280.6608699999997</v>
          </cell>
        </row>
        <row r="18">
          <cell r="A18" t="str">
            <v>Materials &amp; Supplies</v>
          </cell>
          <cell r="B18">
            <v>560.22443999999996</v>
          </cell>
          <cell r="C18">
            <v>545.51081999999997</v>
          </cell>
          <cell r="D18">
            <v>137.89452999999997</v>
          </cell>
          <cell r="E18">
            <v>683.40535</v>
          </cell>
          <cell r="F18">
            <v>55</v>
          </cell>
          <cell r="G18">
            <v>738.40535</v>
          </cell>
          <cell r="H18">
            <v>0</v>
          </cell>
          <cell r="I18">
            <v>738.40535</v>
          </cell>
          <cell r="J18">
            <v>0</v>
          </cell>
          <cell r="K18">
            <v>738.40535</v>
          </cell>
        </row>
        <row r="19">
          <cell r="A19" t="str">
            <v>Vehicles &amp; Equip</v>
          </cell>
          <cell r="B19">
            <v>1170.4531999999999</v>
          </cell>
          <cell r="C19">
            <v>814.14391000000001</v>
          </cell>
          <cell r="D19">
            <v>292.60599999999999</v>
          </cell>
          <cell r="E19">
            <v>1106.74991</v>
          </cell>
          <cell r="F19">
            <v>-15</v>
          </cell>
          <cell r="G19">
            <v>1091.74991</v>
          </cell>
          <cell r="H19">
            <v>0</v>
          </cell>
          <cell r="I19">
            <v>1091.74991</v>
          </cell>
          <cell r="J19">
            <v>0</v>
          </cell>
          <cell r="K19">
            <v>1091.74991</v>
          </cell>
        </row>
        <row r="20">
          <cell r="A20" t="str">
            <v>Print &amp; Postages</v>
          </cell>
          <cell r="B20">
            <v>83.552000000000007</v>
          </cell>
          <cell r="C20">
            <v>52.474779999999996</v>
          </cell>
          <cell r="D20">
            <v>20.885000000000002</v>
          </cell>
          <cell r="E20">
            <v>73.359780000000001</v>
          </cell>
          <cell r="F20">
            <v>0</v>
          </cell>
          <cell r="G20">
            <v>73.359780000000001</v>
          </cell>
          <cell r="H20">
            <v>0</v>
          </cell>
          <cell r="I20">
            <v>73.359780000000001</v>
          </cell>
          <cell r="J20">
            <v>0</v>
          </cell>
          <cell r="K20">
            <v>73.359780000000001</v>
          </cell>
        </row>
        <row r="21">
          <cell r="A21" t="str">
            <v>Insurance</v>
          </cell>
          <cell r="B21">
            <v>647.79700000000003</v>
          </cell>
          <cell r="C21">
            <v>476.68252000000001</v>
          </cell>
          <cell r="D21">
            <v>81.006</v>
          </cell>
          <cell r="E21">
            <v>557.68852000000004</v>
          </cell>
          <cell r="F21">
            <v>-25</v>
          </cell>
          <cell r="G21">
            <v>532.68852000000004</v>
          </cell>
          <cell r="H21">
            <v>0</v>
          </cell>
          <cell r="I21">
            <v>532.68852000000004</v>
          </cell>
          <cell r="J21">
            <v>0</v>
          </cell>
          <cell r="K21">
            <v>532.68852000000004</v>
          </cell>
        </row>
        <row r="22">
          <cell r="A22" t="str">
            <v>Marketing</v>
          </cell>
          <cell r="B22">
            <v>322.72800000000001</v>
          </cell>
          <cell r="C22">
            <v>204.21606</v>
          </cell>
          <cell r="D22">
            <v>79.58</v>
          </cell>
          <cell r="E22">
            <v>283.79606000000001</v>
          </cell>
          <cell r="F22">
            <v>0</v>
          </cell>
          <cell r="G22">
            <v>283.79606000000001</v>
          </cell>
          <cell r="H22">
            <v>0</v>
          </cell>
          <cell r="I22">
            <v>283.79606000000001</v>
          </cell>
          <cell r="J22">
            <v>0</v>
          </cell>
          <cell r="K22">
            <v>283.79606000000001</v>
          </cell>
        </row>
        <row r="23">
          <cell r="A23" t="str">
            <v>Employee Welfare</v>
          </cell>
          <cell r="B23">
            <v>637.10500000000002</v>
          </cell>
          <cell r="C23">
            <v>513.09270000000004</v>
          </cell>
          <cell r="D23">
            <v>109.75700000000001</v>
          </cell>
          <cell r="E23">
            <v>622.84969999999998</v>
          </cell>
          <cell r="F23">
            <v>10</v>
          </cell>
          <cell r="G23">
            <v>632.84969999999998</v>
          </cell>
          <cell r="H23">
            <v>0</v>
          </cell>
          <cell r="I23">
            <v>632.84969999999998</v>
          </cell>
          <cell r="J23">
            <v>0</v>
          </cell>
          <cell r="K23">
            <v>632.84969999999998</v>
          </cell>
        </row>
        <row r="24">
          <cell r="A24" t="str">
            <v>Information Technologies</v>
          </cell>
          <cell r="B24">
            <v>170.1</v>
          </cell>
          <cell r="C24">
            <v>123.23336</v>
          </cell>
          <cell r="D24">
            <v>42.524999999999999</v>
          </cell>
          <cell r="E24">
            <v>165.75836000000001</v>
          </cell>
          <cell r="F24">
            <v>0</v>
          </cell>
          <cell r="G24">
            <v>165.75836000000001</v>
          </cell>
          <cell r="H24">
            <v>0</v>
          </cell>
          <cell r="I24">
            <v>165.75836000000001</v>
          </cell>
          <cell r="J24">
            <v>0</v>
          </cell>
          <cell r="K24">
            <v>165.75836000000001</v>
          </cell>
        </row>
        <row r="25">
          <cell r="A25" t="str">
            <v>Rent, Maint., &amp; Utilities</v>
          </cell>
          <cell r="B25">
            <v>1183.894</v>
          </cell>
          <cell r="C25">
            <v>912.21935999999994</v>
          </cell>
          <cell r="D25">
            <v>236.125</v>
          </cell>
          <cell r="E25">
            <v>1148.3443600000001</v>
          </cell>
          <cell r="F25">
            <v>0</v>
          </cell>
          <cell r="G25">
            <v>1148.3443600000001</v>
          </cell>
          <cell r="H25">
            <v>0</v>
          </cell>
          <cell r="I25">
            <v>1148.3443600000001</v>
          </cell>
          <cell r="J25">
            <v>0</v>
          </cell>
          <cell r="K25">
            <v>1148.3443600000001</v>
          </cell>
        </row>
        <row r="26">
          <cell r="A26" t="str">
            <v>Directors &amp; Shareholders &amp;PR</v>
          </cell>
          <cell r="B26">
            <v>6.3</v>
          </cell>
          <cell r="C26">
            <v>10.698090000000001</v>
          </cell>
          <cell r="D26">
            <v>1.575</v>
          </cell>
          <cell r="E26">
            <v>12.27309</v>
          </cell>
          <cell r="F26">
            <v>0</v>
          </cell>
          <cell r="G26">
            <v>12.27309</v>
          </cell>
          <cell r="H26">
            <v>0</v>
          </cell>
          <cell r="I26">
            <v>12.27309</v>
          </cell>
          <cell r="J26">
            <v>0</v>
          </cell>
          <cell r="K26">
            <v>12.27309</v>
          </cell>
        </row>
        <row r="27">
          <cell r="A27" t="str">
            <v>Telecom</v>
          </cell>
          <cell r="B27">
            <v>562.71799999999996</v>
          </cell>
          <cell r="C27">
            <v>362.36500999999998</v>
          </cell>
          <cell r="D27">
            <v>140.71100000000001</v>
          </cell>
          <cell r="E27">
            <v>503.07601</v>
          </cell>
          <cell r="F27">
            <v>0</v>
          </cell>
          <cell r="G27">
            <v>503.07601</v>
          </cell>
          <cell r="H27">
            <v>0</v>
          </cell>
          <cell r="I27">
            <v>503.07601</v>
          </cell>
          <cell r="J27">
            <v>0</v>
          </cell>
          <cell r="K27">
            <v>503.07601</v>
          </cell>
        </row>
        <row r="28">
          <cell r="A28" t="str">
            <v>Travel &amp; Entertainment</v>
          </cell>
          <cell r="B28">
            <v>704.88400000000001</v>
          </cell>
          <cell r="C28">
            <v>496.94085999999999</v>
          </cell>
          <cell r="D28">
            <v>175.65350000000001</v>
          </cell>
          <cell r="E28">
            <v>672.59436000000005</v>
          </cell>
          <cell r="F28">
            <v>180</v>
          </cell>
          <cell r="G28">
            <v>852.59436000000005</v>
          </cell>
          <cell r="H28">
            <v>0</v>
          </cell>
          <cell r="I28">
            <v>852.59436000000005</v>
          </cell>
          <cell r="J28">
            <v>0</v>
          </cell>
          <cell r="K28">
            <v>852.59436000000005</v>
          </cell>
        </row>
        <row r="29">
          <cell r="A29" t="str">
            <v>Dues &amp; Donations</v>
          </cell>
          <cell r="B29">
            <v>102.286</v>
          </cell>
          <cell r="C29">
            <v>85.021679999999989</v>
          </cell>
          <cell r="D29">
            <v>23.888000000000002</v>
          </cell>
          <cell r="E29">
            <v>108.90967999999999</v>
          </cell>
          <cell r="F29">
            <v>0</v>
          </cell>
          <cell r="G29">
            <v>108.90967999999999</v>
          </cell>
          <cell r="H29">
            <v>0</v>
          </cell>
          <cell r="I29">
            <v>108.90967999999999</v>
          </cell>
          <cell r="J29">
            <v>0</v>
          </cell>
          <cell r="K29">
            <v>108.90967999999999</v>
          </cell>
        </row>
        <row r="30">
          <cell r="A30" t="str">
            <v>Training</v>
          </cell>
          <cell r="B30">
            <v>149.38300000000001</v>
          </cell>
          <cell r="C30">
            <v>62.005160000000004</v>
          </cell>
          <cell r="D30">
            <v>37.345999999999997</v>
          </cell>
          <cell r="E30">
            <v>99.351159999999993</v>
          </cell>
          <cell r="F30">
            <v>0</v>
          </cell>
          <cell r="G30">
            <v>99.351159999999993</v>
          </cell>
          <cell r="H30">
            <v>0</v>
          </cell>
          <cell r="I30">
            <v>99.351159999999993</v>
          </cell>
          <cell r="J30">
            <v>0</v>
          </cell>
          <cell r="K30">
            <v>99.351159999999993</v>
          </cell>
        </row>
        <row r="31">
          <cell r="A31" t="str">
            <v>Outside Services</v>
          </cell>
          <cell r="B31">
            <v>2965.0819999999999</v>
          </cell>
          <cell r="C31">
            <v>2630.5762500000001</v>
          </cell>
          <cell r="D31">
            <v>653.76599999999996</v>
          </cell>
          <cell r="E31">
            <v>3284.3422500000001</v>
          </cell>
          <cell r="F31">
            <v>586</v>
          </cell>
          <cell r="G31">
            <v>3870.3422500000001</v>
          </cell>
          <cell r="H31">
            <v>0</v>
          </cell>
          <cell r="I31">
            <v>3870.3422500000001</v>
          </cell>
          <cell r="J31">
            <v>0</v>
          </cell>
          <cell r="K31">
            <v>3870.3422500000001</v>
          </cell>
        </row>
        <row r="32">
          <cell r="A32" t="str">
            <v>Provision for Bad Debt</v>
          </cell>
          <cell r="B32">
            <v>1832.4714099999999</v>
          </cell>
          <cell r="C32">
            <v>234.25399999999999</v>
          </cell>
          <cell r="D32">
            <v>166.53733999999986</v>
          </cell>
          <cell r="E32">
            <v>400.79133999999988</v>
          </cell>
          <cell r="F32">
            <v>0</v>
          </cell>
          <cell r="G32">
            <v>400.79133999999988</v>
          </cell>
          <cell r="H32">
            <v>0</v>
          </cell>
          <cell r="I32">
            <v>400.79133999999988</v>
          </cell>
          <cell r="J32">
            <v>0</v>
          </cell>
          <cell r="K32">
            <v>400.79133999999988</v>
          </cell>
        </row>
        <row r="33">
          <cell r="A33" t="str">
            <v>Miscellaneous</v>
          </cell>
          <cell r="B33">
            <v>745.19772999999998</v>
          </cell>
          <cell r="C33">
            <v>512.75992999999994</v>
          </cell>
          <cell r="D33">
            <v>114.604</v>
          </cell>
          <cell r="E33">
            <v>627.36392999999998</v>
          </cell>
          <cell r="G33">
            <v>627.36392999999998</v>
          </cell>
          <cell r="H33">
            <v>0</v>
          </cell>
          <cell r="I33">
            <v>627.36392999999998</v>
          </cell>
          <cell r="J33">
            <v>0</v>
          </cell>
          <cell r="K33">
            <v>627.36392999999998</v>
          </cell>
        </row>
        <row r="34">
          <cell r="A34" t="str">
            <v>Expense Billings</v>
          </cell>
          <cell r="B34">
            <v>5515.4719999999998</v>
          </cell>
          <cell r="C34">
            <v>3982.8153199999997</v>
          </cell>
          <cell r="D34">
            <v>1328.758</v>
          </cell>
          <cell r="E34">
            <v>5311.5733199999995</v>
          </cell>
          <cell r="F34">
            <v>0</v>
          </cell>
          <cell r="G34">
            <v>5311.5733199999995</v>
          </cell>
          <cell r="H34">
            <v>0</v>
          </cell>
          <cell r="I34">
            <v>5311.5733199999995</v>
          </cell>
          <cell r="J34">
            <v>0</v>
          </cell>
          <cell r="K34">
            <v>5311.5733199999995</v>
          </cell>
        </row>
        <row r="35">
          <cell r="A35" t="str">
            <v xml:space="preserve">                            Total O&amp;M Expense</v>
          </cell>
          <cell r="B35">
            <v>27293.25202</v>
          </cell>
          <cell r="C35">
            <v>19314.09491</v>
          </cell>
          <cell r="D35">
            <v>6149.5054899999996</v>
          </cell>
          <cell r="E35">
            <v>25463.600399999999</v>
          </cell>
          <cell r="F35">
            <v>766</v>
          </cell>
          <cell r="G35">
            <v>26229.600400000003</v>
          </cell>
          <cell r="H35">
            <v>0</v>
          </cell>
          <cell r="I35">
            <v>26229.600400000003</v>
          </cell>
          <cell r="J35">
            <v>0</v>
          </cell>
          <cell r="K35">
            <v>26229.600400000003</v>
          </cell>
        </row>
        <row r="37">
          <cell r="A37" t="str">
            <v>Depreciation and Amortization</v>
          </cell>
          <cell r="B37">
            <v>15007.371999999999</v>
          </cell>
          <cell r="C37">
            <v>10277.9161</v>
          </cell>
          <cell r="D37">
            <v>3965.8850000000002</v>
          </cell>
          <cell r="E37">
            <v>14243.801100000001</v>
          </cell>
          <cell r="G37">
            <v>14243.801100000001</v>
          </cell>
          <cell r="I37">
            <v>14243.801100000001</v>
          </cell>
          <cell r="J37">
            <v>0</v>
          </cell>
          <cell r="K37">
            <v>14243.801100000001</v>
          </cell>
        </row>
        <row r="38">
          <cell r="A38" t="str">
            <v>Total Taxes - Other Than Income Taxes</v>
          </cell>
          <cell r="B38">
            <v>6182.358760000001</v>
          </cell>
          <cell r="C38">
            <v>3778.8655600000002</v>
          </cell>
          <cell r="D38">
            <v>1509.7399900000012</v>
          </cell>
          <cell r="E38">
            <v>5288.6055500000011</v>
          </cell>
          <cell r="F38">
            <v>-60</v>
          </cell>
          <cell r="G38">
            <v>5228.6055500000011</v>
          </cell>
          <cell r="H38">
            <v>0</v>
          </cell>
          <cell r="I38">
            <v>5228.6055500000011</v>
          </cell>
          <cell r="J38">
            <v>0</v>
          </cell>
          <cell r="K38">
            <v>5228.6055500000011</v>
          </cell>
        </row>
        <row r="39">
          <cell r="A39" t="str">
            <v>Other Income (Expense)</v>
          </cell>
          <cell r="E39">
            <v>0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-7681.6</v>
          </cell>
          <cell r="C40">
            <v>-5698.8625400000001</v>
          </cell>
          <cell r="D40">
            <v>-1942.8</v>
          </cell>
          <cell r="E40">
            <v>-7641.6625400000003</v>
          </cell>
          <cell r="F40">
            <v>0</v>
          </cell>
          <cell r="G40">
            <v>-7641.6625400000003</v>
          </cell>
          <cell r="H40">
            <v>0</v>
          </cell>
          <cell r="I40">
            <v>-7641.6625400000003</v>
          </cell>
          <cell r="J40">
            <v>0</v>
          </cell>
          <cell r="K40">
            <v>-7641.6625400000003</v>
          </cell>
        </row>
        <row r="41">
          <cell r="A41" t="str">
            <v xml:space="preserve">   Other Misc. Income (Expense)</v>
          </cell>
          <cell r="B41">
            <v>-22.175999999999998</v>
          </cell>
          <cell r="C41">
            <v>-326.90174999999999</v>
          </cell>
          <cell r="D41">
            <v>174.45599999999999</v>
          </cell>
          <cell r="E41">
            <v>-152.44575</v>
          </cell>
          <cell r="F41">
            <v>-75</v>
          </cell>
          <cell r="G41">
            <v>-227.44575</v>
          </cell>
          <cell r="H41">
            <v>0</v>
          </cell>
          <cell r="I41">
            <v>-227.44575</v>
          </cell>
          <cell r="J41">
            <v>-200</v>
          </cell>
          <cell r="K41">
            <v>-427.44574999999998</v>
          </cell>
        </row>
        <row r="43">
          <cell r="A43" t="str">
            <v>Income (Loss) Before Income Taxes</v>
          </cell>
          <cell r="B43">
            <v>14405.752509999997</v>
          </cell>
          <cell r="C43">
            <v>20908.644449999996</v>
          </cell>
          <cell r="D43">
            <v>-3253.7214800000002</v>
          </cell>
          <cell r="E43">
            <v>17654.922969999996</v>
          </cell>
          <cell r="F43">
            <v>-631</v>
          </cell>
          <cell r="G43">
            <v>17023.92297</v>
          </cell>
          <cell r="H43">
            <v>0</v>
          </cell>
          <cell r="I43">
            <v>17023.92297</v>
          </cell>
          <cell r="J43">
            <v>-200</v>
          </cell>
          <cell r="K43">
            <v>16823.92297</v>
          </cell>
        </row>
        <row r="44">
          <cell r="A44" t="str">
            <v>Provision (Benefit) for Income Taxes</v>
          </cell>
          <cell r="B44">
            <v>5466.9841699999997</v>
          </cell>
          <cell r="C44">
            <v>7724.9889999999996</v>
          </cell>
          <cell r="D44">
            <v>-1234.7872599999998</v>
          </cell>
          <cell r="E44">
            <v>6490.2017399999995</v>
          </cell>
          <cell r="F44">
            <v>-232.20765622799991</v>
          </cell>
          <cell r="G44">
            <v>6257.9940837719996</v>
          </cell>
          <cell r="H44">
            <v>0</v>
          </cell>
          <cell r="I44">
            <v>6257.9940837719996</v>
          </cell>
          <cell r="J44">
            <v>-73.52</v>
          </cell>
          <cell r="K44">
            <v>6184.4740837719992</v>
          </cell>
        </row>
        <row r="45">
          <cell r="A45" t="str">
            <v xml:space="preserve">                         Net Income (Loss)</v>
          </cell>
          <cell r="B45">
            <v>8938.7683399999969</v>
          </cell>
          <cell r="C45">
            <v>13183.655449999997</v>
          </cell>
          <cell r="D45">
            <v>-2018.9342200000003</v>
          </cell>
          <cell r="E45">
            <v>11164.721229999996</v>
          </cell>
          <cell r="F45">
            <v>-398.79234377200009</v>
          </cell>
          <cell r="G45">
            <v>10765.928886228001</v>
          </cell>
          <cell r="H45">
            <v>0</v>
          </cell>
          <cell r="I45">
            <v>10765.928886228001</v>
          </cell>
          <cell r="J45">
            <v>-126.48</v>
          </cell>
          <cell r="K45">
            <v>10639.448886228001</v>
          </cell>
        </row>
        <row r="47">
          <cell r="A47" t="str">
            <v>Tax rate</v>
          </cell>
          <cell r="B47">
            <v>0.37950007583463624</v>
          </cell>
          <cell r="C47">
            <v>0.36946388458961055</v>
          </cell>
          <cell r="D47">
            <v>0.37949998719619965</v>
          </cell>
          <cell r="E47">
            <v>0.36761427682400138</v>
          </cell>
          <cell r="F47">
            <v>0.36759999999999998</v>
          </cell>
          <cell r="G47">
            <v>0.36759999999999998</v>
          </cell>
          <cell r="H47">
            <v>0.36759999999999998</v>
          </cell>
          <cell r="I47">
            <v>0.36759999999999998</v>
          </cell>
          <cell r="J47">
            <v>0.36759999999999998</v>
          </cell>
          <cell r="K47">
            <v>0.36759999999999998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Check Request Form"/>
      <sheetName val="Sheet1"/>
    </sheetNames>
    <sheetDataSet>
      <sheetData sheetId="0" refreshError="1">
        <row r="2">
          <cell r="A2" t="str">
            <v>Atmos Exploration &amp; Production, Inc. (frmly WKGR)</v>
          </cell>
        </row>
        <row r="3">
          <cell r="A3" t="str">
            <v xml:space="preserve">Atmos Energy Marketing, LLC </v>
          </cell>
          <cell r="G3" t="str">
            <v>Meals and Ent.</v>
          </cell>
          <cell r="J3" t="str">
            <v>Separate Check and Special Handle</v>
          </cell>
          <cell r="N3" t="str">
            <v>Standard</v>
          </cell>
        </row>
        <row r="4">
          <cell r="A4" t="str">
            <v>Atmos Leasing, Inc.</v>
          </cell>
          <cell r="G4" t="str">
            <v>Travel</v>
          </cell>
          <cell r="J4" t="str">
            <v>Special Handle</v>
          </cell>
          <cell r="N4" t="str">
            <v>Recurring Payment</v>
          </cell>
        </row>
        <row r="5">
          <cell r="A5" t="str">
            <v>Atmos Storage, Inc.</v>
          </cell>
          <cell r="G5" t="str">
            <v>Lodging</v>
          </cell>
          <cell r="J5" t="str">
            <v xml:space="preserve">Separate Check </v>
          </cell>
          <cell r="N5" t="str">
            <v>One Time Payment to Vendor</v>
          </cell>
        </row>
        <row r="6">
          <cell r="A6" t="str">
            <v>Atmos Energy Corporation (Shared Scvs or Non-Reg Shared Svcs)</v>
          </cell>
          <cell r="G6" t="str">
            <v>Other Employee Exp.</v>
          </cell>
          <cell r="J6" t="str">
            <v>Other</v>
          </cell>
          <cell r="N6" t="str">
            <v>Customer Mail Refund</v>
          </cell>
        </row>
        <row r="7">
          <cell r="A7" t="str">
            <v>Atmos Energy Services, Inc.</v>
          </cell>
          <cell r="G7" t="str">
            <v>Political Activities</v>
          </cell>
          <cell r="N7" t="str">
            <v>Main Extension Contract Refund</v>
          </cell>
        </row>
        <row r="8">
          <cell r="A8" t="str">
            <v>Egasco, LLC</v>
          </cell>
          <cell r="G8" t="str">
            <v>Spousal &amp; Dep. Travel</v>
          </cell>
          <cell r="N8" t="str">
            <v>Prepayment (Exp. Advance) (no account coding)</v>
          </cell>
        </row>
        <row r="9">
          <cell r="A9" t="str">
            <v>Energas Company</v>
          </cell>
          <cell r="G9" t="str">
            <v>Personal Veh Mileage</v>
          </cell>
        </row>
        <row r="10">
          <cell r="A10" t="str">
            <v>Energas Energy ServicesTrust</v>
          </cell>
          <cell r="G10" t="str">
            <v>MEC (Main Ext. Contract)</v>
          </cell>
        </row>
        <row r="11">
          <cell r="A11" t="str">
            <v>Enertrust, Inc.(frmly Enermart, Inc )</v>
          </cell>
          <cell r="G11" t="str">
            <v>Vehicle Expense</v>
          </cell>
        </row>
        <row r="12">
          <cell r="A12" t="str">
            <v>Enermart Energy Services Trust (frmly Enermart Trust)</v>
          </cell>
        </row>
        <row r="13">
          <cell r="A13" t="str">
            <v>Greeley Gas Company</v>
          </cell>
        </row>
        <row r="14">
          <cell r="A14" t="str">
            <v>Greeley Energy Services, Inc.</v>
          </cell>
        </row>
        <row r="15">
          <cell r="A15" t="str">
            <v>Trans Louisiana Gas Company</v>
          </cell>
        </row>
        <row r="16">
          <cell r="A16" t="str">
            <v>Trans Louisiana Industrial Gas Company, Inc.(TLIG)</v>
          </cell>
        </row>
        <row r="17">
          <cell r="A17" t="str">
            <v>Trans Louisiana Energy Services, Inc.</v>
          </cell>
        </row>
        <row r="18">
          <cell r="A18" t="str">
            <v>United Cities Gas Company</v>
          </cell>
        </row>
        <row r="19">
          <cell r="A19" t="str">
            <v>United Cities Energy Services, Inc.</v>
          </cell>
        </row>
        <row r="20">
          <cell r="A20" t="str">
            <v>UCG Storage, Inc.</v>
          </cell>
        </row>
        <row r="21">
          <cell r="A21" t="str">
            <v>Western Kentucky Gas Company</v>
          </cell>
        </row>
        <row r="22">
          <cell r="A22" t="str">
            <v>Western Kentucky Energy Services, Inc.</v>
          </cell>
        </row>
        <row r="23">
          <cell r="A23" t="str">
            <v>WKG Storage, Inc.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conciliation"/>
      <sheetName val="AFUDC"/>
      <sheetName val="Telecom Assets Trf"/>
      <sheetName val="Telecom Cost of Ownership"/>
      <sheetName val="Telecom trf_JE"/>
      <sheetName val="Capital Expend"/>
      <sheetName val="Expenses"/>
      <sheetName val="Misc Rev"/>
      <sheetName val="Taxes"/>
      <sheetName val="Balance Sheet"/>
      <sheetName val="Revised EMC"/>
      <sheetName val="Transmission Exp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ESD</v>
          </cell>
          <cell r="E3" t="str">
            <v>Date</v>
          </cell>
          <cell r="I3" t="str">
            <v>Document</v>
          </cell>
        </row>
        <row r="7">
          <cell r="B7" t="str">
            <v>Correct E.C. on J.E. 0000177242 -  Transfer ESD (shared telecom assts) to TRN for Lease Module</v>
          </cell>
        </row>
        <row r="9">
          <cell r="B9" t="str">
            <v>TRN</v>
          </cell>
          <cell r="C9">
            <v>571900</v>
          </cell>
          <cell r="D9">
            <v>1010700</v>
          </cell>
          <cell r="E9">
            <v>980</v>
          </cell>
          <cell r="F9" t="str">
            <v>00000000</v>
          </cell>
          <cell r="G9" t="str">
            <v>0000</v>
          </cell>
          <cell r="H9" t="str">
            <v>0000</v>
          </cell>
          <cell r="I9" t="str">
            <v xml:space="preserve">ESD  </v>
          </cell>
          <cell r="J9">
            <v>-333651.59000000003</v>
          </cell>
          <cell r="L9" t="str">
            <v>transfer 1010700 from ESD to TRN</v>
          </cell>
          <cell r="M9" t="str">
            <v>USD</v>
          </cell>
          <cell r="N9" t="str">
            <v>CRRNT</v>
          </cell>
          <cell r="O9">
            <v>1</v>
          </cell>
          <cell r="P9">
            <v>-333651.59000000003</v>
          </cell>
        </row>
        <row r="10">
          <cell r="B10" t="str">
            <v>TRN</v>
          </cell>
          <cell r="C10">
            <v>571900</v>
          </cell>
          <cell r="D10">
            <v>1010798</v>
          </cell>
          <cell r="E10">
            <v>980</v>
          </cell>
          <cell r="F10" t="str">
            <v>00000000</v>
          </cell>
          <cell r="G10" t="str">
            <v>0000</v>
          </cell>
          <cell r="H10" t="str">
            <v>0000</v>
          </cell>
          <cell r="I10" t="str">
            <v xml:space="preserve">ESD  </v>
          </cell>
          <cell r="J10">
            <v>-36071578.729999997</v>
          </cell>
          <cell r="L10" t="str">
            <v>transfer 1010798 from ESD to TRN</v>
          </cell>
          <cell r="M10" t="str">
            <v>USD</v>
          </cell>
          <cell r="N10" t="str">
            <v>CRRNT</v>
          </cell>
          <cell r="O10">
            <v>1</v>
          </cell>
          <cell r="P10">
            <v>-36071578.729999997</v>
          </cell>
        </row>
        <row r="11">
          <cell r="B11" t="str">
            <v>ESD</v>
          </cell>
          <cell r="C11">
            <v>521900</v>
          </cell>
          <cell r="D11">
            <v>1010700</v>
          </cell>
          <cell r="E11">
            <v>980</v>
          </cell>
          <cell r="F11" t="str">
            <v>00000000</v>
          </cell>
          <cell r="G11" t="str">
            <v>0000</v>
          </cell>
          <cell r="H11" t="str">
            <v>0000</v>
          </cell>
          <cell r="I11" t="str">
            <v xml:space="preserve">TRN  </v>
          </cell>
          <cell r="J11">
            <v>333651.59000000003</v>
          </cell>
          <cell r="L11" t="str">
            <v>transfer 1010700 from ESD to TRN</v>
          </cell>
          <cell r="M11" t="str">
            <v>USD</v>
          </cell>
          <cell r="N11" t="str">
            <v>CRRNT</v>
          </cell>
          <cell r="O11">
            <v>1</v>
          </cell>
          <cell r="P11">
            <v>333651.59000000003</v>
          </cell>
        </row>
        <row r="12">
          <cell r="B12" t="str">
            <v>ESD</v>
          </cell>
          <cell r="C12">
            <v>521900</v>
          </cell>
          <cell r="D12">
            <v>1010798</v>
          </cell>
          <cell r="E12">
            <v>980</v>
          </cell>
          <cell r="F12" t="str">
            <v>00000000</v>
          </cell>
          <cell r="G12" t="str">
            <v>0000</v>
          </cell>
          <cell r="H12" t="str">
            <v>0000</v>
          </cell>
          <cell r="I12" t="str">
            <v xml:space="preserve">TRN  </v>
          </cell>
          <cell r="J12">
            <v>36071578.729999997</v>
          </cell>
          <cell r="L12" t="str">
            <v>transfer 1010798 from ESD to TRN</v>
          </cell>
          <cell r="M12" t="str">
            <v>USD</v>
          </cell>
          <cell r="N12" t="str">
            <v>CRRNT</v>
          </cell>
          <cell r="O12">
            <v>1</v>
          </cell>
          <cell r="P12">
            <v>36071578.729999997</v>
          </cell>
        </row>
        <row r="13">
          <cell r="B13" t="str">
            <v>ESD</v>
          </cell>
          <cell r="C13">
            <v>521900</v>
          </cell>
          <cell r="D13">
            <v>1086798</v>
          </cell>
          <cell r="E13">
            <v>980</v>
          </cell>
          <cell r="F13" t="str">
            <v>00000000</v>
          </cell>
          <cell r="G13" t="str">
            <v>0000</v>
          </cell>
          <cell r="H13" t="str">
            <v>0000</v>
          </cell>
          <cell r="I13" t="str">
            <v xml:space="preserve">TRN  </v>
          </cell>
          <cell r="J13">
            <v>-17294207.289999999</v>
          </cell>
          <cell r="L13" t="str">
            <v>transfer 1086798 from ESD to TRN</v>
          </cell>
          <cell r="M13" t="str">
            <v>USD</v>
          </cell>
          <cell r="N13" t="str">
            <v>CRRNT</v>
          </cell>
          <cell r="O13">
            <v>1</v>
          </cell>
          <cell r="P13">
            <v>-17294207.289999999</v>
          </cell>
        </row>
        <row r="14">
          <cell r="B14" t="str">
            <v>TRN</v>
          </cell>
          <cell r="C14">
            <v>571900</v>
          </cell>
          <cell r="D14">
            <v>1086798</v>
          </cell>
          <cell r="E14">
            <v>980</v>
          </cell>
          <cell r="F14" t="str">
            <v>00000000</v>
          </cell>
          <cell r="G14" t="str">
            <v>0000</v>
          </cell>
          <cell r="H14" t="str">
            <v>0000</v>
          </cell>
          <cell r="I14" t="str">
            <v xml:space="preserve">ESD  </v>
          </cell>
          <cell r="J14">
            <v>17294207.289999999</v>
          </cell>
          <cell r="L14" t="str">
            <v>transfer 1086798 from ESD to TRN</v>
          </cell>
          <cell r="M14" t="str">
            <v>USD</v>
          </cell>
          <cell r="N14" t="str">
            <v>CRRNT</v>
          </cell>
          <cell r="O14">
            <v>1</v>
          </cell>
          <cell r="P14">
            <v>17294207.289999999</v>
          </cell>
        </row>
        <row r="15">
          <cell r="B15" t="str">
            <v>TRN</v>
          </cell>
          <cell r="C15">
            <v>571900</v>
          </cell>
          <cell r="D15">
            <v>1010700</v>
          </cell>
          <cell r="E15" t="str">
            <v>942</v>
          </cell>
          <cell r="F15" t="str">
            <v>00000000</v>
          </cell>
          <cell r="G15" t="str">
            <v>0000</v>
          </cell>
          <cell r="H15" t="str">
            <v>0000</v>
          </cell>
          <cell r="I15" t="str">
            <v xml:space="preserve">ESD  </v>
          </cell>
          <cell r="J15">
            <v>333651.59000000003</v>
          </cell>
          <cell r="L15" t="str">
            <v>transfer 1010700 from ESD to TRN</v>
          </cell>
          <cell r="M15" t="str">
            <v>USD</v>
          </cell>
          <cell r="N15" t="str">
            <v>CRRNT</v>
          </cell>
          <cell r="O15">
            <v>1</v>
          </cell>
          <cell r="P15">
            <v>333651.59000000003</v>
          </cell>
        </row>
        <row r="16">
          <cell r="B16" t="str">
            <v>TRN</v>
          </cell>
          <cell r="C16">
            <v>571900</v>
          </cell>
          <cell r="D16">
            <v>1010798</v>
          </cell>
          <cell r="E16" t="str">
            <v>942</v>
          </cell>
          <cell r="F16" t="str">
            <v>00000000</v>
          </cell>
          <cell r="G16" t="str">
            <v>0000</v>
          </cell>
          <cell r="H16" t="str">
            <v>0000</v>
          </cell>
          <cell r="I16" t="str">
            <v xml:space="preserve">ESD  </v>
          </cell>
          <cell r="J16">
            <v>36071578.729999997</v>
          </cell>
          <cell r="L16" t="str">
            <v>transfer 1010798 from ESD to TRN</v>
          </cell>
          <cell r="M16" t="str">
            <v>USD</v>
          </cell>
          <cell r="N16" t="str">
            <v>CRRNT</v>
          </cell>
          <cell r="O16">
            <v>1</v>
          </cell>
          <cell r="P16">
            <v>36071578.729999997</v>
          </cell>
        </row>
        <row r="17">
          <cell r="B17" t="str">
            <v>ESD</v>
          </cell>
          <cell r="C17">
            <v>521900</v>
          </cell>
          <cell r="D17">
            <v>1010700</v>
          </cell>
          <cell r="E17" t="str">
            <v>942</v>
          </cell>
          <cell r="F17" t="str">
            <v>00000000</v>
          </cell>
          <cell r="G17" t="str">
            <v>0000</v>
          </cell>
          <cell r="H17" t="str">
            <v>0000</v>
          </cell>
          <cell r="I17" t="str">
            <v xml:space="preserve">TRN  </v>
          </cell>
          <cell r="J17">
            <v>-333651.59000000003</v>
          </cell>
          <cell r="L17" t="str">
            <v>transfer 1010700 from ESD to TRN</v>
          </cell>
          <cell r="M17" t="str">
            <v>USD</v>
          </cell>
          <cell r="N17" t="str">
            <v>CRRNT</v>
          </cell>
          <cell r="O17">
            <v>1</v>
          </cell>
          <cell r="P17">
            <v>-333651.59000000003</v>
          </cell>
        </row>
        <row r="18">
          <cell r="B18" t="str">
            <v>ESD</v>
          </cell>
          <cell r="C18">
            <v>521900</v>
          </cell>
          <cell r="D18">
            <v>1010798</v>
          </cell>
          <cell r="E18" t="str">
            <v>942</v>
          </cell>
          <cell r="F18" t="str">
            <v>00000000</v>
          </cell>
          <cell r="G18" t="str">
            <v>0000</v>
          </cell>
          <cell r="H18" t="str">
            <v>0000</v>
          </cell>
          <cell r="I18" t="str">
            <v xml:space="preserve">TRN  </v>
          </cell>
          <cell r="J18">
            <v>-36071578.729999997</v>
          </cell>
          <cell r="L18" t="str">
            <v>transfer 1010798 from ESD to TRN</v>
          </cell>
          <cell r="M18" t="str">
            <v>USD</v>
          </cell>
          <cell r="N18" t="str">
            <v>CRRNT</v>
          </cell>
          <cell r="O18">
            <v>1</v>
          </cell>
          <cell r="P18">
            <v>-36071578.729999997</v>
          </cell>
        </row>
        <row r="19">
          <cell r="B19" t="str">
            <v>ESD</v>
          </cell>
          <cell r="C19">
            <v>521900</v>
          </cell>
          <cell r="D19">
            <v>1086798</v>
          </cell>
          <cell r="E19" t="str">
            <v>942</v>
          </cell>
          <cell r="F19" t="str">
            <v>00000000</v>
          </cell>
          <cell r="G19" t="str">
            <v>0000</v>
          </cell>
          <cell r="H19" t="str">
            <v>0000</v>
          </cell>
          <cell r="I19" t="str">
            <v xml:space="preserve">TRN  </v>
          </cell>
          <cell r="J19">
            <v>17294207.289999999</v>
          </cell>
          <cell r="L19" t="str">
            <v>transfer 1086798 from ESD to TRN</v>
          </cell>
          <cell r="M19" t="str">
            <v>USD</v>
          </cell>
          <cell r="N19" t="str">
            <v>CRRNT</v>
          </cell>
          <cell r="O19">
            <v>1</v>
          </cell>
          <cell r="P19">
            <v>17294207.289999999</v>
          </cell>
        </row>
        <row r="20">
          <cell r="B20" t="str">
            <v>TRN</v>
          </cell>
          <cell r="C20">
            <v>571900</v>
          </cell>
          <cell r="D20">
            <v>1086798</v>
          </cell>
          <cell r="E20" t="str">
            <v>942</v>
          </cell>
          <cell r="F20" t="str">
            <v>00000000</v>
          </cell>
          <cell r="G20" t="str">
            <v>0000</v>
          </cell>
          <cell r="H20" t="str">
            <v>0000</v>
          </cell>
          <cell r="I20" t="str">
            <v xml:space="preserve">ESD  </v>
          </cell>
          <cell r="J20">
            <v>-17294207.289999999</v>
          </cell>
          <cell r="L20" t="str">
            <v>transfer 1086798 from ESD to TRN</v>
          </cell>
          <cell r="M20" t="str">
            <v>USD</v>
          </cell>
          <cell r="N20" t="str">
            <v>CRRNT</v>
          </cell>
          <cell r="O20">
            <v>1</v>
          </cell>
          <cell r="P20">
            <v>-17294207.289999999</v>
          </cell>
        </row>
        <row r="21">
          <cell r="F21" t="str">
            <v xml:space="preserve"> Please make sure there are no Journal Lines below this End of File Marker</v>
          </cell>
        </row>
        <row r="22">
          <cell r="F22" t="str">
            <v xml:space="preserve"> </v>
          </cell>
        </row>
        <row r="23">
          <cell r="F23" t="str">
            <v xml:space="preserve"> </v>
          </cell>
        </row>
        <row r="24">
          <cell r="F24" t="str">
            <v xml:space="preserve"> </v>
          </cell>
        </row>
        <row r="25">
          <cell r="F25" t="str">
            <v xml:space="preserve"> </v>
          </cell>
        </row>
        <row r="26">
          <cell r="K26" t="str">
            <v xml:space="preserve">   </v>
          </cell>
        </row>
        <row r="27">
          <cell r="K27" t="str">
            <v xml:space="preserve">   </v>
          </cell>
        </row>
        <row r="28">
          <cell r="K28" t="str">
            <v xml:space="preserve">   </v>
          </cell>
        </row>
        <row r="29">
          <cell r="K29" t="str">
            <v xml:space="preserve">   </v>
          </cell>
        </row>
        <row r="30">
          <cell r="K30" t="str">
            <v xml:space="preserve">   </v>
          </cell>
        </row>
        <row r="31">
          <cell r="K31" t="str">
            <v xml:space="preserve">   </v>
          </cell>
        </row>
        <row r="32">
          <cell r="K32" t="str">
            <v xml:space="preserve">   </v>
          </cell>
        </row>
        <row r="33">
          <cell r="K33" t="str">
            <v xml:space="preserve">   </v>
          </cell>
        </row>
        <row r="34">
          <cell r="K34" t="str">
            <v xml:space="preserve">   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K60" t="str">
            <v xml:space="preserve">   </v>
          </cell>
        </row>
        <row r="61">
          <cell r="K61" t="str">
            <v xml:space="preserve">   </v>
          </cell>
        </row>
        <row r="62">
          <cell r="K62" t="str">
            <v xml:space="preserve">   </v>
          </cell>
        </row>
        <row r="63">
          <cell r="K63" t="str">
            <v xml:space="preserve">   </v>
          </cell>
        </row>
        <row r="64">
          <cell r="K64" t="str">
            <v xml:space="preserve">   </v>
          </cell>
        </row>
        <row r="65">
          <cell r="K65" t="str">
            <v xml:space="preserve">   </v>
          </cell>
        </row>
        <row r="66">
          <cell r="K66" t="str">
            <v xml:space="preserve">   </v>
          </cell>
        </row>
        <row r="68">
          <cell r="K68" t="str">
            <v xml:space="preserve"> </v>
          </cell>
        </row>
        <row r="69">
          <cell r="K69" t="str">
            <v xml:space="preserve"> </v>
          </cell>
        </row>
        <row r="70">
          <cell r="K70" t="str">
            <v xml:space="preserve"> </v>
          </cell>
        </row>
        <row r="71">
          <cell r="K71" t="str">
            <v xml:space="preserve"> </v>
          </cell>
        </row>
        <row r="72">
          <cell r="K72" t="str">
            <v xml:space="preserve"> </v>
          </cell>
        </row>
        <row r="73">
          <cell r="K73" t="str">
            <v xml:space="preserve"> </v>
          </cell>
        </row>
        <row r="74">
          <cell r="K74" t="str">
            <v xml:space="preserve"> </v>
          </cell>
        </row>
        <row r="75">
          <cell r="K75" t="str">
            <v xml:space="preserve"> </v>
          </cell>
        </row>
        <row r="76">
          <cell r="K76" t="str">
            <v xml:space="preserve"> </v>
          </cell>
        </row>
        <row r="77">
          <cell r="K77" t="str">
            <v xml:space="preserve"> </v>
          </cell>
        </row>
        <row r="78">
          <cell r="K78" t="str">
            <v xml:space="preserve"> </v>
          </cell>
        </row>
        <row r="79">
          <cell r="K79" t="str">
            <v xml:space="preserve"> </v>
          </cell>
        </row>
        <row r="80">
          <cell r="K80" t="str">
            <v xml:space="preserve"> </v>
          </cell>
        </row>
        <row r="81">
          <cell r="K81" t="str">
            <v xml:space="preserve"> </v>
          </cell>
        </row>
        <row r="82">
          <cell r="K82" t="str">
            <v xml:space="preserve"> </v>
          </cell>
        </row>
        <row r="83">
          <cell r="K83" t="str">
            <v xml:space="preserve"> </v>
          </cell>
        </row>
        <row r="84">
          <cell r="K84" t="str">
            <v xml:space="preserve"> </v>
          </cell>
        </row>
        <row r="85">
          <cell r="K85" t="str">
            <v xml:space="preserve"> </v>
          </cell>
          <cell r="N85" t="str">
            <v xml:space="preserve">     </v>
          </cell>
        </row>
        <row r="86">
          <cell r="K86" t="str">
            <v xml:space="preserve"> </v>
          </cell>
          <cell r="N86" t="str">
            <v xml:space="preserve">     </v>
          </cell>
        </row>
        <row r="87">
          <cell r="K87" t="str">
            <v xml:space="preserve"> </v>
          </cell>
          <cell r="N87" t="str">
            <v xml:space="preserve">     </v>
          </cell>
        </row>
        <row r="88">
          <cell r="K88" t="str">
            <v xml:space="preserve"> </v>
          </cell>
          <cell r="N88" t="str">
            <v xml:space="preserve">     </v>
          </cell>
        </row>
        <row r="89">
          <cell r="K89" t="str">
            <v xml:space="preserve"> </v>
          </cell>
          <cell r="N89" t="str">
            <v xml:space="preserve">     </v>
          </cell>
        </row>
        <row r="90">
          <cell r="K90" t="str">
            <v xml:space="preserve"> </v>
          </cell>
          <cell r="N90" t="str">
            <v xml:space="preserve">     </v>
          </cell>
        </row>
        <row r="91">
          <cell r="K91" t="str">
            <v xml:space="preserve"> </v>
          </cell>
          <cell r="N91" t="str">
            <v xml:space="preserve">     </v>
          </cell>
        </row>
        <row r="92">
          <cell r="K92" t="str">
            <v xml:space="preserve"> </v>
          </cell>
          <cell r="N92" t="str">
            <v xml:space="preserve">     </v>
          </cell>
        </row>
        <row r="93">
          <cell r="K93" t="str">
            <v xml:space="preserve"> </v>
          </cell>
          <cell r="N93" t="str">
            <v xml:space="preserve">     </v>
          </cell>
        </row>
        <row r="94">
          <cell r="K94" t="str">
            <v xml:space="preserve"> </v>
          </cell>
          <cell r="N94" t="str">
            <v xml:space="preserve">     </v>
          </cell>
        </row>
        <row r="95">
          <cell r="K95" t="str">
            <v xml:space="preserve"> </v>
          </cell>
          <cell r="N95" t="str">
            <v xml:space="preserve">     </v>
          </cell>
        </row>
        <row r="96">
          <cell r="K96" t="str">
            <v xml:space="preserve"> </v>
          </cell>
          <cell r="N96" t="str">
            <v xml:space="preserve">     </v>
          </cell>
        </row>
        <row r="97">
          <cell r="K97" t="str">
            <v xml:space="preserve"> </v>
          </cell>
          <cell r="N97" t="str">
            <v xml:space="preserve">     </v>
          </cell>
        </row>
        <row r="98">
          <cell r="K98" t="str">
            <v xml:space="preserve"> </v>
          </cell>
          <cell r="N98" t="str">
            <v xml:space="preserve">     </v>
          </cell>
        </row>
        <row r="99">
          <cell r="K99" t="str">
            <v xml:space="preserve"> </v>
          </cell>
          <cell r="N99" t="str">
            <v xml:space="preserve">     </v>
          </cell>
        </row>
        <row r="100">
          <cell r="K100" t="str">
            <v xml:space="preserve"> </v>
          </cell>
          <cell r="N100" t="str">
            <v xml:space="preserve">     </v>
          </cell>
        </row>
        <row r="101">
          <cell r="K101" t="str">
            <v xml:space="preserve"> </v>
          </cell>
          <cell r="N101" t="str">
            <v xml:space="preserve">     </v>
          </cell>
        </row>
        <row r="102">
          <cell r="K102" t="str">
            <v xml:space="preserve"> </v>
          </cell>
          <cell r="N102" t="str">
            <v xml:space="preserve">     </v>
          </cell>
        </row>
        <row r="103">
          <cell r="K103" t="str">
            <v xml:space="preserve"> </v>
          </cell>
          <cell r="N103" t="str">
            <v xml:space="preserve">     </v>
          </cell>
        </row>
        <row r="104">
          <cell r="K104" t="str">
            <v xml:space="preserve"> </v>
          </cell>
          <cell r="N104" t="str">
            <v xml:space="preserve">     </v>
          </cell>
        </row>
        <row r="105">
          <cell r="K105" t="str">
            <v xml:space="preserve"> </v>
          </cell>
          <cell r="N105" t="str">
            <v xml:space="preserve">     </v>
          </cell>
        </row>
        <row r="106">
          <cell r="K106" t="str">
            <v xml:space="preserve"> </v>
          </cell>
          <cell r="N106" t="str">
            <v xml:space="preserve">     </v>
          </cell>
        </row>
        <row r="107">
          <cell r="K107" t="str">
            <v xml:space="preserve"> </v>
          </cell>
          <cell r="N107" t="str">
            <v xml:space="preserve">     </v>
          </cell>
        </row>
        <row r="108">
          <cell r="K108" t="str">
            <v xml:space="preserve"> </v>
          </cell>
          <cell r="N108" t="str">
            <v xml:space="preserve">     </v>
          </cell>
        </row>
        <row r="109">
          <cell r="K109" t="str">
            <v xml:space="preserve"> </v>
          </cell>
          <cell r="N109" t="str">
            <v xml:space="preserve">     </v>
          </cell>
        </row>
        <row r="110">
          <cell r="K110" t="str">
            <v xml:space="preserve"> </v>
          </cell>
          <cell r="N110" t="str">
            <v xml:space="preserve">     </v>
          </cell>
        </row>
        <row r="111">
          <cell r="K111" t="str">
            <v xml:space="preserve"> </v>
          </cell>
          <cell r="N111" t="str">
            <v xml:space="preserve">     </v>
          </cell>
        </row>
        <row r="112">
          <cell r="K112" t="str">
            <v xml:space="preserve"> </v>
          </cell>
          <cell r="N112" t="str">
            <v xml:space="preserve">     </v>
          </cell>
        </row>
        <row r="113">
          <cell r="K113" t="str">
            <v xml:space="preserve"> </v>
          </cell>
          <cell r="N113" t="str">
            <v xml:space="preserve">     </v>
          </cell>
        </row>
        <row r="114">
          <cell r="K114" t="str">
            <v xml:space="preserve"> </v>
          </cell>
          <cell r="N114" t="str">
            <v xml:space="preserve">     </v>
          </cell>
        </row>
        <row r="115">
          <cell r="K115" t="str">
            <v xml:space="preserve"> </v>
          </cell>
          <cell r="N115" t="str">
            <v xml:space="preserve">     </v>
          </cell>
        </row>
        <row r="116">
          <cell r="K116" t="str">
            <v xml:space="preserve"> </v>
          </cell>
          <cell r="N116" t="str">
            <v xml:space="preserve">     </v>
          </cell>
        </row>
        <row r="117">
          <cell r="K117" t="str">
            <v xml:space="preserve"> </v>
          </cell>
          <cell r="N117" t="str">
            <v xml:space="preserve">     </v>
          </cell>
        </row>
        <row r="118">
          <cell r="K118" t="str">
            <v xml:space="preserve"> </v>
          </cell>
          <cell r="N118" t="str">
            <v xml:space="preserve">     </v>
          </cell>
        </row>
        <row r="119">
          <cell r="K119" t="str">
            <v xml:space="preserve"> </v>
          </cell>
          <cell r="N119" t="str">
            <v xml:space="preserve">     </v>
          </cell>
        </row>
        <row r="120">
          <cell r="K120" t="str">
            <v xml:space="preserve"> </v>
          </cell>
          <cell r="N120" t="str">
            <v xml:space="preserve">     </v>
          </cell>
        </row>
        <row r="121">
          <cell r="K121" t="str">
            <v xml:space="preserve"> </v>
          </cell>
          <cell r="N121" t="str">
            <v xml:space="preserve">     </v>
          </cell>
        </row>
        <row r="122">
          <cell r="K122" t="str">
            <v xml:space="preserve"> </v>
          </cell>
          <cell r="N122" t="str">
            <v xml:space="preserve">     </v>
          </cell>
        </row>
        <row r="123">
          <cell r="K123" t="str">
            <v xml:space="preserve"> </v>
          </cell>
          <cell r="N123" t="str">
            <v xml:space="preserve">     </v>
          </cell>
        </row>
        <row r="124">
          <cell r="K124" t="str">
            <v xml:space="preserve"> </v>
          </cell>
          <cell r="N124" t="str">
            <v xml:space="preserve">     </v>
          </cell>
        </row>
        <row r="125">
          <cell r="K125" t="str">
            <v xml:space="preserve"> </v>
          </cell>
          <cell r="N125" t="str">
            <v xml:space="preserve">     </v>
          </cell>
        </row>
        <row r="126">
          <cell r="K126" t="str">
            <v xml:space="preserve"> </v>
          </cell>
          <cell r="N126" t="str">
            <v xml:space="preserve">     </v>
          </cell>
        </row>
        <row r="127">
          <cell r="K127" t="str">
            <v xml:space="preserve"> </v>
          </cell>
          <cell r="N127" t="str">
            <v xml:space="preserve">     </v>
          </cell>
        </row>
        <row r="128">
          <cell r="K128" t="str">
            <v xml:space="preserve"> </v>
          </cell>
          <cell r="N128" t="str">
            <v xml:space="preserve">     </v>
          </cell>
        </row>
        <row r="129">
          <cell r="K129" t="str">
            <v xml:space="preserve"> </v>
          </cell>
          <cell r="N129" t="str">
            <v xml:space="preserve">     </v>
          </cell>
        </row>
        <row r="130">
          <cell r="K130" t="str">
            <v xml:space="preserve"> </v>
          </cell>
          <cell r="N130" t="str">
            <v xml:space="preserve">     </v>
          </cell>
        </row>
        <row r="131">
          <cell r="K131" t="str">
            <v xml:space="preserve"> </v>
          </cell>
          <cell r="N131" t="str">
            <v xml:space="preserve">     </v>
          </cell>
        </row>
        <row r="132">
          <cell r="K132" t="str">
            <v xml:space="preserve"> </v>
          </cell>
          <cell r="N132" t="str">
            <v xml:space="preserve">     </v>
          </cell>
        </row>
        <row r="133">
          <cell r="K133" t="str">
            <v xml:space="preserve"> </v>
          </cell>
          <cell r="N133" t="str">
            <v xml:space="preserve">     </v>
          </cell>
        </row>
        <row r="134">
          <cell r="K134" t="str">
            <v xml:space="preserve"> </v>
          </cell>
          <cell r="N134" t="str">
            <v xml:space="preserve">     </v>
          </cell>
        </row>
        <row r="135">
          <cell r="K135" t="str">
            <v xml:space="preserve"> </v>
          </cell>
          <cell r="N135" t="str">
            <v xml:space="preserve">     </v>
          </cell>
        </row>
        <row r="136">
          <cell r="K136" t="str">
            <v xml:space="preserve"> </v>
          </cell>
          <cell r="N136" t="str">
            <v xml:space="preserve">     </v>
          </cell>
        </row>
        <row r="137">
          <cell r="K137" t="str">
            <v xml:space="preserve"> </v>
          </cell>
          <cell r="N137" t="str">
            <v xml:space="preserve">     </v>
          </cell>
        </row>
        <row r="138">
          <cell r="K138" t="str">
            <v xml:space="preserve"> </v>
          </cell>
          <cell r="N138" t="str">
            <v xml:space="preserve">     </v>
          </cell>
        </row>
        <row r="139">
          <cell r="K139" t="str">
            <v xml:space="preserve"> </v>
          </cell>
          <cell r="N139" t="str">
            <v xml:space="preserve">     </v>
          </cell>
        </row>
        <row r="140">
          <cell r="K140" t="str">
            <v xml:space="preserve"> </v>
          </cell>
          <cell r="N140" t="str">
            <v xml:space="preserve">     </v>
          </cell>
        </row>
        <row r="141">
          <cell r="K141" t="str">
            <v xml:space="preserve"> </v>
          </cell>
          <cell r="N141" t="str">
            <v xml:space="preserve">     </v>
          </cell>
        </row>
        <row r="142">
          <cell r="K142" t="str">
            <v xml:space="preserve"> </v>
          </cell>
          <cell r="N142" t="str">
            <v xml:space="preserve">     </v>
          </cell>
        </row>
        <row r="143">
          <cell r="K143" t="str">
            <v xml:space="preserve"> </v>
          </cell>
          <cell r="N143" t="str">
            <v xml:space="preserve">     </v>
          </cell>
        </row>
        <row r="144">
          <cell r="K144" t="str">
            <v xml:space="preserve"> </v>
          </cell>
          <cell r="N144" t="str">
            <v xml:space="preserve">     </v>
          </cell>
        </row>
        <row r="145">
          <cell r="K145" t="str">
            <v xml:space="preserve"> </v>
          </cell>
          <cell r="N145" t="str">
            <v xml:space="preserve">     </v>
          </cell>
        </row>
        <row r="146">
          <cell r="K146" t="str">
            <v xml:space="preserve"> </v>
          </cell>
          <cell r="N146" t="str">
            <v xml:space="preserve">     </v>
          </cell>
        </row>
        <row r="147">
          <cell r="K147" t="str">
            <v xml:space="preserve"> </v>
          </cell>
          <cell r="N147" t="str">
            <v xml:space="preserve">     </v>
          </cell>
        </row>
        <row r="148">
          <cell r="K148" t="str">
            <v xml:space="preserve"> </v>
          </cell>
          <cell r="N148" t="str">
            <v xml:space="preserve">     </v>
          </cell>
        </row>
        <row r="149">
          <cell r="K149" t="str">
            <v xml:space="preserve"> </v>
          </cell>
          <cell r="N149" t="str">
            <v xml:space="preserve">     </v>
          </cell>
        </row>
        <row r="150">
          <cell r="K150" t="str">
            <v xml:space="preserve"> </v>
          </cell>
          <cell r="N150" t="str">
            <v xml:space="preserve">     </v>
          </cell>
        </row>
        <row r="151">
          <cell r="K151" t="str">
            <v xml:space="preserve"> </v>
          </cell>
          <cell r="N151" t="str">
            <v xml:space="preserve">     </v>
          </cell>
        </row>
        <row r="152">
          <cell r="K152" t="str">
            <v xml:space="preserve"> </v>
          </cell>
          <cell r="N152" t="str">
            <v xml:space="preserve">     </v>
          </cell>
        </row>
        <row r="153">
          <cell r="K153" t="str">
            <v xml:space="preserve"> </v>
          </cell>
          <cell r="N153" t="str">
            <v xml:space="preserve">     </v>
          </cell>
        </row>
        <row r="154">
          <cell r="K154" t="str">
            <v xml:space="preserve"> </v>
          </cell>
          <cell r="N154" t="str">
            <v xml:space="preserve">     </v>
          </cell>
        </row>
        <row r="155">
          <cell r="K155" t="str">
            <v xml:space="preserve"> </v>
          </cell>
          <cell r="N155" t="str">
            <v xml:space="preserve">     </v>
          </cell>
        </row>
        <row r="156">
          <cell r="K156" t="str">
            <v xml:space="preserve"> </v>
          </cell>
          <cell r="N156" t="str">
            <v xml:space="preserve">     </v>
          </cell>
        </row>
        <row r="157">
          <cell r="K157" t="str">
            <v xml:space="preserve"> </v>
          </cell>
          <cell r="N157" t="str">
            <v xml:space="preserve">     </v>
          </cell>
        </row>
        <row r="158">
          <cell r="K158" t="str">
            <v xml:space="preserve"> </v>
          </cell>
          <cell r="N158" t="str">
            <v xml:space="preserve">     </v>
          </cell>
        </row>
        <row r="159">
          <cell r="K159" t="str">
            <v xml:space="preserve"> </v>
          </cell>
          <cell r="N159" t="str">
            <v xml:space="preserve">     </v>
          </cell>
        </row>
        <row r="160">
          <cell r="K160" t="str">
            <v xml:space="preserve"> </v>
          </cell>
          <cell r="N160" t="str">
            <v xml:space="preserve">     </v>
          </cell>
        </row>
        <row r="161">
          <cell r="K161" t="str">
            <v xml:space="preserve"> </v>
          </cell>
          <cell r="N161" t="str">
            <v xml:space="preserve">     </v>
          </cell>
        </row>
        <row r="162">
          <cell r="K162" t="str">
            <v xml:space="preserve"> </v>
          </cell>
          <cell r="N162" t="str">
            <v xml:space="preserve">     </v>
          </cell>
        </row>
        <row r="163">
          <cell r="K163" t="str">
            <v xml:space="preserve"> </v>
          </cell>
          <cell r="N163" t="str">
            <v xml:space="preserve">     </v>
          </cell>
        </row>
        <row r="164">
          <cell r="K164" t="str">
            <v xml:space="preserve"> </v>
          </cell>
          <cell r="N164" t="str">
            <v xml:space="preserve">     </v>
          </cell>
        </row>
        <row r="165">
          <cell r="K165" t="str">
            <v xml:space="preserve"> </v>
          </cell>
          <cell r="N165" t="str">
            <v xml:space="preserve">     </v>
          </cell>
        </row>
        <row r="166">
          <cell r="K166" t="str">
            <v xml:space="preserve"> </v>
          </cell>
          <cell r="N166" t="str">
            <v xml:space="preserve">     </v>
          </cell>
        </row>
        <row r="167">
          <cell r="K167" t="str">
            <v xml:space="preserve"> </v>
          </cell>
          <cell r="N167" t="str">
            <v xml:space="preserve">     </v>
          </cell>
        </row>
        <row r="168">
          <cell r="K168" t="str">
            <v xml:space="preserve"> </v>
          </cell>
          <cell r="N168" t="str">
            <v xml:space="preserve">     </v>
          </cell>
        </row>
        <row r="169">
          <cell r="K169" t="str">
            <v xml:space="preserve"> </v>
          </cell>
          <cell r="N169" t="str">
            <v xml:space="preserve">     </v>
          </cell>
        </row>
        <row r="170">
          <cell r="K170" t="str">
            <v xml:space="preserve"> </v>
          </cell>
          <cell r="N170" t="str">
            <v xml:space="preserve">     </v>
          </cell>
        </row>
        <row r="171">
          <cell r="K171" t="str">
            <v xml:space="preserve"> </v>
          </cell>
          <cell r="N171" t="str">
            <v xml:space="preserve">     </v>
          </cell>
        </row>
        <row r="172">
          <cell r="K172" t="str">
            <v xml:space="preserve"> </v>
          </cell>
          <cell r="N172" t="str">
            <v xml:space="preserve">     </v>
          </cell>
        </row>
        <row r="173">
          <cell r="K173" t="str">
            <v xml:space="preserve"> </v>
          </cell>
          <cell r="N173" t="str">
            <v xml:space="preserve">     </v>
          </cell>
        </row>
        <row r="174">
          <cell r="K174" t="str">
            <v xml:space="preserve"> </v>
          </cell>
          <cell r="N174" t="str">
            <v xml:space="preserve">     </v>
          </cell>
        </row>
        <row r="175">
          <cell r="K175" t="str">
            <v xml:space="preserve"> </v>
          </cell>
          <cell r="N175" t="str">
            <v xml:space="preserve">     </v>
          </cell>
        </row>
        <row r="176">
          <cell r="K176" t="str">
            <v xml:space="preserve"> </v>
          </cell>
          <cell r="N176" t="str">
            <v xml:space="preserve">     </v>
          </cell>
        </row>
        <row r="177">
          <cell r="K177" t="str">
            <v xml:space="preserve"> </v>
          </cell>
          <cell r="N177" t="str">
            <v xml:space="preserve">     </v>
          </cell>
        </row>
        <row r="178">
          <cell r="K178" t="str">
            <v xml:space="preserve"> </v>
          </cell>
          <cell r="N178" t="str">
            <v xml:space="preserve">     </v>
          </cell>
        </row>
        <row r="179">
          <cell r="K179" t="str">
            <v xml:space="preserve"> </v>
          </cell>
          <cell r="N179" t="str">
            <v xml:space="preserve">     </v>
          </cell>
        </row>
        <row r="180">
          <cell r="K180" t="str">
            <v xml:space="preserve"> </v>
          </cell>
          <cell r="N180" t="str">
            <v xml:space="preserve">     </v>
          </cell>
        </row>
        <row r="181">
          <cell r="K181" t="str">
            <v xml:space="preserve"> </v>
          </cell>
          <cell r="N181" t="str">
            <v xml:space="preserve">     </v>
          </cell>
        </row>
        <row r="182">
          <cell r="K182" t="str">
            <v xml:space="preserve"> </v>
          </cell>
          <cell r="N182" t="str">
            <v xml:space="preserve">     </v>
          </cell>
        </row>
        <row r="183">
          <cell r="K183" t="str">
            <v xml:space="preserve"> </v>
          </cell>
          <cell r="N183" t="str">
            <v xml:space="preserve">     </v>
          </cell>
        </row>
        <row r="184">
          <cell r="K184" t="str">
            <v xml:space="preserve"> </v>
          </cell>
          <cell r="N184" t="str">
            <v xml:space="preserve">     </v>
          </cell>
        </row>
        <row r="185">
          <cell r="K185" t="str">
            <v xml:space="preserve"> </v>
          </cell>
          <cell r="N185" t="str">
            <v xml:space="preserve">     </v>
          </cell>
        </row>
        <row r="186">
          <cell r="K186" t="str">
            <v xml:space="preserve"> </v>
          </cell>
          <cell r="N186" t="str">
            <v xml:space="preserve">     </v>
          </cell>
        </row>
        <row r="187">
          <cell r="K187" t="str">
            <v xml:space="preserve"> </v>
          </cell>
          <cell r="N187" t="str">
            <v xml:space="preserve">     </v>
          </cell>
        </row>
        <row r="188">
          <cell r="K188" t="str">
            <v xml:space="preserve"> </v>
          </cell>
          <cell r="N188" t="str">
            <v xml:space="preserve">     </v>
          </cell>
        </row>
        <row r="189">
          <cell r="K189" t="str">
            <v xml:space="preserve"> </v>
          </cell>
          <cell r="N189" t="str">
            <v xml:space="preserve">     </v>
          </cell>
        </row>
        <row r="190">
          <cell r="K190" t="str">
            <v xml:space="preserve"> </v>
          </cell>
          <cell r="N190" t="str">
            <v xml:space="preserve">     </v>
          </cell>
        </row>
        <row r="191">
          <cell r="K191" t="str">
            <v xml:space="preserve"> </v>
          </cell>
          <cell r="N191" t="str">
            <v xml:space="preserve">     </v>
          </cell>
        </row>
        <row r="192">
          <cell r="K192" t="str">
            <v xml:space="preserve"> </v>
          </cell>
          <cell r="N192" t="str">
            <v xml:space="preserve">     </v>
          </cell>
        </row>
        <row r="193">
          <cell r="K193" t="str">
            <v xml:space="preserve"> </v>
          </cell>
          <cell r="N193" t="str">
            <v xml:space="preserve">     </v>
          </cell>
        </row>
        <row r="194">
          <cell r="K194" t="str">
            <v xml:space="preserve"> </v>
          </cell>
          <cell r="N194" t="str">
            <v xml:space="preserve">     </v>
          </cell>
        </row>
        <row r="195">
          <cell r="K195" t="str">
            <v xml:space="preserve"> </v>
          </cell>
          <cell r="N195" t="str">
            <v xml:space="preserve">     </v>
          </cell>
        </row>
        <row r="196">
          <cell r="K196" t="str">
            <v xml:space="preserve"> </v>
          </cell>
          <cell r="N196" t="str">
            <v xml:space="preserve">     </v>
          </cell>
        </row>
        <row r="197">
          <cell r="K197" t="str">
            <v xml:space="preserve"> </v>
          </cell>
          <cell r="N197" t="str">
            <v xml:space="preserve">     </v>
          </cell>
        </row>
        <row r="198">
          <cell r="K198" t="str">
            <v xml:space="preserve"> </v>
          </cell>
          <cell r="N198" t="str">
            <v xml:space="preserve">     </v>
          </cell>
        </row>
        <row r="199">
          <cell r="K199" t="str">
            <v xml:space="preserve"> </v>
          </cell>
          <cell r="N199" t="str">
            <v xml:space="preserve">     </v>
          </cell>
        </row>
        <row r="200">
          <cell r="K200" t="str">
            <v xml:space="preserve"> </v>
          </cell>
          <cell r="N200" t="str">
            <v xml:space="preserve">     </v>
          </cell>
        </row>
        <row r="201">
          <cell r="K201" t="str">
            <v xml:space="preserve"> </v>
          </cell>
          <cell r="N201" t="str">
            <v xml:space="preserve">     </v>
          </cell>
        </row>
        <row r="202">
          <cell r="K202" t="str">
            <v xml:space="preserve"> </v>
          </cell>
          <cell r="N202" t="str">
            <v xml:space="preserve">     </v>
          </cell>
        </row>
        <row r="203">
          <cell r="K203" t="str">
            <v xml:space="preserve"> </v>
          </cell>
          <cell r="N203" t="str">
            <v xml:space="preserve">     </v>
          </cell>
        </row>
        <row r="204">
          <cell r="K204" t="str">
            <v xml:space="preserve"> </v>
          </cell>
          <cell r="N204" t="str">
            <v xml:space="preserve">     </v>
          </cell>
        </row>
        <row r="205">
          <cell r="K205" t="str">
            <v xml:space="preserve"> </v>
          </cell>
          <cell r="N205" t="str">
            <v xml:space="preserve">     </v>
          </cell>
        </row>
        <row r="206">
          <cell r="K206" t="str">
            <v xml:space="preserve"> </v>
          </cell>
          <cell r="N206" t="str">
            <v xml:space="preserve">     </v>
          </cell>
        </row>
        <row r="207">
          <cell r="K207" t="str">
            <v xml:space="preserve"> </v>
          </cell>
          <cell r="N207" t="str">
            <v xml:space="preserve">     </v>
          </cell>
        </row>
        <row r="208">
          <cell r="K208" t="str">
            <v xml:space="preserve"> </v>
          </cell>
          <cell r="N208" t="str">
            <v xml:space="preserve">     </v>
          </cell>
        </row>
        <row r="209">
          <cell r="K209" t="str">
            <v xml:space="preserve"> </v>
          </cell>
          <cell r="N209" t="str">
            <v xml:space="preserve">     </v>
          </cell>
        </row>
        <row r="210">
          <cell r="K210" t="str">
            <v xml:space="preserve"> </v>
          </cell>
          <cell r="N210" t="str">
            <v xml:space="preserve">     </v>
          </cell>
        </row>
        <row r="211">
          <cell r="K211" t="str">
            <v xml:space="preserve"> </v>
          </cell>
          <cell r="N211" t="str">
            <v xml:space="preserve">     </v>
          </cell>
        </row>
        <row r="212">
          <cell r="K212" t="str">
            <v xml:space="preserve"> </v>
          </cell>
          <cell r="N212" t="str">
            <v xml:space="preserve">     </v>
          </cell>
        </row>
        <row r="213">
          <cell r="K213" t="str">
            <v xml:space="preserve"> </v>
          </cell>
          <cell r="N213" t="str">
            <v xml:space="preserve">     </v>
          </cell>
        </row>
        <row r="214">
          <cell r="K214" t="str">
            <v xml:space="preserve"> </v>
          </cell>
          <cell r="N214" t="str">
            <v xml:space="preserve">     </v>
          </cell>
        </row>
        <row r="215">
          <cell r="K215" t="str">
            <v xml:space="preserve"> </v>
          </cell>
          <cell r="N215" t="str">
            <v xml:space="preserve">     </v>
          </cell>
        </row>
        <row r="216">
          <cell r="K216" t="str">
            <v xml:space="preserve"> </v>
          </cell>
          <cell r="N216" t="str">
            <v xml:space="preserve">     </v>
          </cell>
        </row>
        <row r="217">
          <cell r="K217" t="str">
            <v xml:space="preserve"> </v>
          </cell>
          <cell r="N217" t="str">
            <v xml:space="preserve">     </v>
          </cell>
        </row>
        <row r="218">
          <cell r="K218" t="str">
            <v xml:space="preserve"> </v>
          </cell>
          <cell r="N218" t="str">
            <v xml:space="preserve">     </v>
          </cell>
        </row>
        <row r="219">
          <cell r="K219" t="str">
            <v xml:space="preserve"> </v>
          </cell>
          <cell r="N219" t="str">
            <v xml:space="preserve">     </v>
          </cell>
        </row>
        <row r="220">
          <cell r="K220" t="str">
            <v xml:space="preserve"> </v>
          </cell>
          <cell r="N220" t="str">
            <v xml:space="preserve">     </v>
          </cell>
        </row>
        <row r="221">
          <cell r="K221" t="str">
            <v xml:space="preserve"> </v>
          </cell>
          <cell r="N221" t="str">
            <v xml:space="preserve">     </v>
          </cell>
        </row>
        <row r="222">
          <cell r="K222" t="str">
            <v xml:space="preserve"> </v>
          </cell>
          <cell r="N222" t="str">
            <v xml:space="preserve">     </v>
          </cell>
        </row>
        <row r="223">
          <cell r="K223" t="str">
            <v xml:space="preserve"> </v>
          </cell>
          <cell r="N223" t="str">
            <v xml:space="preserve">     </v>
          </cell>
        </row>
        <row r="224">
          <cell r="K224" t="str">
            <v xml:space="preserve"> </v>
          </cell>
          <cell r="N224" t="str">
            <v xml:space="preserve">     </v>
          </cell>
        </row>
        <row r="225">
          <cell r="K225" t="str">
            <v xml:space="preserve"> </v>
          </cell>
          <cell r="N225" t="str">
            <v xml:space="preserve">     </v>
          </cell>
        </row>
        <row r="226">
          <cell r="K226" t="str">
            <v xml:space="preserve"> </v>
          </cell>
          <cell r="N226" t="str">
            <v xml:space="preserve">     </v>
          </cell>
        </row>
        <row r="227">
          <cell r="K227" t="str">
            <v xml:space="preserve"> </v>
          </cell>
          <cell r="N227" t="str">
            <v xml:space="preserve">     </v>
          </cell>
        </row>
        <row r="228">
          <cell r="K228" t="str">
            <v xml:space="preserve"> </v>
          </cell>
          <cell r="N228" t="str">
            <v xml:space="preserve">     </v>
          </cell>
        </row>
        <row r="229">
          <cell r="K229" t="str">
            <v xml:space="preserve"> </v>
          </cell>
          <cell r="N229" t="str">
            <v xml:space="preserve">     </v>
          </cell>
        </row>
        <row r="230">
          <cell r="K230" t="str">
            <v xml:space="preserve"> </v>
          </cell>
          <cell r="N230" t="str">
            <v xml:space="preserve">     </v>
          </cell>
        </row>
        <row r="231">
          <cell r="K231" t="str">
            <v xml:space="preserve"> </v>
          </cell>
          <cell r="N231" t="str">
            <v xml:space="preserve">     </v>
          </cell>
        </row>
        <row r="232">
          <cell r="K232" t="str">
            <v xml:space="preserve"> </v>
          </cell>
          <cell r="N232" t="str">
            <v xml:space="preserve">     </v>
          </cell>
        </row>
        <row r="233">
          <cell r="K233" t="str">
            <v xml:space="preserve"> </v>
          </cell>
          <cell r="N233" t="str">
            <v xml:space="preserve">     </v>
          </cell>
        </row>
        <row r="234">
          <cell r="K234" t="str">
            <v xml:space="preserve"> </v>
          </cell>
          <cell r="N234" t="str">
            <v xml:space="preserve">     </v>
          </cell>
        </row>
        <row r="235">
          <cell r="K235" t="str">
            <v xml:space="preserve"> </v>
          </cell>
          <cell r="N235" t="str">
            <v xml:space="preserve">     </v>
          </cell>
        </row>
        <row r="236">
          <cell r="K236" t="str">
            <v xml:space="preserve"> </v>
          </cell>
          <cell r="N236" t="str">
            <v xml:space="preserve">     </v>
          </cell>
        </row>
        <row r="237">
          <cell r="K237" t="str">
            <v xml:space="preserve"> </v>
          </cell>
          <cell r="N237" t="str">
            <v xml:space="preserve">     </v>
          </cell>
        </row>
        <row r="238">
          <cell r="K238" t="str">
            <v xml:space="preserve"> </v>
          </cell>
          <cell r="N238" t="str">
            <v xml:space="preserve">     </v>
          </cell>
        </row>
        <row r="239">
          <cell r="K239" t="str">
            <v xml:space="preserve"> </v>
          </cell>
          <cell r="N239" t="str">
            <v xml:space="preserve">     </v>
          </cell>
        </row>
        <row r="240">
          <cell r="K240" t="str">
            <v xml:space="preserve"> </v>
          </cell>
          <cell r="N240" t="str">
            <v xml:space="preserve">     </v>
          </cell>
          <cell r="R240">
            <v>-580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billfreq"/>
      <sheetName val="Sales Summary"/>
      <sheetName val="Margin and Revenue Summary"/>
      <sheetName val="RR1"/>
      <sheetName val="CGSR Reconciliation"/>
      <sheetName val="Rate Codes"/>
      <sheetName val="Tables"/>
      <sheetName val="Module1"/>
      <sheetName val="Module2"/>
      <sheetName val="Margin Increase"/>
    </sheetNames>
    <sheetDataSet>
      <sheetData sheetId="0" refreshError="1">
        <row r="1">
          <cell r="N1">
            <v>36356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"/>
      <sheetName val="Commercial"/>
      <sheetName val="Total"/>
      <sheetName val="Powerpoint Slide"/>
      <sheetName val="Custom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ussion Topics"/>
      <sheetName val="Cover"/>
      <sheetName val="Table of Contents"/>
      <sheetName val="Schedule A"/>
      <sheetName val="Schedule B"/>
      <sheetName val="WP_B-1"/>
      <sheetName val="WP_B-1.1"/>
      <sheetName val="WP_B-2"/>
      <sheetName val="WP_B-3"/>
      <sheetName val="WP_B-4"/>
      <sheetName val="WP_B-5"/>
      <sheetName val="WP_B-6"/>
      <sheetName val="WP_B-7"/>
      <sheetName val="WP_B-7.1"/>
      <sheetName val="Schedule C"/>
      <sheetName val="Schedule D"/>
      <sheetName val="Schedule E"/>
      <sheetName val="WP_E-1"/>
      <sheetName val="Schedule F-1"/>
      <sheetName val="Schedule F-2"/>
      <sheetName val="WP_F-2.1"/>
      <sheetName val="WP_F-2.2"/>
      <sheetName val="WP_F-2.3"/>
      <sheetName val="WP_F-2.3.1"/>
      <sheetName val="WP_F-2.4"/>
      <sheetName val="WP_F-2.5"/>
      <sheetName val="WP_F-2.6"/>
      <sheetName val="WP_F-2.7"/>
      <sheetName val="WP_F-2.7.1"/>
      <sheetName val="WP_F-2.8"/>
      <sheetName val="WP_F-2.9"/>
      <sheetName val="WP_F-2.10"/>
      <sheetName val="WP_F-2.11"/>
      <sheetName val="Schedule F-3"/>
      <sheetName val="Schedule F-4"/>
      <sheetName val="Schedule F-5"/>
      <sheetName val="WP_F-5.1"/>
      <sheetName val="WP_F-5.2"/>
      <sheetName val="Schedule F-6"/>
      <sheetName val="Schedule G"/>
      <sheetName val="Schedule H"/>
      <sheetName val="Schedule H-1"/>
      <sheetName val="Schedule H-1.1"/>
      <sheetName val="Schedule H-2"/>
      <sheetName val="Schedule H-2.1"/>
      <sheetName val="Schedule H-3"/>
      <sheetName val="Schedule H-3.1"/>
      <sheetName val="Schedule H-4"/>
      <sheetName val="Schedule H-4.1"/>
      <sheetName val="Schedule I"/>
      <sheetName val="Schedule J"/>
      <sheetName val="Schedule K"/>
      <sheetName val="Schedule K-1"/>
      <sheetName val="Schedule K-2"/>
      <sheetName val="Schedule K-3"/>
      <sheetName val="Schedule K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nsolidated"/>
      <sheetName val="Nonutility"/>
      <sheetName val="Tax Rate"/>
    </sheetNames>
    <sheetDataSet>
      <sheetData sheetId="0"/>
      <sheetData sheetId="1">
        <row r="1">
          <cell r="A1" t="str">
            <v>Atmos Energy Corporation</v>
          </cell>
        </row>
        <row r="2">
          <cell r="A2" t="str">
            <v>Summary of Known Adjustments - Fiscal Year 2005</v>
          </cell>
        </row>
        <row r="3">
          <cell r="A3" t="str">
            <v>For Period Ended June 30, 2005</v>
          </cell>
        </row>
        <row r="4">
          <cell r="A4">
            <v>38555.41703877315</v>
          </cell>
        </row>
        <row r="5">
          <cell r="A5" t="str">
            <v>(in thousands of USD)</v>
          </cell>
        </row>
        <row r="9">
          <cell r="D9" t="str">
            <v>Total</v>
          </cell>
        </row>
        <row r="10">
          <cell r="B10" t="str">
            <v>APT</v>
          </cell>
          <cell r="C10" t="str">
            <v>Other</v>
          </cell>
          <cell r="D10" t="str">
            <v>Nonutility</v>
          </cell>
          <cell r="E10" t="str">
            <v>Remarks</v>
          </cell>
        </row>
        <row r="11">
          <cell r="A11" t="str">
            <v>GROSS PROFIT</v>
          </cell>
          <cell r="D11">
            <v>200353</v>
          </cell>
          <cell r="E11" t="str">
            <v>Budget FY2005</v>
          </cell>
        </row>
        <row r="12">
          <cell r="D12">
            <v>0</v>
          </cell>
        </row>
        <row r="14">
          <cell r="A14" t="str">
            <v>OPERATION &amp; MAINTENANCE EXPENSE</v>
          </cell>
        </row>
        <row r="15">
          <cell r="A15" t="str">
            <v>Labor</v>
          </cell>
          <cell r="D15">
            <v>0</v>
          </cell>
        </row>
        <row r="16">
          <cell r="A16" t="str">
            <v>Benefits</v>
          </cell>
          <cell r="D16">
            <v>0</v>
          </cell>
        </row>
        <row r="17">
          <cell r="A17" t="str">
            <v>Materials &amp; Supplies</v>
          </cell>
          <cell r="D17">
            <v>0</v>
          </cell>
        </row>
        <row r="18">
          <cell r="A18" t="str">
            <v>Vehicles &amp; Equip</v>
          </cell>
          <cell r="D18">
            <v>0</v>
          </cell>
        </row>
        <row r="19">
          <cell r="A19" t="str">
            <v>Print &amp; Postages</v>
          </cell>
          <cell r="D19">
            <v>0</v>
          </cell>
        </row>
        <row r="20">
          <cell r="A20" t="str">
            <v>Insurance</v>
          </cell>
          <cell r="D20">
            <v>0</v>
          </cell>
        </row>
        <row r="21">
          <cell r="A21" t="str">
            <v>Marketing</v>
          </cell>
          <cell r="D21">
            <v>0</v>
          </cell>
        </row>
        <row r="22">
          <cell r="A22" t="str">
            <v>Employee Welfare</v>
          </cell>
          <cell r="D22">
            <v>0</v>
          </cell>
        </row>
        <row r="23">
          <cell r="A23" t="str">
            <v>Information Technologies</v>
          </cell>
          <cell r="D23">
            <v>0</v>
          </cell>
        </row>
        <row r="24">
          <cell r="A24" t="str">
            <v>Rent, Maint., &amp; Utilities</v>
          </cell>
          <cell r="D24">
            <v>0</v>
          </cell>
        </row>
        <row r="25">
          <cell r="A25" t="str">
            <v>Directors &amp; Shareholders &amp;PR</v>
          </cell>
          <cell r="D25">
            <v>0</v>
          </cell>
        </row>
        <row r="26">
          <cell r="A26" t="str">
            <v>Telecom</v>
          </cell>
          <cell r="D26">
            <v>0</v>
          </cell>
        </row>
        <row r="27">
          <cell r="A27" t="str">
            <v>Travel &amp; Entertainment</v>
          </cell>
          <cell r="D27">
            <v>0</v>
          </cell>
        </row>
        <row r="28">
          <cell r="A28" t="str">
            <v>Dues &amp; Donations</v>
          </cell>
          <cell r="D28">
            <v>0</v>
          </cell>
        </row>
        <row r="29">
          <cell r="A29" t="str">
            <v>Training</v>
          </cell>
          <cell r="D29">
            <v>0</v>
          </cell>
        </row>
        <row r="30">
          <cell r="A30" t="str">
            <v>Outside Services</v>
          </cell>
          <cell r="D30">
            <v>0</v>
          </cell>
        </row>
        <row r="31">
          <cell r="A31" t="str">
            <v>Provision for Bad Debt</v>
          </cell>
          <cell r="D31">
            <v>0</v>
          </cell>
        </row>
        <row r="32">
          <cell r="A32" t="str">
            <v>Miscellaneous</v>
          </cell>
          <cell r="D32">
            <v>0</v>
          </cell>
        </row>
        <row r="33">
          <cell r="A33" t="str">
            <v>Expense Billings</v>
          </cell>
          <cell r="D33">
            <v>0</v>
          </cell>
        </row>
        <row r="34">
          <cell r="A34" t="str">
            <v xml:space="preserve">                 Total O&amp;M Expense adjustments</v>
          </cell>
          <cell r="D34">
            <v>82955</v>
          </cell>
          <cell r="E34" t="str">
            <v>Budget FY2005</v>
          </cell>
        </row>
        <row r="36">
          <cell r="A36" t="str">
            <v>Depreciation &amp; Amortization</v>
          </cell>
          <cell r="D36">
            <v>18019</v>
          </cell>
          <cell r="E36" t="str">
            <v>Budget FY2005</v>
          </cell>
        </row>
        <row r="37">
          <cell r="A37" t="str">
            <v>Tax - Other Than Income Taxes</v>
          </cell>
          <cell r="D37">
            <v>9583</v>
          </cell>
          <cell r="E37" t="str">
            <v>Budget FY2005</v>
          </cell>
        </row>
        <row r="38">
          <cell r="A38" t="str">
            <v>Other Income (Expense)</v>
          </cell>
        </row>
        <row r="39">
          <cell r="A39" t="str">
            <v xml:space="preserve">    Interest, Net</v>
          </cell>
          <cell r="D39">
            <v>-29006</v>
          </cell>
          <cell r="E39" t="str">
            <v>Budget FY2005</v>
          </cell>
        </row>
        <row r="40">
          <cell r="A40" t="str">
            <v xml:space="preserve">   Other Misc. Income (Expense)</v>
          </cell>
          <cell r="D40">
            <v>2579</v>
          </cell>
          <cell r="E40" t="str">
            <v>Budget FY2005</v>
          </cell>
        </row>
        <row r="42">
          <cell r="A42" t="str">
            <v>Total adjustments before income taxes</v>
          </cell>
          <cell r="B42">
            <v>-2382.9799599999897</v>
          </cell>
          <cell r="C42">
            <v>-2233.180669999907</v>
          </cell>
          <cell r="D42">
            <v>-4616.1606299998966</v>
          </cell>
        </row>
        <row r="43">
          <cell r="A43" t="str">
            <v>Pretax income - period to date</v>
          </cell>
          <cell r="B43">
            <v>37066.57572999999</v>
          </cell>
          <cell r="C43">
            <v>41266.301239999906</v>
          </cell>
          <cell r="D43">
            <v>78332.876969999896</v>
          </cell>
        </row>
        <row r="44">
          <cell r="A44" t="str">
            <v>Budgeted pretax income - remainder of year</v>
          </cell>
          <cell r="B44">
            <v>3644.4042299999969</v>
          </cell>
          <cell r="C44">
            <v>6638.8794300000009</v>
          </cell>
          <cell r="D44">
            <v>10283.283659999997</v>
          </cell>
        </row>
        <row r="46">
          <cell r="A46" t="str">
            <v>Projected pretax income</v>
          </cell>
          <cell r="B46">
            <v>38328</v>
          </cell>
          <cell r="C46">
            <v>45672</v>
          </cell>
          <cell r="D46">
            <v>84000</v>
          </cell>
        </row>
        <row r="47">
          <cell r="A47" t="str">
            <v>Taxes</v>
          </cell>
          <cell r="B47">
            <v>13460.793600000001</v>
          </cell>
          <cell r="C47">
            <v>18488.025600000001</v>
          </cell>
          <cell r="D47">
            <v>31948.819200000002</v>
          </cell>
        </row>
        <row r="48">
          <cell r="A48" t="str">
            <v>Projected net income</v>
          </cell>
          <cell r="B48">
            <v>24867.206399999999</v>
          </cell>
          <cell r="C48">
            <v>27183.974399999999</v>
          </cell>
          <cell r="D48">
            <v>52051.180800000002</v>
          </cell>
        </row>
        <row r="50">
          <cell r="A50" t="str">
            <v>Tax rate</v>
          </cell>
          <cell r="B50">
            <v>0.35120000000000001</v>
          </cell>
          <cell r="C50">
            <v>0.40479999999999999</v>
          </cell>
          <cell r="D50">
            <v>0.38034308571428571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  <sheetName val="Mar-05 Open CWIP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 by Plan"/>
      <sheetName val="Summary by Vendor"/>
      <sheetName val="Sheet3"/>
    </sheetNames>
    <sheetDataSet>
      <sheetData sheetId="0" refreshError="1">
        <row r="1">
          <cell r="A1" t="str">
            <v>Benefit</v>
          </cell>
          <cell r="B1" t="str">
            <v>Amount</v>
          </cell>
          <cell r="C1" t="str">
            <v>Paid From</v>
          </cell>
          <cell r="D1" t="str">
            <v>Vendor</v>
          </cell>
          <cell r="E1" t="str">
            <v xml:space="preserve">Type of Payment </v>
          </cell>
          <cell r="F1" t="str">
            <v>Type of Benefit</v>
          </cell>
          <cell r="G1" t="str">
            <v>Charged to</v>
          </cell>
          <cell r="H1" t="str">
            <v>Detail</v>
          </cell>
        </row>
        <row r="2">
          <cell r="A2" t="str">
            <v xml:space="preserve"> Retiree Life</v>
          </cell>
          <cell r="B2">
            <v>17112.48</v>
          </cell>
          <cell r="C2" t="str">
            <v>AP</v>
          </cell>
          <cell r="D2" t="str">
            <v>Metlife</v>
          </cell>
          <cell r="E2" t="str">
            <v>Annual</v>
          </cell>
          <cell r="F2" t="str">
            <v>Retiree</v>
          </cell>
          <cell r="G2" t="str">
            <v>FAS106</v>
          </cell>
          <cell r="H2" t="str">
            <v>Policy from acquired company - UCG</v>
          </cell>
        </row>
        <row r="3">
          <cell r="A3" t="str">
            <v xml:space="preserve"> Retiree Life</v>
          </cell>
          <cell r="B3">
            <v>144211.68</v>
          </cell>
          <cell r="C3" t="str">
            <v>AP</v>
          </cell>
          <cell r="D3" t="str">
            <v>Metlife</v>
          </cell>
          <cell r="E3" t="str">
            <v>Annual</v>
          </cell>
          <cell r="F3" t="str">
            <v>Retiree</v>
          </cell>
          <cell r="G3" t="str">
            <v>FAS106</v>
          </cell>
          <cell r="H3" t="str">
            <v>Policy from acquired company - LGS</v>
          </cell>
        </row>
        <row r="4">
          <cell r="A4" t="str">
            <v xml:space="preserve"> Retiree Life</v>
          </cell>
          <cell r="B4">
            <v>5198.04</v>
          </cell>
          <cell r="C4" t="str">
            <v>AP</v>
          </cell>
          <cell r="D4" t="str">
            <v>Metlife</v>
          </cell>
          <cell r="E4" t="str">
            <v>Annual</v>
          </cell>
          <cell r="F4" t="str">
            <v>Retiree</v>
          </cell>
          <cell r="G4" t="str">
            <v>Welfare Plans</v>
          </cell>
          <cell r="H4" t="str">
            <v>Premium waive for LTD participants</v>
          </cell>
        </row>
        <row r="5">
          <cell r="A5" t="str">
            <v xml:space="preserve"> Retiree Life</v>
          </cell>
          <cell r="B5">
            <v>9165.48</v>
          </cell>
          <cell r="C5" t="str">
            <v>AP</v>
          </cell>
          <cell r="D5" t="str">
            <v>Metlife</v>
          </cell>
          <cell r="E5" t="str">
            <v>Annual</v>
          </cell>
          <cell r="F5" t="str">
            <v>Retiree</v>
          </cell>
          <cell r="G5" t="str">
            <v>Welfare Plans</v>
          </cell>
          <cell r="H5" t="str">
            <v>Premium waive for LTD participants</v>
          </cell>
        </row>
        <row r="6">
          <cell r="A6" t="str">
            <v xml:space="preserve"> Workers' Comp</v>
          </cell>
          <cell r="B6">
            <v>409068</v>
          </cell>
          <cell r="C6" t="str">
            <v>AP</v>
          </cell>
          <cell r="D6" t="str">
            <v>AON / Travelers</v>
          </cell>
          <cell r="E6" t="str">
            <v>Annual</v>
          </cell>
          <cell r="F6" t="str">
            <v>Mandatory</v>
          </cell>
          <cell r="G6" t="str">
            <v>Workers' Comp</v>
          </cell>
          <cell r="H6" t="str">
            <v>$250,000 deductible policy</v>
          </cell>
        </row>
        <row r="7">
          <cell r="A7" t="str">
            <v>Accidental death &amp; dismemberment</v>
          </cell>
          <cell r="B7">
            <v>143763</v>
          </cell>
          <cell r="C7" t="str">
            <v>AP</v>
          </cell>
          <cell r="D7" t="str">
            <v>Metlife</v>
          </cell>
          <cell r="E7" t="str">
            <v>Annual</v>
          </cell>
          <cell r="F7" t="str">
            <v>Employee pay-all</v>
          </cell>
          <cell r="G7" t="str">
            <v>Welfare Plans</v>
          </cell>
          <cell r="H7" t="str">
            <v>Life insurance</v>
          </cell>
        </row>
        <row r="8">
          <cell r="A8" t="str">
            <v xml:space="preserve">Basic Life Insurance </v>
          </cell>
          <cell r="B8">
            <v>705656</v>
          </cell>
          <cell r="C8" t="str">
            <v>AP</v>
          </cell>
          <cell r="D8" t="str">
            <v>Metlife</v>
          </cell>
          <cell r="E8" t="str">
            <v>Annual</v>
          </cell>
          <cell r="F8" t="str">
            <v>Active ee - Co provided</v>
          </cell>
          <cell r="G8" t="str">
            <v>Welfare Plans</v>
          </cell>
          <cell r="H8" t="str">
            <v>Life insurance</v>
          </cell>
        </row>
        <row r="9">
          <cell r="A9" t="str">
            <v>Cancer &amp; Life policies</v>
          </cell>
          <cell r="B9">
            <v>27864</v>
          </cell>
          <cell r="C9" t="str">
            <v>AP</v>
          </cell>
          <cell r="D9" t="str">
            <v>US Able</v>
          </cell>
          <cell r="E9" t="str">
            <v>Annual</v>
          </cell>
          <cell r="F9" t="str">
            <v>Employee pay-all</v>
          </cell>
          <cell r="G9" t="str">
            <v>Welfare Plans</v>
          </cell>
          <cell r="H9" t="str">
            <v>Policy from acquired company - ANG</v>
          </cell>
        </row>
        <row r="10">
          <cell r="A10" t="str">
            <v>Compensation Programs</v>
          </cell>
          <cell r="B10">
            <v>98339</v>
          </cell>
          <cell r="C10" t="str">
            <v>AP</v>
          </cell>
          <cell r="D10" t="str">
            <v>Towers Perrin</v>
          </cell>
          <cell r="E10" t="str">
            <v>Ad hoc</v>
          </cell>
          <cell r="F10" t="str">
            <v>Active ee - Co provided</v>
          </cell>
          <cell r="G10" t="str">
            <v>Compensation</v>
          </cell>
          <cell r="H10" t="str">
            <v>Compensation</v>
          </cell>
        </row>
        <row r="11">
          <cell r="A11" t="str">
            <v xml:space="preserve">Dental Plan Admin </v>
          </cell>
          <cell r="B11">
            <v>166899</v>
          </cell>
          <cell r="C11" t="str">
            <v>AP</v>
          </cell>
          <cell r="D11" t="str">
            <v>Metlife</v>
          </cell>
          <cell r="E11" t="str">
            <v>Annual</v>
          </cell>
          <cell r="F11" t="str">
            <v>Active ee - Co provided</v>
          </cell>
          <cell r="G11" t="str">
            <v>Welfare Plans</v>
          </cell>
          <cell r="H11" t="str">
            <v>Admin fees</v>
          </cell>
        </row>
        <row r="12">
          <cell r="A12" t="str">
            <v>Executive life</v>
          </cell>
          <cell r="B12">
            <v>4425.72</v>
          </cell>
          <cell r="C12" t="str">
            <v>AP</v>
          </cell>
          <cell r="D12" t="str">
            <v>Metlife</v>
          </cell>
          <cell r="E12" t="str">
            <v>Annual</v>
          </cell>
          <cell r="F12" t="str">
            <v>Executive</v>
          </cell>
          <cell r="G12" t="str">
            <v>Welfare Plans</v>
          </cell>
          <cell r="H12" t="str">
            <v>N/A</v>
          </cell>
        </row>
        <row r="13">
          <cell r="A13" t="str">
            <v>FSA admin</v>
          </cell>
          <cell r="B13">
            <v>6432</v>
          </cell>
          <cell r="C13" t="str">
            <v>AP</v>
          </cell>
          <cell r="D13" t="str">
            <v>United Healthcare</v>
          </cell>
          <cell r="E13" t="str">
            <v>Annual</v>
          </cell>
          <cell r="F13" t="str">
            <v>Active ee - Co provided</v>
          </cell>
          <cell r="G13" t="str">
            <v>Welfare Plans</v>
          </cell>
          <cell r="H13" t="str">
            <v>Admin fees</v>
          </cell>
        </row>
        <row r="14">
          <cell r="A14" t="str">
            <v xml:space="preserve">LTD </v>
          </cell>
          <cell r="B14">
            <v>724779.72</v>
          </cell>
          <cell r="C14" t="str">
            <v>AP</v>
          </cell>
          <cell r="D14" t="str">
            <v>Metlife</v>
          </cell>
          <cell r="E14" t="str">
            <v>Annual</v>
          </cell>
          <cell r="F14" t="str">
            <v>Active ee - Co provided</v>
          </cell>
          <cell r="G14" t="str">
            <v>Welfare Plans</v>
          </cell>
          <cell r="H14" t="str">
            <v>Insurance - disability</v>
          </cell>
        </row>
        <row r="15">
          <cell r="A15" t="str">
            <v>Medical Plan - Active Employees</v>
          </cell>
          <cell r="B15">
            <v>465.48</v>
          </cell>
          <cell r="C15" t="str">
            <v>AP</v>
          </cell>
          <cell r="D15" t="str">
            <v>Ameriforms</v>
          </cell>
          <cell r="E15" t="str">
            <v>Ad hoc</v>
          </cell>
          <cell r="F15" t="str">
            <v>Active ee - Co provided</v>
          </cell>
          <cell r="G15" t="str">
            <v>Welfare Plans</v>
          </cell>
          <cell r="H15" t="str">
            <v>N/A</v>
          </cell>
        </row>
        <row r="16">
          <cell r="A16" t="str">
            <v>Medical Plan - Active Employees</v>
          </cell>
          <cell r="B16">
            <v>324.49</v>
          </cell>
          <cell r="C16" t="str">
            <v>AP</v>
          </cell>
          <cell r="D16" t="str">
            <v>National Data Services</v>
          </cell>
          <cell r="E16" t="str">
            <v>Ad hoc</v>
          </cell>
          <cell r="F16" t="str">
            <v>Active ee - Co provided</v>
          </cell>
          <cell r="G16" t="str">
            <v>Welfare Plans</v>
          </cell>
          <cell r="H16" t="str">
            <v>N/A</v>
          </cell>
        </row>
        <row r="17">
          <cell r="A17" t="str">
            <v>Medical Plan - Active Employees</v>
          </cell>
          <cell r="B17">
            <v>10711.34</v>
          </cell>
          <cell r="C17" t="str">
            <v>AP</v>
          </cell>
          <cell r="D17" t="str">
            <v>Sir Speedy</v>
          </cell>
          <cell r="E17" t="str">
            <v>Ad hoc</v>
          </cell>
          <cell r="F17" t="str">
            <v>Active ee - Co provided</v>
          </cell>
          <cell r="G17" t="str">
            <v>Welfare Plans</v>
          </cell>
          <cell r="H17" t="str">
            <v>Annual Enrollment Guides &amp; Cover Letters</v>
          </cell>
        </row>
        <row r="18">
          <cell r="A18" t="str">
            <v>Medical Plan - Active Employees</v>
          </cell>
          <cell r="B18">
            <v>143.21</v>
          </cell>
          <cell r="C18" t="str">
            <v>AP</v>
          </cell>
          <cell r="D18" t="str">
            <v>Sir Speedy</v>
          </cell>
          <cell r="E18" t="str">
            <v>Ad hoc</v>
          </cell>
          <cell r="F18" t="str">
            <v>Active ee - Co provided</v>
          </cell>
          <cell r="G18" t="str">
            <v>Welfare Plans</v>
          </cell>
          <cell r="H18" t="str">
            <v>Women's Health &amp; Cancer Letter</v>
          </cell>
        </row>
        <row r="19">
          <cell r="A19" t="str">
            <v>Medical Plan - Active Employees</v>
          </cell>
          <cell r="B19">
            <v>192.69</v>
          </cell>
          <cell r="C19" t="str">
            <v>AP</v>
          </cell>
          <cell r="D19" t="str">
            <v>Sir Speedy</v>
          </cell>
          <cell r="E19" t="str">
            <v>Ad hoc</v>
          </cell>
          <cell r="F19" t="str">
            <v>Active ee - Co provided</v>
          </cell>
          <cell r="G19" t="str">
            <v>Welfare Plans</v>
          </cell>
          <cell r="H19" t="str">
            <v>Annual Enrollment Retiree Letters</v>
          </cell>
        </row>
        <row r="20">
          <cell r="A20" t="str">
            <v>Medical Plan - Active Employees</v>
          </cell>
          <cell r="B20">
            <v>306.82</v>
          </cell>
          <cell r="C20" t="str">
            <v>AP</v>
          </cell>
          <cell r="D20" t="str">
            <v>Sir Speedy</v>
          </cell>
          <cell r="E20" t="str">
            <v>Ad hoc</v>
          </cell>
          <cell r="F20" t="str">
            <v>Active ee - Co provided</v>
          </cell>
          <cell r="G20" t="str">
            <v>Welfare Plans</v>
          </cell>
          <cell r="H20" t="str">
            <v>Annual Enrollment Printing</v>
          </cell>
        </row>
        <row r="21">
          <cell r="A21" t="str">
            <v>Medical Plan - Active Employees</v>
          </cell>
          <cell r="B21">
            <v>900.9</v>
          </cell>
          <cell r="C21" t="str">
            <v>AP</v>
          </cell>
          <cell r="D21" t="str">
            <v>Sir Speedy</v>
          </cell>
          <cell r="E21" t="str">
            <v>Ad hoc</v>
          </cell>
          <cell r="F21" t="str">
            <v>Active ee - Co provided</v>
          </cell>
          <cell r="G21" t="str">
            <v>Welfare Plans</v>
          </cell>
          <cell r="H21" t="str">
            <v>Annual Enrollment Employee Forms</v>
          </cell>
        </row>
        <row r="22">
          <cell r="A22" t="str">
            <v>Medical Plan - Active Employees</v>
          </cell>
          <cell r="B22">
            <v>1074.3800000000001</v>
          </cell>
          <cell r="C22" t="str">
            <v>AP</v>
          </cell>
          <cell r="D22" t="str">
            <v>Sir Speedy</v>
          </cell>
          <cell r="E22" t="str">
            <v>Ad hoc</v>
          </cell>
          <cell r="F22" t="str">
            <v>Active ee - Co provided</v>
          </cell>
          <cell r="G22" t="str">
            <v>Welfare Plans</v>
          </cell>
          <cell r="H22" t="str">
            <v>Annual Enrollment Confirmations</v>
          </cell>
        </row>
        <row r="23">
          <cell r="A23" t="str">
            <v>Medical Plan - Active Employees</v>
          </cell>
          <cell r="B23">
            <v>448.7</v>
          </cell>
          <cell r="C23" t="str">
            <v>AP</v>
          </cell>
          <cell r="D23" t="str">
            <v>Sir Speedy</v>
          </cell>
          <cell r="E23" t="str">
            <v>Ad hoc</v>
          </cell>
          <cell r="F23" t="str">
            <v>Active ee - Co provided</v>
          </cell>
          <cell r="G23" t="str">
            <v>Welfare Plans</v>
          </cell>
          <cell r="H23" t="str">
            <v>Retiree Guides</v>
          </cell>
        </row>
        <row r="24">
          <cell r="A24" t="str">
            <v>Medical Plan - Active Employees</v>
          </cell>
          <cell r="B24">
            <v>11935</v>
          </cell>
          <cell r="C24" t="str">
            <v>AP</v>
          </cell>
          <cell r="D24" t="str">
            <v>Towers Perrin</v>
          </cell>
          <cell r="E24" t="str">
            <v>Ad hoc</v>
          </cell>
          <cell r="F24" t="str">
            <v>Active ee - Co provided</v>
          </cell>
          <cell r="G24" t="str">
            <v>Welfare Plans</v>
          </cell>
          <cell r="H24" t="str">
            <v>Consulting</v>
          </cell>
        </row>
        <row r="25">
          <cell r="A25" t="str">
            <v>Medical Plan - Active Employees</v>
          </cell>
          <cell r="B25">
            <v>972190</v>
          </cell>
          <cell r="C25" t="str">
            <v>AP</v>
          </cell>
          <cell r="D25" t="str">
            <v>United HealthCare</v>
          </cell>
          <cell r="E25" t="str">
            <v>Annual</v>
          </cell>
          <cell r="F25" t="str">
            <v>Active ee - Co provided</v>
          </cell>
          <cell r="G25" t="str">
            <v>Welfare Plans</v>
          </cell>
          <cell r="H25" t="str">
            <v>N/A</v>
          </cell>
        </row>
        <row r="26">
          <cell r="A26" t="str">
            <v>Optional child life</v>
          </cell>
          <cell r="B26">
            <v>20853</v>
          </cell>
          <cell r="C26" t="str">
            <v>AP</v>
          </cell>
          <cell r="D26" t="str">
            <v>Metlife</v>
          </cell>
          <cell r="E26" t="str">
            <v>Annual</v>
          </cell>
          <cell r="F26" t="str">
            <v>Employee pay-all</v>
          </cell>
          <cell r="G26" t="str">
            <v>Welfare Plans</v>
          </cell>
          <cell r="H26" t="str">
            <v>Life insurance</v>
          </cell>
        </row>
        <row r="27">
          <cell r="A27" t="str">
            <v>Optional employee life</v>
          </cell>
          <cell r="B27">
            <v>578769.30000000005</v>
          </cell>
          <cell r="C27" t="str">
            <v>AP</v>
          </cell>
          <cell r="D27" t="str">
            <v>Metlife</v>
          </cell>
          <cell r="E27" t="str">
            <v>Annual</v>
          </cell>
          <cell r="F27" t="str">
            <v>Employee pay-all</v>
          </cell>
          <cell r="G27" t="str">
            <v>Welfare Plans</v>
          </cell>
          <cell r="H27" t="str">
            <v>Life insurance</v>
          </cell>
        </row>
        <row r="28">
          <cell r="A28" t="str">
            <v>Optional spouse life</v>
          </cell>
          <cell r="B28">
            <v>85008</v>
          </cell>
          <cell r="C28" t="str">
            <v>AP</v>
          </cell>
          <cell r="D28" t="str">
            <v>Metlife</v>
          </cell>
          <cell r="E28" t="str">
            <v>Annual</v>
          </cell>
          <cell r="F28" t="str">
            <v>Employee pay-all</v>
          </cell>
          <cell r="G28" t="str">
            <v>Welfare Plans</v>
          </cell>
          <cell r="H28" t="str">
            <v>Life insurance</v>
          </cell>
        </row>
        <row r="29">
          <cell r="A29" t="str">
            <v>Pension Account Plan</v>
          </cell>
          <cell r="B29">
            <v>176025</v>
          </cell>
          <cell r="C29" t="str">
            <v>MT</v>
          </cell>
          <cell r="D29" t="str">
            <v>Agincourt</v>
          </cell>
          <cell r="E29" t="str">
            <v>Annual</v>
          </cell>
          <cell r="F29" t="str">
            <v>Retiree</v>
          </cell>
          <cell r="G29" t="str">
            <v>Master Trust</v>
          </cell>
          <cell r="H29" t="str">
            <v>Investment Management</v>
          </cell>
        </row>
        <row r="30">
          <cell r="A30" t="str">
            <v>Pension Account Plan</v>
          </cell>
          <cell r="B30">
            <v>153638</v>
          </cell>
          <cell r="C30" t="str">
            <v>MT</v>
          </cell>
          <cell r="D30" t="str">
            <v>Bankers Trust</v>
          </cell>
          <cell r="E30" t="str">
            <v>Annual</v>
          </cell>
          <cell r="F30" t="str">
            <v>Retiree</v>
          </cell>
          <cell r="G30" t="str">
            <v>Master Trust</v>
          </cell>
          <cell r="H30" t="str">
            <v>Administration</v>
          </cell>
        </row>
        <row r="31">
          <cell r="A31" t="str">
            <v>Pension Account Plan</v>
          </cell>
          <cell r="B31">
            <v>290518</v>
          </cell>
          <cell r="C31" t="str">
            <v>MT</v>
          </cell>
          <cell r="D31" t="str">
            <v>Cadence</v>
          </cell>
          <cell r="E31" t="str">
            <v>Annual</v>
          </cell>
          <cell r="F31" t="str">
            <v>Retiree</v>
          </cell>
          <cell r="G31" t="str">
            <v>Master Trust</v>
          </cell>
          <cell r="H31" t="str">
            <v>Investment Management</v>
          </cell>
        </row>
        <row r="32">
          <cell r="A32" t="str">
            <v>Pension Account Plan</v>
          </cell>
          <cell r="B32">
            <v>117912</v>
          </cell>
          <cell r="C32" t="str">
            <v>MT</v>
          </cell>
          <cell r="D32" t="str">
            <v>Davis Selected</v>
          </cell>
          <cell r="E32" t="str">
            <v>Annual</v>
          </cell>
          <cell r="F32" t="str">
            <v>Retiree</v>
          </cell>
          <cell r="G32" t="str">
            <v>Master Trust</v>
          </cell>
          <cell r="H32" t="str">
            <v>Investment Management</v>
          </cell>
        </row>
        <row r="33">
          <cell r="A33" t="str">
            <v>Pension Account Plan</v>
          </cell>
          <cell r="B33">
            <v>4468</v>
          </cell>
          <cell r="C33" t="str">
            <v>MT</v>
          </cell>
          <cell r="D33" t="str">
            <v>Gary Morris</v>
          </cell>
          <cell r="E33" t="str">
            <v>Annual</v>
          </cell>
          <cell r="F33" t="str">
            <v>Retiree</v>
          </cell>
          <cell r="G33" t="str">
            <v>Master Trust</v>
          </cell>
          <cell r="H33" t="str">
            <v>Investment Management</v>
          </cell>
        </row>
        <row r="34">
          <cell r="A34" t="str">
            <v>Pension Account Plan</v>
          </cell>
          <cell r="B34">
            <v>32151</v>
          </cell>
          <cell r="C34" t="str">
            <v>MT</v>
          </cell>
          <cell r="D34" t="str">
            <v>Haynes &amp; Boone</v>
          </cell>
          <cell r="E34" t="str">
            <v>Ad hoc</v>
          </cell>
          <cell r="F34" t="str">
            <v>Retiree</v>
          </cell>
          <cell r="G34" t="str">
            <v>Master Trust</v>
          </cell>
          <cell r="H34" t="str">
            <v>Legal review</v>
          </cell>
        </row>
        <row r="35">
          <cell r="A35" t="str">
            <v>Pension Account Plan</v>
          </cell>
          <cell r="B35">
            <v>75157</v>
          </cell>
          <cell r="C35" t="str">
            <v>MT</v>
          </cell>
          <cell r="D35" t="str">
            <v>LCG</v>
          </cell>
          <cell r="E35" t="str">
            <v>Annual</v>
          </cell>
          <cell r="F35" t="str">
            <v>Retiree</v>
          </cell>
          <cell r="G35" t="str">
            <v>Master Trust</v>
          </cell>
          <cell r="H35" t="str">
            <v>Investment consulting</v>
          </cell>
        </row>
        <row r="36">
          <cell r="A36" t="str">
            <v>Pension Account Plan</v>
          </cell>
          <cell r="B36">
            <v>123364</v>
          </cell>
          <cell r="C36" t="str">
            <v>MT</v>
          </cell>
          <cell r="D36" t="str">
            <v>Montag &amp; Caldwell</v>
          </cell>
          <cell r="E36" t="str">
            <v>Annual</v>
          </cell>
          <cell r="F36" t="str">
            <v>Retiree</v>
          </cell>
          <cell r="G36" t="str">
            <v>Master Trust</v>
          </cell>
          <cell r="H36" t="str">
            <v>Investment Management</v>
          </cell>
        </row>
        <row r="37">
          <cell r="A37" t="str">
            <v>Pension Account Plan</v>
          </cell>
          <cell r="B37">
            <v>206741</v>
          </cell>
          <cell r="C37" t="str">
            <v>MT</v>
          </cell>
          <cell r="D37" t="str">
            <v>Nicholas/Applegate</v>
          </cell>
          <cell r="E37" t="str">
            <v>Annual</v>
          </cell>
          <cell r="F37" t="str">
            <v>Retiree</v>
          </cell>
          <cell r="G37" t="str">
            <v>Master Trust</v>
          </cell>
          <cell r="H37" t="str">
            <v>Investment Management</v>
          </cell>
        </row>
        <row r="38">
          <cell r="A38" t="str">
            <v>Pension Account Plan</v>
          </cell>
          <cell r="B38">
            <v>15426</v>
          </cell>
          <cell r="C38" t="str">
            <v>MT</v>
          </cell>
          <cell r="D38" t="str">
            <v>State Street Global Advisors</v>
          </cell>
          <cell r="E38" t="str">
            <v>Annual</v>
          </cell>
          <cell r="F38" t="str">
            <v>Retiree</v>
          </cell>
          <cell r="G38" t="str">
            <v>Master Trust</v>
          </cell>
          <cell r="H38" t="str">
            <v>Investment Management</v>
          </cell>
        </row>
        <row r="39">
          <cell r="A39" t="str">
            <v>Pension Account Plan</v>
          </cell>
          <cell r="B39">
            <v>13608</v>
          </cell>
          <cell r="C39" t="str">
            <v>MT</v>
          </cell>
          <cell r="D39" t="str">
            <v>Towers Perrin</v>
          </cell>
          <cell r="E39" t="str">
            <v>Ad hoc</v>
          </cell>
          <cell r="F39" t="str">
            <v>Retiree</v>
          </cell>
          <cell r="G39" t="str">
            <v>Master Trust</v>
          </cell>
          <cell r="H39" t="str">
            <v>Benefit Calcs;  Actuarial Valuation</v>
          </cell>
        </row>
        <row r="40">
          <cell r="A40" t="str">
            <v>Pension Account Plan</v>
          </cell>
          <cell r="B40">
            <v>3838.02</v>
          </cell>
          <cell r="C40" t="str">
            <v>MT</v>
          </cell>
          <cell r="D40" t="str">
            <v>Towers Perrin</v>
          </cell>
          <cell r="E40" t="str">
            <v>Annual</v>
          </cell>
          <cell r="F40" t="str">
            <v>Retiree</v>
          </cell>
          <cell r="G40" t="str">
            <v>Master Trust</v>
          </cell>
          <cell r="H40" t="str">
            <v>COLA/ Level Income/ Plan Document Filing</v>
          </cell>
        </row>
        <row r="41">
          <cell r="A41" t="str">
            <v>Pension Account Plan</v>
          </cell>
          <cell r="B41">
            <v>33752</v>
          </cell>
          <cell r="C41" t="str">
            <v>MT</v>
          </cell>
          <cell r="D41" t="str">
            <v>Towers Perrin</v>
          </cell>
          <cell r="E41" t="str">
            <v>Annual</v>
          </cell>
          <cell r="F41" t="str">
            <v>Retiree</v>
          </cell>
          <cell r="G41" t="str">
            <v>Master Trust</v>
          </cell>
          <cell r="H41" t="str">
            <v>PAP Stmts; Calcs; Actuarial Val</v>
          </cell>
        </row>
        <row r="42">
          <cell r="A42" t="str">
            <v>Pension Account Plan</v>
          </cell>
          <cell r="B42">
            <v>45772</v>
          </cell>
          <cell r="C42" t="str">
            <v>MT</v>
          </cell>
          <cell r="D42" t="str">
            <v>Towers Perrin</v>
          </cell>
          <cell r="E42" t="str">
            <v>Annual</v>
          </cell>
          <cell r="F42" t="str">
            <v>Retiree</v>
          </cell>
          <cell r="G42" t="str">
            <v>Master Trust</v>
          </cell>
          <cell r="H42" t="str">
            <v>PAP Stmts; Calcs; Actuarial Val</v>
          </cell>
        </row>
        <row r="43">
          <cell r="A43" t="str">
            <v>Pension Account Plan</v>
          </cell>
          <cell r="B43">
            <v>25777</v>
          </cell>
          <cell r="C43" t="str">
            <v>MT</v>
          </cell>
          <cell r="D43" t="str">
            <v>Towers Perrin</v>
          </cell>
          <cell r="E43" t="str">
            <v>Annual</v>
          </cell>
          <cell r="F43" t="str">
            <v>Retiree</v>
          </cell>
          <cell r="G43" t="str">
            <v>Master Trust</v>
          </cell>
          <cell r="H43" t="str">
            <v>PAP Stmts; Calcs; Actuarial Val</v>
          </cell>
        </row>
        <row r="44">
          <cell r="A44" t="str">
            <v>Pension Account Plan</v>
          </cell>
          <cell r="B44">
            <v>38681</v>
          </cell>
          <cell r="C44" t="str">
            <v>MT</v>
          </cell>
          <cell r="D44" t="str">
            <v>Towers Perrin</v>
          </cell>
          <cell r="E44" t="str">
            <v>Annual</v>
          </cell>
          <cell r="F44" t="str">
            <v>Retiree</v>
          </cell>
          <cell r="G44" t="str">
            <v>Master Trust</v>
          </cell>
          <cell r="H44" t="str">
            <v>PAP Stmts; Calcs; Actuarial Val</v>
          </cell>
        </row>
        <row r="45">
          <cell r="A45" t="str">
            <v>Pension Account Plan</v>
          </cell>
          <cell r="B45">
            <v>47332</v>
          </cell>
          <cell r="C45" t="str">
            <v>MT</v>
          </cell>
          <cell r="D45" t="str">
            <v>Towers Perrin</v>
          </cell>
          <cell r="E45" t="str">
            <v>Annual</v>
          </cell>
          <cell r="F45" t="str">
            <v>Retiree</v>
          </cell>
          <cell r="G45" t="str">
            <v>Master Trust</v>
          </cell>
          <cell r="H45" t="str">
            <v>PAP Stmts; Calcs; Actuarial Val</v>
          </cell>
        </row>
        <row r="46">
          <cell r="A46" t="str">
            <v>Pension Account Plan</v>
          </cell>
          <cell r="B46">
            <v>31646</v>
          </cell>
          <cell r="C46" t="str">
            <v>MT</v>
          </cell>
          <cell r="D46" t="str">
            <v>Towers Perrin</v>
          </cell>
          <cell r="E46" t="str">
            <v>Annual</v>
          </cell>
          <cell r="F46" t="str">
            <v>Retiree</v>
          </cell>
          <cell r="G46" t="str">
            <v>Master Trust</v>
          </cell>
          <cell r="H46" t="str">
            <v>PAP Stmts; Calcs; Actuarial Val</v>
          </cell>
        </row>
        <row r="47">
          <cell r="A47" t="str">
            <v>Pension Account Plan</v>
          </cell>
          <cell r="B47">
            <v>24111</v>
          </cell>
          <cell r="C47" t="str">
            <v>MT</v>
          </cell>
          <cell r="D47" t="str">
            <v>Towers Perrin</v>
          </cell>
          <cell r="E47" t="str">
            <v>Annual</v>
          </cell>
          <cell r="F47" t="str">
            <v>Retiree</v>
          </cell>
          <cell r="G47" t="str">
            <v>Master Trust</v>
          </cell>
          <cell r="H47" t="str">
            <v>PAP Stmts; Calcs; Actuarial Val</v>
          </cell>
        </row>
        <row r="48">
          <cell r="A48" t="str">
            <v>Pension Account Plan</v>
          </cell>
          <cell r="B48">
            <v>2394</v>
          </cell>
          <cell r="C48" t="str">
            <v>MT</v>
          </cell>
          <cell r="D48" t="str">
            <v>Towers Perrin</v>
          </cell>
          <cell r="E48" t="str">
            <v>Annual</v>
          </cell>
          <cell r="F48" t="str">
            <v>Retiree</v>
          </cell>
          <cell r="G48" t="str">
            <v>Master Trust</v>
          </cell>
          <cell r="H48" t="str">
            <v>Actuarial Valuation</v>
          </cell>
        </row>
        <row r="49">
          <cell r="A49" t="str">
            <v>Pension Account Plan</v>
          </cell>
          <cell r="B49">
            <v>36250</v>
          </cell>
          <cell r="C49" t="str">
            <v>MT</v>
          </cell>
          <cell r="D49" t="str">
            <v>Towers Perrin</v>
          </cell>
          <cell r="E49" t="str">
            <v>Ad hoc</v>
          </cell>
          <cell r="F49" t="str">
            <v>Retiree</v>
          </cell>
          <cell r="G49" t="str">
            <v>Master Trust</v>
          </cell>
          <cell r="H49" t="str">
            <v>ANG Statements; Calc; Actuarial Val</v>
          </cell>
        </row>
        <row r="50">
          <cell r="A50" t="str">
            <v>Pension Account Plan</v>
          </cell>
          <cell r="B50">
            <v>458</v>
          </cell>
          <cell r="C50" t="str">
            <v>MT</v>
          </cell>
          <cell r="D50" t="str">
            <v>Towers Perrin</v>
          </cell>
          <cell r="E50" t="str">
            <v>Ad hoc</v>
          </cell>
          <cell r="F50" t="str">
            <v>Retiree</v>
          </cell>
          <cell r="G50" t="str">
            <v>Master Trust</v>
          </cell>
          <cell r="H50" t="str">
            <v>Gaffney Aset Transfer Project</v>
          </cell>
        </row>
        <row r="51">
          <cell r="A51" t="str">
            <v>Retiree Dental Plan</v>
          </cell>
          <cell r="B51">
            <v>20999</v>
          </cell>
          <cell r="C51" t="str">
            <v>AP</v>
          </cell>
          <cell r="D51" t="str">
            <v>Metlife</v>
          </cell>
          <cell r="E51" t="str">
            <v>Annual</v>
          </cell>
          <cell r="F51" t="str">
            <v>Retiree</v>
          </cell>
          <cell r="G51" t="str">
            <v>FAS106</v>
          </cell>
          <cell r="H51" t="str">
            <v>Admin fees</v>
          </cell>
        </row>
        <row r="52">
          <cell r="A52" t="str">
            <v xml:space="preserve">Retiree Medical </v>
          </cell>
          <cell r="B52">
            <v>22228.799999999999</v>
          </cell>
          <cell r="C52" t="str">
            <v>AP</v>
          </cell>
          <cell r="D52" t="str">
            <v>Amsouth</v>
          </cell>
          <cell r="F52" t="str">
            <v>Retiree</v>
          </cell>
          <cell r="G52" t="str">
            <v>FAS106</v>
          </cell>
          <cell r="H52" t="str">
            <v>VEBA Admin (UCG)</v>
          </cell>
        </row>
        <row r="53">
          <cell r="A53" t="str">
            <v xml:space="preserve">Retiree Medical </v>
          </cell>
          <cell r="B53">
            <v>607120</v>
          </cell>
          <cell r="C53" t="str">
            <v>AP</v>
          </cell>
          <cell r="D53" t="str">
            <v>United Healthcare</v>
          </cell>
          <cell r="E53" t="str">
            <v>Annual</v>
          </cell>
          <cell r="F53" t="str">
            <v>Retiree</v>
          </cell>
          <cell r="G53" t="str">
            <v>FAS106</v>
          </cell>
          <cell r="H53" t="str">
            <v>N/A</v>
          </cell>
        </row>
        <row r="54">
          <cell r="A54" t="str">
            <v>Retiree Medical Plan</v>
          </cell>
          <cell r="B54">
            <v>5081.4399999999996</v>
          </cell>
          <cell r="C54" t="str">
            <v>AP</v>
          </cell>
          <cell r="D54" t="str">
            <v>Bankers Trust</v>
          </cell>
          <cell r="E54" t="str">
            <v>Annual</v>
          </cell>
          <cell r="F54" t="str">
            <v>Retiree</v>
          </cell>
          <cell r="G54" t="str">
            <v>FAS106</v>
          </cell>
          <cell r="H54" t="str">
            <v>VEBA Trust Admin</v>
          </cell>
        </row>
        <row r="55">
          <cell r="A55" t="str">
            <v>Retiree Medical Plan</v>
          </cell>
          <cell r="B55">
            <v>9906</v>
          </cell>
          <cell r="C55" t="str">
            <v>AP</v>
          </cell>
          <cell r="D55" t="str">
            <v>Bankers Trust</v>
          </cell>
          <cell r="E55" t="str">
            <v>Annual</v>
          </cell>
          <cell r="F55" t="str">
            <v>Retiree</v>
          </cell>
          <cell r="G55" t="str">
            <v>FAS106</v>
          </cell>
          <cell r="H55" t="str">
            <v>Admin of medical plan contributions</v>
          </cell>
        </row>
        <row r="56">
          <cell r="A56" t="str">
            <v>Retiree Medical Plan</v>
          </cell>
          <cell r="B56">
            <v>9600</v>
          </cell>
          <cell r="C56" t="str">
            <v>AP</v>
          </cell>
          <cell r="D56" t="str">
            <v>Bankers Trust</v>
          </cell>
          <cell r="E56" t="str">
            <v>Annual</v>
          </cell>
          <cell r="F56" t="str">
            <v>Retiree</v>
          </cell>
          <cell r="G56" t="str">
            <v>FAS106</v>
          </cell>
          <cell r="H56" t="str">
            <v>Admin fees</v>
          </cell>
        </row>
        <row r="57">
          <cell r="A57" t="str">
            <v>Retiree Medical Plan</v>
          </cell>
          <cell r="B57">
            <v>11008</v>
          </cell>
          <cell r="C57" t="str">
            <v>AP</v>
          </cell>
          <cell r="D57" t="str">
            <v>Haynes &amp; Boone</v>
          </cell>
          <cell r="E57" t="str">
            <v>Ad hoc</v>
          </cell>
          <cell r="F57" t="str">
            <v>Retiree</v>
          </cell>
          <cell r="G57" t="str">
            <v>FAS106</v>
          </cell>
          <cell r="H57" t="str">
            <v>Legal review</v>
          </cell>
        </row>
        <row r="58">
          <cell r="A58" t="str">
            <v>Retiree Medical Plan</v>
          </cell>
          <cell r="B58">
            <v>96623</v>
          </cell>
          <cell r="C58" t="str">
            <v>AP</v>
          </cell>
          <cell r="D58" t="str">
            <v>Towers Perrin</v>
          </cell>
          <cell r="E58" t="str">
            <v>Ad hoc</v>
          </cell>
          <cell r="F58" t="str">
            <v>Retiree</v>
          </cell>
          <cell r="G58" t="str">
            <v>FAS106</v>
          </cell>
          <cell r="H58" t="str">
            <v>Consulting</v>
          </cell>
        </row>
        <row r="59">
          <cell r="A59" t="str">
            <v>RSP</v>
          </cell>
          <cell r="B59">
            <v>27411.85</v>
          </cell>
          <cell r="C59" t="str">
            <v>AP</v>
          </cell>
          <cell r="D59" t="str">
            <v>Haynes &amp; Boone</v>
          </cell>
          <cell r="E59" t="str">
            <v>Ad hoc</v>
          </cell>
          <cell r="F59" t="str">
            <v>Active ee - Co provided</v>
          </cell>
          <cell r="G59" t="str">
            <v>RSP</v>
          </cell>
          <cell r="H59" t="str">
            <v>Legal review</v>
          </cell>
        </row>
        <row r="60">
          <cell r="A60" t="str">
            <v>RSP</v>
          </cell>
          <cell r="B60">
            <v>5524</v>
          </cell>
          <cell r="C60" t="str">
            <v>AP</v>
          </cell>
          <cell r="D60" t="str">
            <v>LCG</v>
          </cell>
          <cell r="E60" t="str">
            <v>Annual</v>
          </cell>
          <cell r="F60" t="str">
            <v>Active ee - Co provided</v>
          </cell>
          <cell r="G60" t="str">
            <v>RSP</v>
          </cell>
          <cell r="H60" t="str">
            <v>Investment Consulting</v>
          </cell>
        </row>
        <row r="61">
          <cell r="A61" t="str">
            <v>RSP</v>
          </cell>
          <cell r="B61">
            <v>6085</v>
          </cell>
          <cell r="C61" t="str">
            <v>AP</v>
          </cell>
          <cell r="D61" t="str">
            <v>LCG</v>
          </cell>
          <cell r="E61" t="str">
            <v>Annual</v>
          </cell>
          <cell r="F61" t="str">
            <v>Active ee - Co provided</v>
          </cell>
          <cell r="G61" t="str">
            <v>RSP</v>
          </cell>
          <cell r="H61" t="str">
            <v>Investment Consulting</v>
          </cell>
        </row>
        <row r="62">
          <cell r="A62" t="str">
            <v>RSP</v>
          </cell>
          <cell r="B62">
            <v>6375</v>
          </cell>
          <cell r="C62" t="str">
            <v>AP</v>
          </cell>
          <cell r="D62" t="str">
            <v>LCG</v>
          </cell>
          <cell r="E62" t="str">
            <v>Annual</v>
          </cell>
          <cell r="F62" t="str">
            <v>Active ee - Co provided</v>
          </cell>
          <cell r="G62" t="str">
            <v>RSP</v>
          </cell>
          <cell r="H62" t="str">
            <v>Investment Consulting</v>
          </cell>
        </row>
        <row r="63">
          <cell r="A63" t="str">
            <v>RSP</v>
          </cell>
          <cell r="B63">
            <v>6457</v>
          </cell>
          <cell r="C63" t="str">
            <v>AP</v>
          </cell>
          <cell r="D63" t="str">
            <v>LCG</v>
          </cell>
          <cell r="E63" t="str">
            <v>Annual</v>
          </cell>
          <cell r="F63" t="str">
            <v>Active ee - Co provided</v>
          </cell>
          <cell r="G63" t="str">
            <v>RSP</v>
          </cell>
          <cell r="H63" t="str">
            <v>Investment Consulting</v>
          </cell>
        </row>
        <row r="64">
          <cell r="A64" t="str">
            <v>RSP</v>
          </cell>
          <cell r="B64">
            <v>30478.5</v>
          </cell>
          <cell r="C64" t="str">
            <v>AP</v>
          </cell>
          <cell r="D64" t="str">
            <v>T. Rowe Price</v>
          </cell>
          <cell r="E64" t="str">
            <v>Annual</v>
          </cell>
          <cell r="F64" t="str">
            <v>Active ee - Co provided</v>
          </cell>
          <cell r="G64" t="str">
            <v>RSP</v>
          </cell>
          <cell r="H64" t="str">
            <v>Administration</v>
          </cell>
        </row>
        <row r="65">
          <cell r="A65" t="str">
            <v>RSP</v>
          </cell>
          <cell r="B65">
            <v>30231.45</v>
          </cell>
          <cell r="C65" t="str">
            <v>AP</v>
          </cell>
          <cell r="D65" t="str">
            <v>T. Rowe Price</v>
          </cell>
          <cell r="E65" t="str">
            <v>Annual</v>
          </cell>
          <cell r="F65" t="str">
            <v>Active ee - Co provided</v>
          </cell>
          <cell r="G65" t="str">
            <v>RSP</v>
          </cell>
          <cell r="H65" t="str">
            <v>Administration</v>
          </cell>
        </row>
        <row r="66">
          <cell r="A66" t="str">
            <v>RSP</v>
          </cell>
          <cell r="B66">
            <v>34999.83</v>
          </cell>
          <cell r="C66" t="str">
            <v>AP</v>
          </cell>
          <cell r="D66" t="str">
            <v>T. Rowe Price</v>
          </cell>
          <cell r="E66" t="str">
            <v>Annual</v>
          </cell>
          <cell r="F66" t="str">
            <v>Active ee - Co provided</v>
          </cell>
          <cell r="G66" t="str">
            <v>RSP</v>
          </cell>
          <cell r="H66" t="str">
            <v>Administration</v>
          </cell>
        </row>
        <row r="67">
          <cell r="A67" t="str">
            <v>RSP</v>
          </cell>
          <cell r="B67">
            <v>34819.65</v>
          </cell>
          <cell r="C67" t="str">
            <v>AP</v>
          </cell>
          <cell r="D67" t="str">
            <v>T. Rowe Price</v>
          </cell>
          <cell r="E67" t="str">
            <v>Annual</v>
          </cell>
          <cell r="F67" t="str">
            <v>Active ee - Co provided</v>
          </cell>
          <cell r="G67" t="str">
            <v>RSP</v>
          </cell>
          <cell r="H67" t="str">
            <v>Administration</v>
          </cell>
        </row>
        <row r="68">
          <cell r="A68" t="str">
            <v>Service Awards</v>
          </cell>
          <cell r="B68">
            <v>430296</v>
          </cell>
          <cell r="C68" t="str">
            <v>AP</v>
          </cell>
          <cell r="D68" t="str">
            <v>Michael C. Fina</v>
          </cell>
          <cell r="E68" t="str">
            <v>Annual</v>
          </cell>
          <cell r="F68" t="str">
            <v>Active ee - Co provided</v>
          </cell>
          <cell r="G68" t="str">
            <v>Misc. Employee Welfare</v>
          </cell>
          <cell r="H68" t="str">
            <v>Awards</v>
          </cell>
        </row>
        <row r="69">
          <cell r="A69" t="str">
            <v>Short-term disability &amp; FMLA admin</v>
          </cell>
          <cell r="B69">
            <v>151084.07999999999</v>
          </cell>
          <cell r="C69" t="str">
            <v>AP</v>
          </cell>
          <cell r="D69" t="str">
            <v>Metlife</v>
          </cell>
          <cell r="E69" t="str">
            <v>Annual</v>
          </cell>
          <cell r="F69" t="str">
            <v>Active ee - Co provided</v>
          </cell>
          <cell r="G69" t="str">
            <v>Welfare Plans</v>
          </cell>
          <cell r="H69" t="str">
            <v>Admin fees</v>
          </cell>
        </row>
        <row r="70">
          <cell r="A70" t="str">
            <v>Universal Life</v>
          </cell>
          <cell r="B70">
            <v>10559.28</v>
          </cell>
          <cell r="C70" t="str">
            <v>AP</v>
          </cell>
          <cell r="D70" t="str">
            <v>AFLAC</v>
          </cell>
          <cell r="E70" t="str">
            <v>Annual</v>
          </cell>
          <cell r="F70" t="str">
            <v>Employee pay-all</v>
          </cell>
          <cell r="G70" t="str">
            <v>Welfare Plans</v>
          </cell>
          <cell r="H70" t="str">
            <v>Policy from acquired company - ANG</v>
          </cell>
        </row>
        <row r="71">
          <cell r="A71" t="str">
            <v>Universal Life</v>
          </cell>
          <cell r="B71">
            <v>9896.16</v>
          </cell>
          <cell r="C71" t="str">
            <v>AP</v>
          </cell>
          <cell r="D71" t="str">
            <v>Colonial</v>
          </cell>
          <cell r="E71" t="str">
            <v>Annual</v>
          </cell>
          <cell r="F71" t="str">
            <v>Employee pay-all</v>
          </cell>
          <cell r="G71" t="str">
            <v>Welfare Plans</v>
          </cell>
          <cell r="H71" t="str">
            <v>Life insurance</v>
          </cell>
        </row>
        <row r="72">
          <cell r="A72" t="str">
            <v>Universal Life</v>
          </cell>
          <cell r="B72">
            <v>25488</v>
          </cell>
          <cell r="C72" t="str">
            <v>AP</v>
          </cell>
          <cell r="D72" t="str">
            <v>Provident</v>
          </cell>
          <cell r="E72" t="str">
            <v>Annual</v>
          </cell>
          <cell r="F72" t="str">
            <v>Employee pay-all</v>
          </cell>
          <cell r="G72" t="str">
            <v>Welfare Plans</v>
          </cell>
          <cell r="H72" t="str">
            <v>Life insurance</v>
          </cell>
        </row>
        <row r="73">
          <cell r="A73" t="str">
            <v xml:space="preserve">Universal Life </v>
          </cell>
          <cell r="B73">
            <v>870.96</v>
          </cell>
          <cell r="C73" t="str">
            <v>AP</v>
          </cell>
          <cell r="D73" t="str">
            <v>Reliastar</v>
          </cell>
          <cell r="E73" t="str">
            <v>Annual</v>
          </cell>
          <cell r="F73" t="str">
            <v>Employee pay-all</v>
          </cell>
          <cell r="G73" t="str">
            <v>Welfare Plans</v>
          </cell>
          <cell r="H73" t="str">
            <v>Life insurance</v>
          </cell>
        </row>
        <row r="74">
          <cell r="A74" t="str">
            <v>Vision Plan</v>
          </cell>
          <cell r="B74">
            <v>277392</v>
          </cell>
          <cell r="C74" t="str">
            <v>AP</v>
          </cell>
          <cell r="D74" t="str">
            <v>Superior Vision</v>
          </cell>
          <cell r="E74" t="str">
            <v>Annual</v>
          </cell>
          <cell r="F74" t="str">
            <v>Employee pay-all</v>
          </cell>
          <cell r="G74" t="str">
            <v>Welfare Plans</v>
          </cell>
          <cell r="H74" t="str">
            <v>N/A</v>
          </cell>
        </row>
      </sheetData>
      <sheetData sheetId="1"/>
      <sheetData sheetId="2"/>
      <sheetData sheetId="3" refreshError="1">
        <row r="1">
          <cell r="A1" t="str">
            <v>Month / Year</v>
          </cell>
          <cell r="B1">
            <v>36495</v>
          </cell>
          <cell r="C1">
            <v>36526</v>
          </cell>
          <cell r="D1">
            <v>36557</v>
          </cell>
          <cell r="E1">
            <v>36586</v>
          </cell>
          <cell r="F1">
            <v>36617</v>
          </cell>
          <cell r="G1">
            <v>36647</v>
          </cell>
          <cell r="H1">
            <v>36678</v>
          </cell>
          <cell r="I1">
            <v>36708</v>
          </cell>
          <cell r="J1">
            <v>36739</v>
          </cell>
          <cell r="K1">
            <v>36770</v>
          </cell>
          <cell r="L1">
            <v>36800</v>
          </cell>
          <cell r="M1">
            <v>36831</v>
          </cell>
          <cell r="N1">
            <v>36861</v>
          </cell>
          <cell r="O1">
            <v>36892</v>
          </cell>
          <cell r="P1">
            <v>36923</v>
          </cell>
          <cell r="Q1">
            <v>36951</v>
          </cell>
          <cell r="R1">
            <v>36982</v>
          </cell>
          <cell r="S1">
            <v>37012</v>
          </cell>
          <cell r="T1">
            <v>37043</v>
          </cell>
          <cell r="U1">
            <v>37073</v>
          </cell>
          <cell r="V1">
            <v>37104</v>
          </cell>
          <cell r="W1">
            <v>37135</v>
          </cell>
          <cell r="X1">
            <v>37165</v>
          </cell>
          <cell r="Y1">
            <v>37196</v>
          </cell>
          <cell r="Z1">
            <v>37226</v>
          </cell>
          <cell r="AA1">
            <v>37257</v>
          </cell>
          <cell r="AB1">
            <v>37288</v>
          </cell>
          <cell r="AC1">
            <v>37317</v>
          </cell>
          <cell r="AD1">
            <v>37347</v>
          </cell>
          <cell r="AE1">
            <v>37377</v>
          </cell>
          <cell r="AF1">
            <v>37408</v>
          </cell>
          <cell r="AG1">
            <v>37438</v>
          </cell>
          <cell r="AH1">
            <v>37469</v>
          </cell>
          <cell r="AI1">
            <v>37500</v>
          </cell>
          <cell r="AJ1">
            <v>37530</v>
          </cell>
          <cell r="AK1">
            <v>37561</v>
          </cell>
          <cell r="AL1">
            <v>37591</v>
          </cell>
          <cell r="AM1">
            <v>37653</v>
          </cell>
          <cell r="AN1">
            <v>37681</v>
          </cell>
          <cell r="AO1">
            <v>37712</v>
          </cell>
          <cell r="AP1">
            <v>37742</v>
          </cell>
          <cell r="AQ1">
            <v>37773</v>
          </cell>
          <cell r="AR1">
            <v>37803</v>
          </cell>
          <cell r="AS1">
            <v>37834</v>
          </cell>
          <cell r="AT1">
            <v>37867</v>
          </cell>
          <cell r="AU1">
            <v>37900</v>
          </cell>
          <cell r="AV1">
            <v>37933</v>
          </cell>
          <cell r="AW1">
            <v>37966</v>
          </cell>
          <cell r="AX1">
            <v>37987</v>
          </cell>
          <cell r="AY1">
            <v>38018</v>
          </cell>
        </row>
        <row r="2">
          <cell r="A2" t="str">
            <v>Claims</v>
          </cell>
          <cell r="B2">
            <v>1072719.3333333333</v>
          </cell>
          <cell r="C2">
            <v>1098943.3333333333</v>
          </cell>
          <cell r="D2">
            <v>859619.33333333337</v>
          </cell>
          <cell r="E2">
            <v>1101909.3333333333</v>
          </cell>
          <cell r="F2">
            <v>897987.33333333337</v>
          </cell>
          <cell r="G2">
            <v>1028431.3333333334</v>
          </cell>
          <cell r="H2">
            <v>1497810.3333333333</v>
          </cell>
          <cell r="I2">
            <v>1246034</v>
          </cell>
          <cell r="J2">
            <v>1489841</v>
          </cell>
          <cell r="K2">
            <v>1015209</v>
          </cell>
          <cell r="L2">
            <v>1372042</v>
          </cell>
          <cell r="M2">
            <v>1084736</v>
          </cell>
          <cell r="N2">
            <v>1330007</v>
          </cell>
          <cell r="O2">
            <v>1117234</v>
          </cell>
          <cell r="P2" t="e">
            <v>#REF!</v>
          </cell>
          <cell r="Q2" t="e">
            <v>#REF!</v>
          </cell>
          <cell r="R2" t="e">
            <v>#REF!</v>
          </cell>
          <cell r="S2" t="e">
            <v>#REF!</v>
          </cell>
          <cell r="T2" t="e">
            <v>#REF!</v>
          </cell>
          <cell r="U2" t="e">
            <v>#REF!</v>
          </cell>
          <cell r="V2" t="e">
            <v>#REF!</v>
          </cell>
          <cell r="W2" t="e">
            <v>#REF!</v>
          </cell>
          <cell r="X2" t="e">
            <v>#REF!</v>
          </cell>
          <cell r="Y2" t="e">
            <v>#REF!</v>
          </cell>
          <cell r="Z2" t="e">
            <v>#REF!</v>
          </cell>
          <cell r="AA2" t="e">
            <v>#REF!</v>
          </cell>
          <cell r="AB2" t="e">
            <v>#REF!</v>
          </cell>
          <cell r="AC2" t="e">
            <v>#REF!</v>
          </cell>
          <cell r="AD2" t="e">
            <v>#REF!</v>
          </cell>
          <cell r="AE2" t="e">
            <v>#REF!</v>
          </cell>
          <cell r="AF2" t="e">
            <v>#REF!</v>
          </cell>
          <cell r="AG2" t="e">
            <v>#REF!</v>
          </cell>
          <cell r="AH2" t="e">
            <v>#REF!</v>
          </cell>
          <cell r="AI2" t="e">
            <v>#REF!</v>
          </cell>
          <cell r="AJ2" t="e">
            <v>#REF!</v>
          </cell>
          <cell r="AK2" t="e">
            <v>#REF!</v>
          </cell>
          <cell r="AL2" t="e">
            <v>#REF!</v>
          </cell>
          <cell r="AM2" t="e">
            <v>#REF!</v>
          </cell>
          <cell r="AN2" t="e">
            <v>#REF!</v>
          </cell>
          <cell r="AO2" t="e">
            <v>#REF!</v>
          </cell>
          <cell r="AP2" t="e">
            <v>#REF!</v>
          </cell>
          <cell r="AQ2" t="e">
            <v>#REF!</v>
          </cell>
          <cell r="AR2">
            <v>1997182</v>
          </cell>
          <cell r="AS2">
            <v>2307216</v>
          </cell>
          <cell r="AT2" t="e">
            <v>#REF!</v>
          </cell>
          <cell r="AU2" t="e">
            <v>#REF!</v>
          </cell>
          <cell r="AV2" t="e">
            <v>#REF!</v>
          </cell>
          <cell r="AW2" t="e">
            <v>#REF!</v>
          </cell>
          <cell r="AX2" t="e">
            <v>#REF!</v>
          </cell>
          <cell r="AY2" t="e">
            <v>#REF!</v>
          </cell>
        </row>
        <row r="3">
          <cell r="A3" t="str">
            <v>Membership</v>
          </cell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e">
            <v>#REF!</v>
          </cell>
          <cell r="AE3" t="e">
            <v>#REF!</v>
          </cell>
          <cell r="AF3" t="e">
            <v>#REF!</v>
          </cell>
          <cell r="AG3" t="e">
            <v>#REF!</v>
          </cell>
          <cell r="AH3" t="e">
            <v>#REF!</v>
          </cell>
          <cell r="AI3" t="e">
            <v>#REF!</v>
          </cell>
          <cell r="AJ3" t="e">
            <v>#REF!</v>
          </cell>
          <cell r="AK3" t="e">
            <v>#REF!</v>
          </cell>
          <cell r="AL3" t="e">
            <v>#REF!</v>
          </cell>
          <cell r="AM3" t="e">
            <v>#REF!</v>
          </cell>
          <cell r="AN3" t="e">
            <v>#REF!</v>
          </cell>
          <cell r="AO3" t="e">
            <v>#REF!</v>
          </cell>
          <cell r="AP3" t="e">
            <v>#REF!</v>
          </cell>
          <cell r="AQ3" t="e">
            <v>#REF!</v>
          </cell>
          <cell r="AR3">
            <v>4181</v>
          </cell>
          <cell r="AS3">
            <v>4194</v>
          </cell>
          <cell r="AT3" t="e">
            <v>#REF!</v>
          </cell>
          <cell r="AU3" t="e">
            <v>#REF!</v>
          </cell>
          <cell r="AV3" t="e">
            <v>#REF!</v>
          </cell>
          <cell r="AW3" t="e">
            <v>#REF!</v>
          </cell>
          <cell r="AX3" t="e">
            <v>#REF!</v>
          </cell>
          <cell r="AY3" t="e">
            <v>#REF!</v>
          </cell>
        </row>
        <row r="5">
          <cell r="A5" t="str">
            <v>Active Employee</v>
          </cell>
        </row>
        <row r="6">
          <cell r="A6" t="str">
            <v>Claims</v>
          </cell>
          <cell r="B6">
            <v>843699</v>
          </cell>
          <cell r="C6">
            <v>756207</v>
          </cell>
          <cell r="D6">
            <v>709029</v>
          </cell>
          <cell r="E6">
            <v>834666</v>
          </cell>
          <cell r="F6">
            <v>699455</v>
          </cell>
          <cell r="G6">
            <v>797060</v>
          </cell>
          <cell r="H6">
            <v>1097664</v>
          </cell>
          <cell r="I6">
            <v>916698</v>
          </cell>
          <cell r="J6">
            <v>1204008</v>
          </cell>
          <cell r="K6">
            <v>714756</v>
          </cell>
          <cell r="L6">
            <v>913026</v>
          </cell>
          <cell r="M6">
            <v>751603</v>
          </cell>
          <cell r="N6">
            <v>886542</v>
          </cell>
          <cell r="O6">
            <v>689247</v>
          </cell>
          <cell r="P6">
            <v>715759</v>
          </cell>
          <cell r="Q6">
            <v>715680</v>
          </cell>
          <cell r="R6">
            <v>746361</v>
          </cell>
          <cell r="S6">
            <v>706785</v>
          </cell>
          <cell r="T6">
            <v>651245</v>
          </cell>
          <cell r="U6">
            <v>828146</v>
          </cell>
          <cell r="V6">
            <v>999706</v>
          </cell>
          <cell r="W6">
            <v>758566</v>
          </cell>
          <cell r="X6">
            <v>988951</v>
          </cell>
          <cell r="Y6">
            <v>1273842</v>
          </cell>
          <cell r="Z6">
            <v>1297368</v>
          </cell>
          <cell r="AA6">
            <v>1505945</v>
          </cell>
          <cell r="AB6">
            <v>1044323</v>
          </cell>
          <cell r="AC6">
            <v>992214</v>
          </cell>
          <cell r="AD6">
            <v>905294</v>
          </cell>
          <cell r="AE6">
            <v>1352681</v>
          </cell>
          <cell r="AF6">
            <v>890337</v>
          </cell>
          <cell r="AG6">
            <v>1156250</v>
          </cell>
          <cell r="AH6">
            <v>1211240</v>
          </cell>
          <cell r="AI6">
            <v>1196656</v>
          </cell>
          <cell r="AJ6">
            <v>1425896</v>
          </cell>
          <cell r="AK6">
            <v>885110</v>
          </cell>
          <cell r="AL6">
            <v>1284168</v>
          </cell>
          <cell r="AM6">
            <v>952247</v>
          </cell>
          <cell r="AN6">
            <v>1236110</v>
          </cell>
          <cell r="AO6">
            <v>1125447.56</v>
          </cell>
          <cell r="AP6">
            <v>1267270</v>
          </cell>
          <cell r="AQ6">
            <v>1324626</v>
          </cell>
          <cell r="AR6">
            <v>1455523</v>
          </cell>
          <cell r="AS6">
            <v>1599224</v>
          </cell>
          <cell r="AT6">
            <v>1090110</v>
          </cell>
          <cell r="AU6">
            <v>2031007</v>
          </cell>
          <cell r="AV6">
            <v>942671</v>
          </cell>
          <cell r="AW6">
            <v>1536537</v>
          </cell>
          <cell r="AX6">
            <v>1535333</v>
          </cell>
          <cell r="AY6">
            <v>1441122</v>
          </cell>
        </row>
        <row r="7">
          <cell r="A7" t="str">
            <v>Membership</v>
          </cell>
          <cell r="B7">
            <v>2035</v>
          </cell>
          <cell r="C7">
            <v>1977</v>
          </cell>
          <cell r="D7">
            <v>1964</v>
          </cell>
          <cell r="E7">
            <v>1957</v>
          </cell>
          <cell r="F7">
            <v>1933</v>
          </cell>
          <cell r="G7">
            <v>1917</v>
          </cell>
          <cell r="H7">
            <v>1986</v>
          </cell>
          <cell r="I7">
            <v>1987</v>
          </cell>
          <cell r="J7">
            <v>1850</v>
          </cell>
          <cell r="K7">
            <v>1849</v>
          </cell>
          <cell r="L7">
            <v>1864</v>
          </cell>
          <cell r="M7">
            <v>1884</v>
          </cell>
          <cell r="N7">
            <v>1894</v>
          </cell>
          <cell r="O7">
            <v>1897</v>
          </cell>
          <cell r="P7">
            <v>1905</v>
          </cell>
          <cell r="Q7">
            <v>1754</v>
          </cell>
          <cell r="R7">
            <v>1772</v>
          </cell>
          <cell r="S7">
            <v>1782</v>
          </cell>
          <cell r="T7">
            <v>1775</v>
          </cell>
          <cell r="U7">
            <v>2192</v>
          </cell>
          <cell r="V7">
            <v>2155</v>
          </cell>
          <cell r="W7">
            <v>2143</v>
          </cell>
          <cell r="X7">
            <v>2174</v>
          </cell>
          <cell r="Y7">
            <v>2149</v>
          </cell>
          <cell r="Z7">
            <v>2160</v>
          </cell>
          <cell r="AA7">
            <v>2156</v>
          </cell>
          <cell r="AB7">
            <v>2130</v>
          </cell>
          <cell r="AC7">
            <v>2136</v>
          </cell>
          <cell r="AD7">
            <v>2138</v>
          </cell>
          <cell r="AE7">
            <v>2137</v>
          </cell>
          <cell r="AF7">
            <v>2128</v>
          </cell>
          <cell r="AG7">
            <v>2126</v>
          </cell>
          <cell r="AH7">
            <v>2124</v>
          </cell>
          <cell r="AI7">
            <v>2121</v>
          </cell>
          <cell r="AJ7">
            <v>2126</v>
          </cell>
          <cell r="AK7">
            <v>2123</v>
          </cell>
          <cell r="AL7">
            <v>2127</v>
          </cell>
          <cell r="AM7">
            <v>2735</v>
          </cell>
          <cell r="AN7">
            <v>2745</v>
          </cell>
          <cell r="AO7">
            <v>2742</v>
          </cell>
          <cell r="AP7">
            <v>2713</v>
          </cell>
          <cell r="AQ7">
            <v>2694</v>
          </cell>
          <cell r="AR7">
            <v>2680</v>
          </cell>
          <cell r="AS7">
            <v>2680</v>
          </cell>
          <cell r="AT7">
            <v>2666</v>
          </cell>
          <cell r="AU7">
            <v>2641</v>
          </cell>
          <cell r="AV7">
            <v>2677</v>
          </cell>
          <cell r="AW7">
            <v>2675</v>
          </cell>
          <cell r="AX7">
            <v>2687</v>
          </cell>
          <cell r="AY7">
            <v>2688</v>
          </cell>
        </row>
        <row r="8">
          <cell r="A8" t="str">
            <v>Average Active Employees</v>
          </cell>
          <cell r="B8">
            <v>4458.2789604495356</v>
          </cell>
          <cell r="C8">
            <v>4716.528464541314</v>
          </cell>
          <cell r="D8">
            <v>4836.0915619389589</v>
          </cell>
          <cell r="E8">
            <v>4680.5881156708838</v>
          </cell>
          <cell r="F8">
            <v>4619.9284226008085</v>
          </cell>
          <cell r="G8">
            <v>4613.2843946298808</v>
          </cell>
          <cell r="H8">
            <v>4799.1408067310076</v>
          </cell>
          <cell r="I8">
            <v>4891.1497512437809</v>
          </cell>
          <cell r="J8">
            <v>5144.659216013345</v>
          </cell>
          <cell r="K8">
            <v>5145.504076257369</v>
          </cell>
          <cell r="L8">
            <v>5242.0851491786789</v>
          </cell>
          <cell r="M8">
            <v>5187.2340820807294</v>
          </cell>
          <cell r="N8">
            <v>5249.9496999872335</v>
          </cell>
          <cell r="O8">
            <v>5251.2874035989717</v>
          </cell>
          <cell r="P8">
            <v>5285.7737361548079</v>
          </cell>
          <cell r="Q8">
            <v>5256.1779550776173</v>
          </cell>
          <cell r="R8">
            <v>5298.9664955182316</v>
          </cell>
          <cell r="S8">
            <v>5265.346944117262</v>
          </cell>
          <cell r="T8">
            <v>5076.6073943661977</v>
          </cell>
          <cell r="U8">
            <v>5065.7341194201872</v>
          </cell>
          <cell r="V8">
            <v>4986.9011773100247</v>
          </cell>
          <cell r="W8">
            <v>5057.9386845540903</v>
          </cell>
          <cell r="X8">
            <v>5052.3281291819076</v>
          </cell>
          <cell r="Y8">
            <v>5260.307177749417</v>
          </cell>
          <cell r="Z8">
            <v>5407.3020810705129</v>
          </cell>
          <cell r="AA8">
            <v>5755.5728554893467</v>
          </cell>
          <cell r="AB8">
            <v>5858.0457782299081</v>
          </cell>
          <cell r="AC8">
            <v>5931.8226171514798</v>
          </cell>
          <cell r="AD8">
            <v>5947.199900485135</v>
          </cell>
          <cell r="AE8">
            <v>6210.6388957357649</v>
          </cell>
          <cell r="AF8">
            <v>6230.7262578870732</v>
          </cell>
          <cell r="AG8">
            <v>6139.6597233017246</v>
          </cell>
          <cell r="AH8">
            <v>6245.8321466090811</v>
          </cell>
          <cell r="AI8">
            <v>6455.9060711086886</v>
          </cell>
          <cell r="AJ8">
            <v>6672.5665015020877</v>
          </cell>
          <cell r="AK8">
            <v>6497.1594610427646</v>
          </cell>
          <cell r="AL8">
            <v>6499.3496011262314</v>
          </cell>
          <cell r="AM8">
            <v>6225.1567242791934</v>
          </cell>
          <cell r="AN8">
            <v>6321.3605155243113</v>
          </cell>
          <cell r="AO8">
            <v>6392.0396809009853</v>
          </cell>
          <cell r="AP8">
            <v>6416.616982906964</v>
          </cell>
          <cell r="AQ8">
            <v>6256.6050481954717</v>
          </cell>
          <cell r="AR8">
            <v>6365.867409031127</v>
          </cell>
          <cell r="AS8">
            <v>6425.0978895766993</v>
          </cell>
          <cell r="AT8">
            <v>6248.5493516699407</v>
          </cell>
          <cell r="AU8">
            <v>6474.4239647577087</v>
          </cell>
          <cell r="AV8">
            <v>6157.4523039513679</v>
          </cell>
          <cell r="AW8">
            <v>6306.0256938179891</v>
          </cell>
          <cell r="AX8">
            <v>6297.3808920187794</v>
          </cell>
          <cell r="AY8">
            <v>6374.1397918201328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vs 2008"/>
      <sheetName val="Vehicle Counts-2008 allocations"/>
      <sheetName val="Vehicle Counts-2009 allocations"/>
      <sheetName val="Summary Data"/>
      <sheetName val="Pivot Table"/>
      <sheetName val="Data"/>
      <sheetName val="by typ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Report"/>
      <sheetName val="Collection Curve Scenario"/>
      <sheetName val="Consumption Scenario"/>
      <sheetName val="Forecast Scenario"/>
      <sheetName val="Default Scenario"/>
      <sheetName val="Rate Caps"/>
      <sheetName val="Original Consumption"/>
      <sheetName val="WF"/>
      <sheetName val="General"/>
      <sheetName val="1"/>
      <sheetName val="2"/>
      <sheetName val="3"/>
      <sheetName val="4"/>
      <sheetName val="5"/>
      <sheetName val="6"/>
      <sheetName val="7"/>
    </sheetNames>
    <sheetDataSet>
      <sheetData sheetId="0">
        <row r="25">
          <cell r="D25">
            <v>4000000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EssDB"/>
    </sheetNames>
    <sheetDataSet>
      <sheetData sheetId="0">
        <row r="8">
          <cell r="B8" t="str">
            <v>June</v>
          </cell>
          <cell r="C8" t="str">
            <v>June</v>
          </cell>
          <cell r="D8" t="str">
            <v>Y-T-D(June)</v>
          </cell>
          <cell r="E8" t="str">
            <v>Y-T-D(June)</v>
          </cell>
          <cell r="F8" t="str">
            <v>Y-T-D(September)</v>
          </cell>
          <cell r="G8" t="str">
            <v>June</v>
          </cell>
          <cell r="H8" t="str">
            <v>June</v>
          </cell>
          <cell r="I8" t="str">
            <v>Y-T-D(June)</v>
          </cell>
          <cell r="J8" t="str">
            <v>Y-T-D(June)</v>
          </cell>
          <cell r="K8" t="str">
            <v>Y-T-D(September)</v>
          </cell>
          <cell r="L8" t="str">
            <v>June</v>
          </cell>
          <cell r="M8" t="str">
            <v>June</v>
          </cell>
          <cell r="N8" t="str">
            <v>Y-T-D(June)</v>
          </cell>
          <cell r="O8" t="str">
            <v>Y-T-D(June)</v>
          </cell>
          <cell r="P8" t="str">
            <v>Y-T-D(September)</v>
          </cell>
          <cell r="Q8" t="str">
            <v>June</v>
          </cell>
          <cell r="R8" t="str">
            <v>June</v>
          </cell>
          <cell r="S8" t="str">
            <v>Y-T-D(June)</v>
          </cell>
          <cell r="T8" t="str">
            <v>Y-T-D(June)</v>
          </cell>
          <cell r="U8" t="str">
            <v>Y-T-D(September)</v>
          </cell>
          <cell r="V8" t="str">
            <v>June</v>
          </cell>
          <cell r="W8" t="str">
            <v>June</v>
          </cell>
          <cell r="X8" t="str">
            <v>Y-T-D(June)</v>
          </cell>
          <cell r="Y8" t="str">
            <v>Y-T-D(June)</v>
          </cell>
          <cell r="Z8" t="str">
            <v>Y-T-D(September)</v>
          </cell>
          <cell r="AA8" t="str">
            <v>June</v>
          </cell>
          <cell r="AB8" t="str">
            <v>June</v>
          </cell>
          <cell r="AC8" t="str">
            <v>Y-T-D(June)</v>
          </cell>
          <cell r="AD8" t="str">
            <v>Y-T-D(June)</v>
          </cell>
          <cell r="AE8" t="str">
            <v>Y-T-D(September)</v>
          </cell>
          <cell r="AF8" t="str">
            <v>June</v>
          </cell>
          <cell r="AG8" t="str">
            <v>June</v>
          </cell>
          <cell r="AH8" t="str">
            <v>Y-T-D(June)</v>
          </cell>
          <cell r="AI8" t="str">
            <v>Y-T-D(June)</v>
          </cell>
          <cell r="AJ8" t="str">
            <v>Y-T-D(September)</v>
          </cell>
          <cell r="AK8" t="str">
            <v>June</v>
          </cell>
          <cell r="AL8" t="str">
            <v>June</v>
          </cell>
          <cell r="AM8" t="str">
            <v>Y-T-D(June)</v>
          </cell>
          <cell r="AN8" t="str">
            <v>Y-T-D(June)</v>
          </cell>
          <cell r="AO8" t="str">
            <v>Y-T-D(September)</v>
          </cell>
          <cell r="AP8" t="str">
            <v>June</v>
          </cell>
          <cell r="AQ8" t="str">
            <v>June</v>
          </cell>
          <cell r="AR8" t="str">
            <v>Y-T-D(June)</v>
          </cell>
          <cell r="AS8" t="str">
            <v>Y-T-D(June)</v>
          </cell>
          <cell r="AT8" t="str">
            <v>Y-T-D(September)</v>
          </cell>
          <cell r="AU8" t="str">
            <v>June</v>
          </cell>
          <cell r="AV8" t="str">
            <v>June</v>
          </cell>
          <cell r="AW8" t="str">
            <v>Y-T-D(June)</v>
          </cell>
          <cell r="AX8" t="str">
            <v>Y-T-D(June)</v>
          </cell>
          <cell r="AY8" t="str">
            <v>Y-T-D(September)</v>
          </cell>
          <cell r="AZ8" t="str">
            <v>June</v>
          </cell>
          <cell r="BA8" t="str">
            <v>June</v>
          </cell>
          <cell r="BB8" t="str">
            <v>Y-T-D(June)</v>
          </cell>
          <cell r="BC8" t="str">
            <v>Y-T-D(June)</v>
          </cell>
          <cell r="BD8" t="str">
            <v>Y-T-D(September)</v>
          </cell>
          <cell r="BE8" t="str">
            <v>June</v>
          </cell>
          <cell r="BF8" t="str">
            <v>June</v>
          </cell>
          <cell r="BG8" t="str">
            <v>Y-T-D(June)</v>
          </cell>
          <cell r="BH8" t="str">
            <v>Y-T-D(June)</v>
          </cell>
          <cell r="BI8" t="str">
            <v>Y-T-D(September)</v>
          </cell>
          <cell r="BJ8" t="str">
            <v>June</v>
          </cell>
          <cell r="BK8" t="str">
            <v>June</v>
          </cell>
          <cell r="BL8" t="str">
            <v>Y-T-D(June)</v>
          </cell>
          <cell r="BM8" t="str">
            <v>Y-T-D(June)</v>
          </cell>
          <cell r="BN8" t="str">
            <v>Y-T-D(June)</v>
          </cell>
          <cell r="BO8" t="str">
            <v>Y-T-D(September)</v>
          </cell>
          <cell r="BP8" t="str">
            <v>June</v>
          </cell>
          <cell r="BQ8" t="str">
            <v>June</v>
          </cell>
          <cell r="BR8" t="str">
            <v>Y-T-D(June)</v>
          </cell>
          <cell r="BS8" t="str">
            <v>Y-T-D(June)</v>
          </cell>
          <cell r="BT8" t="str">
            <v>Y-T-D(June)</v>
          </cell>
          <cell r="BU8" t="str">
            <v>Y-T-D(September)</v>
          </cell>
          <cell r="BV8" t="str">
            <v>June</v>
          </cell>
          <cell r="BW8" t="str">
            <v>June</v>
          </cell>
          <cell r="BX8" t="str">
            <v>Y-T-D(June)</v>
          </cell>
          <cell r="BY8" t="str">
            <v>Y-T-D(June)</v>
          </cell>
          <cell r="BZ8" t="str">
            <v>Y-T-D(September)</v>
          </cell>
          <cell r="CA8" t="str">
            <v>June</v>
          </cell>
          <cell r="CB8" t="str">
            <v>June</v>
          </cell>
          <cell r="CC8" t="str">
            <v>Y-T-D(June)</v>
          </cell>
          <cell r="CD8" t="str">
            <v>Y-T-D(June)</v>
          </cell>
          <cell r="CE8" t="str">
            <v>Y-T-D(September)</v>
          </cell>
          <cell r="CF8" t="str">
            <v>June</v>
          </cell>
          <cell r="CG8" t="str">
            <v>June</v>
          </cell>
          <cell r="CH8" t="str">
            <v>Y-T-D(June)</v>
          </cell>
          <cell r="CI8" t="str">
            <v>Y-T-D(June)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2005</v>
          </cell>
          <cell r="D9" t="str">
            <v>CY Actual</v>
          </cell>
          <cell r="E9" t="str">
            <v>Budget 2005</v>
          </cell>
          <cell r="F9" t="str">
            <v>Budget 2005</v>
          </cell>
          <cell r="G9" t="str">
            <v>CY Actual</v>
          </cell>
          <cell r="H9" t="str">
            <v>Budget 2005</v>
          </cell>
          <cell r="I9" t="str">
            <v>CY Actual</v>
          </cell>
          <cell r="J9" t="str">
            <v>Budget 2005</v>
          </cell>
          <cell r="K9" t="str">
            <v>Budget 2005</v>
          </cell>
          <cell r="L9" t="str">
            <v>CY Actual</v>
          </cell>
          <cell r="M9" t="str">
            <v>Budget 2005</v>
          </cell>
          <cell r="N9" t="str">
            <v>CY Actual</v>
          </cell>
          <cell r="O9" t="str">
            <v>Budget 2005</v>
          </cell>
          <cell r="P9" t="str">
            <v>Budget 2005</v>
          </cell>
          <cell r="Q9" t="str">
            <v>CY Actual</v>
          </cell>
          <cell r="R9" t="str">
            <v>Budget 2005</v>
          </cell>
          <cell r="S9" t="str">
            <v>CY Actual</v>
          </cell>
          <cell r="T9" t="str">
            <v>Budget 2005</v>
          </cell>
          <cell r="U9" t="str">
            <v>Budget 2005</v>
          </cell>
          <cell r="V9" t="str">
            <v>CY Actual</v>
          </cell>
          <cell r="W9" t="str">
            <v>Budget 2005</v>
          </cell>
          <cell r="X9" t="str">
            <v>CY Actual</v>
          </cell>
          <cell r="Y9" t="str">
            <v>Budget 2005</v>
          </cell>
          <cell r="Z9" t="str">
            <v>Budget 2005</v>
          </cell>
          <cell r="AA9" t="str">
            <v>CY Actual</v>
          </cell>
          <cell r="AB9" t="str">
            <v>Budget 2005</v>
          </cell>
          <cell r="AC9" t="str">
            <v>CY Actual</v>
          </cell>
          <cell r="AD9" t="str">
            <v>Budget 2005</v>
          </cell>
          <cell r="AE9" t="str">
            <v>Budget 2005</v>
          </cell>
          <cell r="AF9" t="str">
            <v>CY Actual</v>
          </cell>
          <cell r="AG9" t="str">
            <v>Budget 2005</v>
          </cell>
          <cell r="AH9" t="str">
            <v>CY Actual</v>
          </cell>
          <cell r="AI9" t="str">
            <v>Budget 2005</v>
          </cell>
          <cell r="AJ9" t="str">
            <v>Budget 2005</v>
          </cell>
          <cell r="AK9" t="str">
            <v>CY Actual</v>
          </cell>
          <cell r="AL9" t="str">
            <v>Budget 2005</v>
          </cell>
          <cell r="AM9" t="str">
            <v>CY Actual</v>
          </cell>
          <cell r="AN9" t="str">
            <v>Budget 2005</v>
          </cell>
          <cell r="AO9" t="str">
            <v>Budget 2005</v>
          </cell>
          <cell r="AP9" t="str">
            <v>CY Actual</v>
          </cell>
          <cell r="AQ9" t="str">
            <v>Budget 2005</v>
          </cell>
          <cell r="AR9" t="str">
            <v>CY Actual</v>
          </cell>
          <cell r="AS9" t="str">
            <v>Budget 2005</v>
          </cell>
          <cell r="AT9" t="str">
            <v>Budget 2005</v>
          </cell>
          <cell r="AU9" t="str">
            <v>CY Actual</v>
          </cell>
          <cell r="AV9" t="str">
            <v>Budget 2005</v>
          </cell>
          <cell r="AW9" t="str">
            <v>CY Actual</v>
          </cell>
          <cell r="AX9" t="str">
            <v>Budget 2005</v>
          </cell>
          <cell r="AY9" t="str">
            <v>Budget 2005</v>
          </cell>
          <cell r="AZ9" t="str">
            <v>CY Actual</v>
          </cell>
          <cell r="BA9" t="str">
            <v>Budget 2005</v>
          </cell>
          <cell r="BB9" t="str">
            <v>CY Actual</v>
          </cell>
          <cell r="BC9" t="str">
            <v>Budget 2005</v>
          </cell>
          <cell r="BD9" t="str">
            <v>Budget 2005</v>
          </cell>
          <cell r="BE9" t="str">
            <v>CY Actual</v>
          </cell>
          <cell r="BF9" t="str">
            <v>Budget 2005</v>
          </cell>
          <cell r="BG9" t="str">
            <v>CY Actual</v>
          </cell>
          <cell r="BH9" t="str">
            <v>Budget 2005</v>
          </cell>
          <cell r="BI9" t="str">
            <v>Budget 2005</v>
          </cell>
          <cell r="BJ9" t="str">
            <v>CY Actual</v>
          </cell>
          <cell r="BK9" t="str">
            <v>Budget 2005</v>
          </cell>
          <cell r="BL9" t="str">
            <v>CY Actual</v>
          </cell>
          <cell r="BM9" t="str">
            <v>CY Actual</v>
          </cell>
          <cell r="BN9" t="str">
            <v>Budget 2005</v>
          </cell>
          <cell r="BO9" t="str">
            <v>Budget 2005</v>
          </cell>
          <cell r="BP9" t="str">
            <v>CY Actual</v>
          </cell>
          <cell r="BQ9" t="str">
            <v>Budget 2005</v>
          </cell>
          <cell r="BR9" t="str">
            <v>CY Actual</v>
          </cell>
          <cell r="BS9" t="str">
            <v>CY Actual</v>
          </cell>
          <cell r="BT9" t="str">
            <v>Budget 2005</v>
          </cell>
          <cell r="BU9" t="str">
            <v>Budget 2005</v>
          </cell>
          <cell r="CA9" t="str">
            <v>CY Actual</v>
          </cell>
          <cell r="CB9" t="str">
            <v>Budget 2005</v>
          </cell>
          <cell r="CC9" t="str">
            <v>CY Actual</v>
          </cell>
          <cell r="CD9" t="str">
            <v>Budget 2005</v>
          </cell>
          <cell r="CE9" t="str">
            <v>Budget 2005</v>
          </cell>
          <cell r="CF9" t="str">
            <v>CY Actual</v>
          </cell>
          <cell r="CG9" t="str">
            <v>Budget 2005</v>
          </cell>
          <cell r="CH9" t="str">
            <v>CY Actual</v>
          </cell>
          <cell r="CI9" t="str">
            <v>Budget 2005</v>
          </cell>
          <cell r="CJ9" t="str">
            <v>Budget 2005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3518984.71</v>
          </cell>
          <cell r="C11">
            <v>3432965</v>
          </cell>
          <cell r="D11">
            <v>60305285.310000002</v>
          </cell>
          <cell r="E11">
            <v>60452758.289999992</v>
          </cell>
          <cell r="F11">
            <v>70592511.289999992</v>
          </cell>
          <cell r="G11">
            <v>2994750.13</v>
          </cell>
          <cell r="H11">
            <v>2793874</v>
          </cell>
          <cell r="I11">
            <v>43385128.080000035</v>
          </cell>
          <cell r="J11">
            <v>43758683</v>
          </cell>
          <cell r="K11">
            <v>52072857</v>
          </cell>
          <cell r="L11">
            <v>6311576.2399999974</v>
          </cell>
          <cell r="M11">
            <v>6687672</v>
          </cell>
          <cell r="N11">
            <v>78793435.339999989</v>
          </cell>
          <cell r="O11">
            <v>87890176</v>
          </cell>
          <cell r="P11">
            <v>107336078</v>
          </cell>
          <cell r="Q11">
            <v>5421375.7199999988</v>
          </cell>
          <cell r="R11">
            <v>5285543.12</v>
          </cell>
          <cell r="S11">
            <v>94146192.729999989</v>
          </cell>
          <cell r="T11">
            <v>100785937.78</v>
          </cell>
          <cell r="U11">
            <v>116432338.47999999</v>
          </cell>
          <cell r="V11">
            <v>4211369.9400000004</v>
          </cell>
          <cell r="W11">
            <v>4153859</v>
          </cell>
          <cell r="X11">
            <v>79516888.110000014</v>
          </cell>
          <cell r="Y11">
            <v>83361081</v>
          </cell>
          <cell r="Z11">
            <v>95626882</v>
          </cell>
          <cell r="AA11">
            <v>4863987.4800000004</v>
          </cell>
          <cell r="AB11">
            <v>5526479</v>
          </cell>
          <cell r="AC11">
            <v>74923219.420000017</v>
          </cell>
          <cell r="AD11">
            <v>74990897</v>
          </cell>
          <cell r="AE11">
            <v>93855827</v>
          </cell>
          <cell r="AF11">
            <v>26412333.300000023</v>
          </cell>
          <cell r="AG11">
            <v>25555878</v>
          </cell>
          <cell r="AH11">
            <v>324541997.41000009</v>
          </cell>
          <cell r="AI11">
            <v>351318772.60000002</v>
          </cell>
          <cell r="AJ11">
            <v>427832847.60000002</v>
          </cell>
          <cell r="AK11">
            <v>0</v>
          </cell>
          <cell r="AL11" t="str">
            <v>0</v>
          </cell>
          <cell r="AM11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53734377.520000026</v>
          </cell>
          <cell r="AV11">
            <v>53436270.120000005</v>
          </cell>
          <cell r="AW11">
            <v>755612146.40000021</v>
          </cell>
          <cell r="AX11">
            <v>802558305.66999996</v>
          </cell>
          <cell r="AY11">
            <v>963749341.37</v>
          </cell>
          <cell r="AZ11">
            <v>7401755.0800000131</v>
          </cell>
          <cell r="BA11">
            <v>2886497</v>
          </cell>
          <cell r="BB11">
            <v>48966378.399999917</v>
          </cell>
          <cell r="BC11">
            <v>35344629</v>
          </cell>
          <cell r="BD11">
            <v>44029173</v>
          </cell>
          <cell r="BE11">
            <v>12524297.620000007</v>
          </cell>
          <cell r="BF11">
            <v>11511532</v>
          </cell>
          <cell r="BG11">
            <v>125959867.33</v>
          </cell>
          <cell r="BH11">
            <v>121273831</v>
          </cell>
          <cell r="BI11">
            <v>156324664</v>
          </cell>
          <cell r="BJ11">
            <v>19926052.700000018</v>
          </cell>
          <cell r="BK11">
            <v>14398029</v>
          </cell>
          <cell r="BL11">
            <v>174926245.7299999</v>
          </cell>
          <cell r="BM11">
            <v>174926245.7299999</v>
          </cell>
          <cell r="BN11">
            <v>156618460</v>
          </cell>
          <cell r="BO11">
            <v>200353837</v>
          </cell>
          <cell r="BP11">
            <v>-393991.80000000075</v>
          </cell>
          <cell r="BQ11">
            <v>33334</v>
          </cell>
          <cell r="BR11">
            <v>-3154747.8400000073</v>
          </cell>
          <cell r="BS11">
            <v>-3154747.8400000073</v>
          </cell>
          <cell r="BT11">
            <v>-99994</v>
          </cell>
          <cell r="BU11">
            <v>0</v>
          </cell>
          <cell r="CA11">
            <v>73266438.420000046</v>
          </cell>
          <cell r="CB11">
            <v>67867633.120000005</v>
          </cell>
          <cell r="CC11">
            <v>927383644.29000008</v>
          </cell>
          <cell r="CD11">
            <v>959076771.66999996</v>
          </cell>
          <cell r="CE11">
            <v>1164103178.3699999</v>
          </cell>
          <cell r="CF11">
            <v>1.0000000002328306</v>
          </cell>
          <cell r="CG11">
            <v>-97162</v>
          </cell>
          <cell r="CH11">
            <v>-349.99999999973807</v>
          </cell>
          <cell r="CI11">
            <v>-874458</v>
          </cell>
          <cell r="CJ11">
            <v>-1165944</v>
          </cell>
        </row>
        <row r="13">
          <cell r="A13" t="str">
            <v>Labor</v>
          </cell>
          <cell r="B13">
            <v>626319.99</v>
          </cell>
          <cell r="C13">
            <v>634891.68999999994</v>
          </cell>
          <cell r="D13">
            <v>5592684.1499999994</v>
          </cell>
          <cell r="E13">
            <v>5639571.8499999996</v>
          </cell>
          <cell r="F13">
            <v>7542600.0499999998</v>
          </cell>
          <cell r="G13">
            <v>413693.1</v>
          </cell>
          <cell r="H13">
            <v>470678.39</v>
          </cell>
          <cell r="I13">
            <v>4207948.18</v>
          </cell>
          <cell r="J13">
            <v>4353241.09</v>
          </cell>
          <cell r="K13">
            <v>5728657.5199999996</v>
          </cell>
          <cell r="L13">
            <v>756286.27</v>
          </cell>
          <cell r="M13">
            <v>853464.06</v>
          </cell>
          <cell r="N13">
            <v>8621460.5700000003</v>
          </cell>
          <cell r="O13">
            <v>8803422.8400000017</v>
          </cell>
          <cell r="P13">
            <v>11373157.270000001</v>
          </cell>
          <cell r="Q13">
            <v>803648.99</v>
          </cell>
          <cell r="R13">
            <v>907339.81</v>
          </cell>
          <cell r="S13">
            <v>7753080.2000000002</v>
          </cell>
          <cell r="T13">
            <v>8145713.7100000009</v>
          </cell>
          <cell r="U13">
            <v>10856127.710000001</v>
          </cell>
          <cell r="V13">
            <v>1337620.1200000001</v>
          </cell>
          <cell r="W13">
            <v>1395248.81</v>
          </cell>
          <cell r="X13">
            <v>12525105.52</v>
          </cell>
          <cell r="Y13">
            <v>12587617.420000002</v>
          </cell>
          <cell r="Z13">
            <v>16711750.130000003</v>
          </cell>
          <cell r="AA13">
            <v>559080.38</v>
          </cell>
          <cell r="AB13">
            <v>714338.03</v>
          </cell>
          <cell r="AC13">
            <v>6258546.7400000002</v>
          </cell>
          <cell r="AD13">
            <v>6437817.1400000006</v>
          </cell>
          <cell r="AE13">
            <v>8539256.9200000018</v>
          </cell>
          <cell r="AF13">
            <v>2748226.42</v>
          </cell>
          <cell r="AG13">
            <v>3367814.96</v>
          </cell>
          <cell r="AH13">
            <v>29863018.390000001</v>
          </cell>
          <cell r="AI13">
            <v>29081284.770000003</v>
          </cell>
          <cell r="AJ13">
            <v>38834051.649999999</v>
          </cell>
          <cell r="AK13">
            <v>3018220.52</v>
          </cell>
          <cell r="AL13">
            <v>2397334.87</v>
          </cell>
          <cell r="AM13">
            <v>22652819.339999996</v>
          </cell>
          <cell r="AN13">
            <v>21119238.539999999</v>
          </cell>
          <cell r="AO13">
            <v>28315767.870000001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10263095.789999999</v>
          </cell>
          <cell r="AV13">
            <v>10741110.620000001</v>
          </cell>
          <cell r="AW13">
            <v>97474663.090000004</v>
          </cell>
          <cell r="AX13">
            <v>96167907.360000014</v>
          </cell>
          <cell r="AY13">
            <v>127901369.12</v>
          </cell>
          <cell r="AZ13">
            <v>797870.59</v>
          </cell>
          <cell r="BA13">
            <v>649126.43000000005</v>
          </cell>
          <cell r="BB13">
            <v>6611651.4399999995</v>
          </cell>
          <cell r="BC13">
            <v>5753620.6799999997</v>
          </cell>
          <cell r="BD13">
            <v>7700999.9899999984</v>
          </cell>
          <cell r="BE13">
            <v>1238986.8500000001</v>
          </cell>
          <cell r="BF13">
            <v>1632638.77</v>
          </cell>
          <cell r="BG13">
            <v>12415870.820000002</v>
          </cell>
          <cell r="BH13">
            <v>14162459.33</v>
          </cell>
          <cell r="BI13">
            <v>18948124.719999999</v>
          </cell>
          <cell r="BJ13">
            <v>2036857.44</v>
          </cell>
          <cell r="BK13">
            <v>2281765.2000000002</v>
          </cell>
          <cell r="BL13">
            <v>19027522.260000002</v>
          </cell>
          <cell r="BM13">
            <v>19027522.260000002</v>
          </cell>
          <cell r="BN13">
            <v>19916080.009999998</v>
          </cell>
          <cell r="BO13">
            <v>26649124.709999997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12299953.23</v>
          </cell>
          <cell r="CB13">
            <v>13022875.82</v>
          </cell>
          <cell r="CC13">
            <v>116502185.35000001</v>
          </cell>
          <cell r="CD13">
            <v>116083987.37</v>
          </cell>
          <cell r="CE13">
            <v>154550493.83000001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257889.34</v>
          </cell>
          <cell r="C14">
            <v>201260.66</v>
          </cell>
          <cell r="D14">
            <v>1702400.95</v>
          </cell>
          <cell r="E14">
            <v>1787744.27</v>
          </cell>
          <cell r="F14">
            <v>2391004.19</v>
          </cell>
          <cell r="G14">
            <v>264698.59999999998</v>
          </cell>
          <cell r="H14">
            <v>178857.77</v>
          </cell>
          <cell r="I14">
            <v>1669900.19</v>
          </cell>
          <cell r="J14">
            <v>1654231.65</v>
          </cell>
          <cell r="K14">
            <v>2176889.91</v>
          </cell>
          <cell r="L14">
            <v>376135.06</v>
          </cell>
          <cell r="M14">
            <v>289324.32</v>
          </cell>
          <cell r="N14">
            <v>2801439.67</v>
          </cell>
          <cell r="O14">
            <v>2984360.3</v>
          </cell>
          <cell r="P14">
            <v>3855500.24</v>
          </cell>
          <cell r="Q14">
            <v>489834.55</v>
          </cell>
          <cell r="R14">
            <v>358399.19</v>
          </cell>
          <cell r="S14">
            <v>3011854.37</v>
          </cell>
          <cell r="T14">
            <v>3217556.72</v>
          </cell>
          <cell r="U14">
            <v>4288170.2</v>
          </cell>
          <cell r="V14">
            <v>547487.66</v>
          </cell>
          <cell r="W14">
            <v>486941.82</v>
          </cell>
          <cell r="X14">
            <v>4309854.21</v>
          </cell>
          <cell r="Y14">
            <v>4393078.4000000004</v>
          </cell>
          <cell r="Z14">
            <v>5832400.6500000004</v>
          </cell>
          <cell r="AA14">
            <v>335792.4</v>
          </cell>
          <cell r="AB14">
            <v>315737.40999999997</v>
          </cell>
          <cell r="AC14">
            <v>2683742.63</v>
          </cell>
          <cell r="AD14">
            <v>2845515.26</v>
          </cell>
          <cell r="AE14">
            <v>3774351.64</v>
          </cell>
          <cell r="AF14">
            <v>965659.03</v>
          </cell>
          <cell r="AG14">
            <v>963034.88</v>
          </cell>
          <cell r="AH14">
            <v>8375584.540000001</v>
          </cell>
          <cell r="AI14">
            <v>8670182.7199999988</v>
          </cell>
          <cell r="AJ14">
            <v>11559287.360000001</v>
          </cell>
          <cell r="AK14">
            <v>474964.64</v>
          </cell>
          <cell r="AL14">
            <v>633957.92000000004</v>
          </cell>
          <cell r="AM14">
            <v>5949559.5599999987</v>
          </cell>
          <cell r="AN14">
            <v>5584851.9000000013</v>
          </cell>
          <cell r="AO14">
            <v>7487920.2700000005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3712461.28</v>
          </cell>
          <cell r="AV14">
            <v>3427513.97</v>
          </cell>
          <cell r="AW14">
            <v>30504336.120000001</v>
          </cell>
          <cell r="AX14">
            <v>31137521.220000003</v>
          </cell>
          <cell r="AY14">
            <v>41365524.460000001</v>
          </cell>
          <cell r="AZ14">
            <v>-67150.69</v>
          </cell>
          <cell r="BA14" t="str">
            <v>0</v>
          </cell>
          <cell r="BB14">
            <v>41013.730000000003</v>
          </cell>
          <cell r="BC14" t="str">
            <v>0</v>
          </cell>
          <cell r="BD14" t="str">
            <v>0</v>
          </cell>
          <cell r="BE14">
            <v>124841.24</v>
          </cell>
          <cell r="BF14">
            <v>391753.49</v>
          </cell>
          <cell r="BG14">
            <v>2634595.7200000002</v>
          </cell>
          <cell r="BH14">
            <v>3527864.66</v>
          </cell>
          <cell r="BI14">
            <v>4703125.88</v>
          </cell>
          <cell r="BJ14">
            <v>57690.55</v>
          </cell>
          <cell r="BK14">
            <v>391753.49</v>
          </cell>
          <cell r="BL14">
            <v>2675609.4500000002</v>
          </cell>
          <cell r="BM14">
            <v>2675609.4500000002</v>
          </cell>
          <cell r="BN14">
            <v>3527864.66</v>
          </cell>
          <cell r="BO14">
            <v>4703125.88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3770151.83</v>
          </cell>
          <cell r="CB14">
            <v>3819267.46</v>
          </cell>
          <cell r="CC14">
            <v>33179945.57</v>
          </cell>
          <cell r="CD14">
            <v>34665385.880000003</v>
          </cell>
          <cell r="CE14">
            <v>46068650.340000004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48652.46</v>
          </cell>
          <cell r="C15">
            <v>46169.99</v>
          </cell>
          <cell r="D15">
            <v>545510.81999999995</v>
          </cell>
          <cell r="E15">
            <v>422329.91</v>
          </cell>
          <cell r="F15">
            <v>560224.43999999994</v>
          </cell>
          <cell r="G15">
            <v>34498.839999999997</v>
          </cell>
          <cell r="H15">
            <v>28969</v>
          </cell>
          <cell r="I15">
            <v>317789.32</v>
          </cell>
          <cell r="J15">
            <v>272639</v>
          </cell>
          <cell r="K15">
            <v>358952.4</v>
          </cell>
          <cell r="L15">
            <v>71178.820000000007</v>
          </cell>
          <cell r="M15">
            <v>63520.84</v>
          </cell>
          <cell r="N15">
            <v>590433.66</v>
          </cell>
          <cell r="O15">
            <v>679868.56</v>
          </cell>
          <cell r="P15">
            <v>870326.4</v>
          </cell>
          <cell r="Q15">
            <v>49707.41</v>
          </cell>
          <cell r="R15">
            <v>51170.44</v>
          </cell>
          <cell r="S15">
            <v>496640.44</v>
          </cell>
          <cell r="T15">
            <v>441571.92</v>
          </cell>
          <cell r="U15">
            <v>588861.76</v>
          </cell>
          <cell r="V15">
            <v>104311.62</v>
          </cell>
          <cell r="W15">
            <v>130847.75</v>
          </cell>
          <cell r="X15">
            <v>978283.07</v>
          </cell>
          <cell r="Y15">
            <v>1156159.5</v>
          </cell>
          <cell r="Z15">
            <v>1539019.75</v>
          </cell>
          <cell r="AA15">
            <v>122864.17</v>
          </cell>
          <cell r="AB15">
            <v>78540.399999999994</v>
          </cell>
          <cell r="AC15">
            <v>818408.17</v>
          </cell>
          <cell r="AD15">
            <v>753761.6</v>
          </cell>
          <cell r="AE15">
            <v>991672.2</v>
          </cell>
          <cell r="AF15">
            <v>-18929.04</v>
          </cell>
          <cell r="AG15">
            <v>323006.83</v>
          </cell>
          <cell r="AH15">
            <v>3046141.93</v>
          </cell>
          <cell r="AI15">
            <v>3216386.47</v>
          </cell>
          <cell r="AJ15">
            <v>4218381</v>
          </cell>
          <cell r="AK15">
            <v>52350.37</v>
          </cell>
          <cell r="AL15">
            <v>40631.839999999997</v>
          </cell>
          <cell r="AM15">
            <v>505858.02</v>
          </cell>
          <cell r="AN15">
            <v>326721.56</v>
          </cell>
          <cell r="AO15">
            <v>430295.08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464634.65</v>
          </cell>
          <cell r="AV15">
            <v>762857.09</v>
          </cell>
          <cell r="AW15">
            <v>7299065.4299999997</v>
          </cell>
          <cell r="AX15">
            <v>7269438.5200000005</v>
          </cell>
          <cell r="AY15">
            <v>9557733.0299999993</v>
          </cell>
          <cell r="AZ15">
            <v>18621.29</v>
          </cell>
          <cell r="BA15">
            <v>12500</v>
          </cell>
          <cell r="BB15">
            <v>132524.39000000001</v>
          </cell>
          <cell r="BC15">
            <v>112500</v>
          </cell>
          <cell r="BD15">
            <v>150000</v>
          </cell>
          <cell r="BE15">
            <v>265876.49</v>
          </cell>
          <cell r="BF15">
            <v>291930.33</v>
          </cell>
          <cell r="BG15">
            <v>2347035.59</v>
          </cell>
          <cell r="BH15">
            <v>2757395.01</v>
          </cell>
          <cell r="BI15">
            <v>3674018</v>
          </cell>
          <cell r="BJ15">
            <v>284497.78000000003</v>
          </cell>
          <cell r="BK15">
            <v>304430.33</v>
          </cell>
          <cell r="BL15">
            <v>2479559.98</v>
          </cell>
          <cell r="BM15">
            <v>2479559.98</v>
          </cell>
          <cell r="BN15">
            <v>2869895.01</v>
          </cell>
          <cell r="BO15">
            <v>3824018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749132.43</v>
          </cell>
          <cell r="CB15">
            <v>1067287.42</v>
          </cell>
          <cell r="CC15">
            <v>9778625.4100000001</v>
          </cell>
          <cell r="CD15">
            <v>10139333.530000001</v>
          </cell>
          <cell r="CE15">
            <v>13381751.029999999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98906.99</v>
          </cell>
          <cell r="C16">
            <v>97638</v>
          </cell>
          <cell r="D16">
            <v>814143.91</v>
          </cell>
          <cell r="E16">
            <v>877847.2</v>
          </cell>
          <cell r="F16">
            <v>1170453.2</v>
          </cell>
          <cell r="G16">
            <v>51314.32</v>
          </cell>
          <cell r="H16">
            <v>73968</v>
          </cell>
          <cell r="I16">
            <v>621286.5</v>
          </cell>
          <cell r="J16">
            <v>663204</v>
          </cell>
          <cell r="K16">
            <v>877358</v>
          </cell>
          <cell r="L16">
            <v>123942.99</v>
          </cell>
          <cell r="M16">
            <v>140692</v>
          </cell>
          <cell r="N16">
            <v>1284529.45</v>
          </cell>
          <cell r="O16">
            <v>1372765</v>
          </cell>
          <cell r="P16">
            <v>1795670</v>
          </cell>
          <cell r="Q16">
            <v>125435.42</v>
          </cell>
          <cell r="R16">
            <v>132136</v>
          </cell>
          <cell r="S16">
            <v>1203322.21</v>
          </cell>
          <cell r="T16">
            <v>1200360</v>
          </cell>
          <cell r="U16">
            <v>1594298</v>
          </cell>
          <cell r="V16">
            <v>161902.71</v>
          </cell>
          <cell r="W16">
            <v>171135</v>
          </cell>
          <cell r="X16">
            <v>1512213.77</v>
          </cell>
          <cell r="Y16">
            <v>1550968</v>
          </cell>
          <cell r="Z16">
            <v>2061684</v>
          </cell>
          <cell r="AA16">
            <v>112699.68</v>
          </cell>
          <cell r="AB16">
            <v>130339</v>
          </cell>
          <cell r="AC16">
            <v>1261475.77</v>
          </cell>
          <cell r="AD16">
            <v>1248743.74</v>
          </cell>
          <cell r="AE16">
            <v>1640766.74</v>
          </cell>
          <cell r="AF16">
            <v>236564.55</v>
          </cell>
          <cell r="AG16">
            <v>407113.74</v>
          </cell>
          <cell r="AH16">
            <v>4063459.62</v>
          </cell>
          <cell r="AI16">
            <v>3664028.74</v>
          </cell>
          <cell r="AJ16">
            <v>4885446</v>
          </cell>
          <cell r="AK16">
            <v>748.09</v>
          </cell>
          <cell r="AL16">
            <v>2155</v>
          </cell>
          <cell r="AM16">
            <v>-9682.84</v>
          </cell>
          <cell r="AN16">
            <v>24097</v>
          </cell>
          <cell r="AO16">
            <v>27960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911514.75</v>
          </cell>
          <cell r="AV16">
            <v>1155176.74</v>
          </cell>
          <cell r="AW16">
            <v>10750748.390000001</v>
          </cell>
          <cell r="AX16">
            <v>10602013.68</v>
          </cell>
          <cell r="AY16">
            <v>14053635.940000001</v>
          </cell>
          <cell r="AZ16">
            <v>218.72</v>
          </cell>
          <cell r="BA16">
            <v>1500</v>
          </cell>
          <cell r="BB16">
            <v>12610.99</v>
          </cell>
          <cell r="BC16">
            <v>13500</v>
          </cell>
          <cell r="BD16">
            <v>18000</v>
          </cell>
          <cell r="BE16">
            <v>187411.42</v>
          </cell>
          <cell r="BF16">
            <v>153322.07999999999</v>
          </cell>
          <cell r="BG16">
            <v>1225563.76</v>
          </cell>
          <cell r="BH16">
            <v>1380344.76</v>
          </cell>
          <cell r="BI16">
            <v>1840457</v>
          </cell>
          <cell r="BJ16">
            <v>187630.14</v>
          </cell>
          <cell r="BK16">
            <v>154822.07999999999</v>
          </cell>
          <cell r="BL16">
            <v>1238174.75</v>
          </cell>
          <cell r="BM16">
            <v>1238174.75</v>
          </cell>
          <cell r="BN16">
            <v>1393844.76</v>
          </cell>
          <cell r="BO16">
            <v>1858457</v>
          </cell>
          <cell r="BP16">
            <v>-9057.08</v>
          </cell>
          <cell r="BQ16" t="str">
            <v>0</v>
          </cell>
          <cell r="BR16">
            <v>-84695.3</v>
          </cell>
          <cell r="BS16">
            <v>-84695.3</v>
          </cell>
          <cell r="BT16" t="str">
            <v>0</v>
          </cell>
          <cell r="BU16" t="str">
            <v>0</v>
          </cell>
          <cell r="CA16">
            <v>1090087.81</v>
          </cell>
          <cell r="CB16">
            <v>1309998.82</v>
          </cell>
          <cell r="CC16">
            <v>11904227.84</v>
          </cell>
          <cell r="CD16">
            <v>11995858.439999999</v>
          </cell>
          <cell r="CE16">
            <v>15912092.940000001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6812.78</v>
          </cell>
          <cell r="C17">
            <v>6963</v>
          </cell>
          <cell r="D17">
            <v>52474.78</v>
          </cell>
          <cell r="E17">
            <v>62667</v>
          </cell>
          <cell r="F17">
            <v>83552</v>
          </cell>
          <cell r="G17">
            <v>1586.54</v>
          </cell>
          <cell r="H17">
            <v>2554</v>
          </cell>
          <cell r="I17">
            <v>27227.29</v>
          </cell>
          <cell r="J17">
            <v>21166</v>
          </cell>
          <cell r="K17">
            <v>27919</v>
          </cell>
          <cell r="L17">
            <v>3390.77</v>
          </cell>
          <cell r="M17">
            <v>3144</v>
          </cell>
          <cell r="N17">
            <v>32447.56</v>
          </cell>
          <cell r="O17">
            <v>29503</v>
          </cell>
          <cell r="P17">
            <v>39080</v>
          </cell>
          <cell r="Q17">
            <v>3552.63</v>
          </cell>
          <cell r="R17">
            <v>7296</v>
          </cell>
          <cell r="S17">
            <v>52264.09</v>
          </cell>
          <cell r="T17">
            <v>67348</v>
          </cell>
          <cell r="U17">
            <v>88924</v>
          </cell>
          <cell r="V17">
            <v>4018.95</v>
          </cell>
          <cell r="W17">
            <v>5022</v>
          </cell>
          <cell r="X17">
            <v>55862.99</v>
          </cell>
          <cell r="Y17">
            <v>42054</v>
          </cell>
          <cell r="Z17">
            <v>55831</v>
          </cell>
          <cell r="AA17">
            <v>6531.48</v>
          </cell>
          <cell r="AB17">
            <v>3834</v>
          </cell>
          <cell r="AC17">
            <v>37876.269999999997</v>
          </cell>
          <cell r="AD17">
            <v>35251</v>
          </cell>
          <cell r="AE17">
            <v>46959</v>
          </cell>
          <cell r="AF17">
            <v>11646.83</v>
          </cell>
          <cell r="AG17">
            <v>1011</v>
          </cell>
          <cell r="AH17">
            <v>61012.13</v>
          </cell>
          <cell r="AI17">
            <v>8936</v>
          </cell>
          <cell r="AJ17">
            <v>11954</v>
          </cell>
          <cell r="AK17">
            <v>20529.259999999998</v>
          </cell>
          <cell r="AL17">
            <v>24638</v>
          </cell>
          <cell r="AM17">
            <v>260176.79</v>
          </cell>
          <cell r="AN17">
            <v>223370</v>
          </cell>
          <cell r="AO17">
            <v>302074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58069.24</v>
          </cell>
          <cell r="AV17">
            <v>54462</v>
          </cell>
          <cell r="AW17">
            <v>579341.9</v>
          </cell>
          <cell r="AX17">
            <v>490295</v>
          </cell>
          <cell r="AY17">
            <v>656293</v>
          </cell>
          <cell r="AZ17">
            <v>2782.95</v>
          </cell>
          <cell r="BA17">
            <v>2950</v>
          </cell>
          <cell r="BB17">
            <v>26521.21</v>
          </cell>
          <cell r="BC17">
            <v>26550</v>
          </cell>
          <cell r="BD17">
            <v>35400</v>
          </cell>
          <cell r="BE17">
            <v>9825</v>
          </cell>
          <cell r="BF17">
            <v>904</v>
          </cell>
          <cell r="BG17">
            <v>33246.44</v>
          </cell>
          <cell r="BH17">
            <v>8135</v>
          </cell>
          <cell r="BI17">
            <v>10858</v>
          </cell>
          <cell r="BJ17">
            <v>12607.95</v>
          </cell>
          <cell r="BK17">
            <v>3854</v>
          </cell>
          <cell r="BL17">
            <v>59767.65</v>
          </cell>
          <cell r="BM17">
            <v>59767.65</v>
          </cell>
          <cell r="BN17">
            <v>34685</v>
          </cell>
          <cell r="BO17">
            <v>46258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70677.19</v>
          </cell>
          <cell r="CB17">
            <v>58316</v>
          </cell>
          <cell r="CC17">
            <v>639109.55000000005</v>
          </cell>
          <cell r="CD17">
            <v>524980</v>
          </cell>
          <cell r="CE17">
            <v>702551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11370.04</v>
          </cell>
          <cell r="C18">
            <v>40438</v>
          </cell>
          <cell r="D18">
            <v>476682.52</v>
          </cell>
          <cell r="E18">
            <v>566791</v>
          </cell>
          <cell r="F18">
            <v>647797</v>
          </cell>
          <cell r="G18">
            <v>7398.67</v>
          </cell>
          <cell r="H18">
            <v>28405</v>
          </cell>
          <cell r="I18">
            <v>358019.18</v>
          </cell>
          <cell r="J18">
            <v>397408</v>
          </cell>
          <cell r="K18">
            <v>452521</v>
          </cell>
          <cell r="L18">
            <v>12614.6</v>
          </cell>
          <cell r="M18">
            <v>57586</v>
          </cell>
          <cell r="N18">
            <v>741025.89</v>
          </cell>
          <cell r="O18">
            <v>908234</v>
          </cell>
          <cell r="P18">
            <v>1042977</v>
          </cell>
          <cell r="Q18">
            <v>19415.88</v>
          </cell>
          <cell r="R18">
            <v>63327</v>
          </cell>
          <cell r="S18">
            <v>1851955.19</v>
          </cell>
          <cell r="T18">
            <v>1918443</v>
          </cell>
          <cell r="U18">
            <v>2052691</v>
          </cell>
          <cell r="V18">
            <v>17204.04</v>
          </cell>
          <cell r="W18">
            <v>59250</v>
          </cell>
          <cell r="X18">
            <v>652844.34</v>
          </cell>
          <cell r="Y18">
            <v>784154</v>
          </cell>
          <cell r="Z18">
            <v>903831</v>
          </cell>
          <cell r="AA18">
            <v>9873.83</v>
          </cell>
          <cell r="AB18">
            <v>47491</v>
          </cell>
          <cell r="AC18">
            <v>581006.06000000006</v>
          </cell>
          <cell r="AD18">
            <v>660608</v>
          </cell>
          <cell r="AE18">
            <v>755282</v>
          </cell>
          <cell r="AF18">
            <v>61039.78</v>
          </cell>
          <cell r="AG18">
            <v>97254.42</v>
          </cell>
          <cell r="AH18">
            <v>1077207.8700000001</v>
          </cell>
          <cell r="AI18">
            <v>875789.78</v>
          </cell>
          <cell r="AJ18">
            <v>1167553.04</v>
          </cell>
          <cell r="AK18">
            <v>256014.62</v>
          </cell>
          <cell r="AL18">
            <v>629890</v>
          </cell>
          <cell r="AM18">
            <v>2378022.7999999998</v>
          </cell>
          <cell r="AN18">
            <v>5697308</v>
          </cell>
          <cell r="AO18">
            <v>7589688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394931.46</v>
          </cell>
          <cell r="AV18">
            <v>1023641.42</v>
          </cell>
          <cell r="AW18">
            <v>8116763.8500000006</v>
          </cell>
          <cell r="AX18">
            <v>11808735.780000001</v>
          </cell>
          <cell r="AY18">
            <v>14612340.039999999</v>
          </cell>
          <cell r="AZ18">
            <v>693.65</v>
          </cell>
          <cell r="BA18">
            <v>1750</v>
          </cell>
          <cell r="BB18">
            <v>11380.88</v>
          </cell>
          <cell r="BC18">
            <v>15750</v>
          </cell>
          <cell r="BD18">
            <v>21000</v>
          </cell>
          <cell r="BE18">
            <v>21912.91</v>
          </cell>
          <cell r="BF18">
            <v>63963.42</v>
          </cell>
          <cell r="BG18">
            <v>205356.29</v>
          </cell>
          <cell r="BH18">
            <v>576470.78</v>
          </cell>
          <cell r="BI18">
            <v>768361.04</v>
          </cell>
          <cell r="BJ18">
            <v>22606.560000000001</v>
          </cell>
          <cell r="BK18">
            <v>65713.42</v>
          </cell>
          <cell r="BL18">
            <v>216737.17</v>
          </cell>
          <cell r="BM18">
            <v>216737.17</v>
          </cell>
          <cell r="BN18">
            <v>592220.78</v>
          </cell>
          <cell r="BO18">
            <v>789361.04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417538.02</v>
          </cell>
          <cell r="CB18">
            <v>1089354.8400000001</v>
          </cell>
          <cell r="CC18">
            <v>8333501.0200000005</v>
          </cell>
          <cell r="CD18">
            <v>12400956.560000001</v>
          </cell>
          <cell r="CE18">
            <v>15401701.079999998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15075.55</v>
          </cell>
          <cell r="C19">
            <v>35192</v>
          </cell>
          <cell r="D19">
            <v>204216.06</v>
          </cell>
          <cell r="E19">
            <v>243148</v>
          </cell>
          <cell r="F19">
            <v>322728</v>
          </cell>
          <cell r="G19">
            <v>22126.57</v>
          </cell>
          <cell r="H19">
            <v>16395</v>
          </cell>
          <cell r="I19">
            <v>168256.07</v>
          </cell>
          <cell r="J19">
            <v>167705</v>
          </cell>
          <cell r="K19">
            <v>216890</v>
          </cell>
          <cell r="L19">
            <v>19878.740000000002</v>
          </cell>
          <cell r="M19">
            <v>28120</v>
          </cell>
          <cell r="N19">
            <v>270130.94</v>
          </cell>
          <cell r="O19">
            <v>406680</v>
          </cell>
          <cell r="P19">
            <v>494040</v>
          </cell>
          <cell r="Q19">
            <v>16798.71</v>
          </cell>
          <cell r="R19">
            <v>21995</v>
          </cell>
          <cell r="S19">
            <v>235469.94</v>
          </cell>
          <cell r="T19">
            <v>294769</v>
          </cell>
          <cell r="U19">
            <v>357734</v>
          </cell>
          <cell r="V19">
            <v>33323.96</v>
          </cell>
          <cell r="W19">
            <v>60132</v>
          </cell>
          <cell r="X19">
            <v>245793.29</v>
          </cell>
          <cell r="Y19">
            <v>690951</v>
          </cell>
          <cell r="Z19">
            <v>866770</v>
          </cell>
          <cell r="AA19">
            <v>39819.46</v>
          </cell>
          <cell r="AB19">
            <v>50232</v>
          </cell>
          <cell r="AC19">
            <v>461201.51</v>
          </cell>
          <cell r="AD19">
            <v>364858</v>
          </cell>
          <cell r="AE19">
            <v>492135</v>
          </cell>
          <cell r="AF19">
            <v>64217.94</v>
          </cell>
          <cell r="AG19">
            <v>31884</v>
          </cell>
          <cell r="AH19">
            <v>515959.3</v>
          </cell>
          <cell r="AI19">
            <v>853656</v>
          </cell>
          <cell r="AJ19">
            <v>881500</v>
          </cell>
          <cell r="AK19">
            <v>580</v>
          </cell>
          <cell r="AL19">
            <v>1822</v>
          </cell>
          <cell r="AM19">
            <v>7972.57</v>
          </cell>
          <cell r="AN19">
            <v>16398</v>
          </cell>
          <cell r="AO19">
            <v>21860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211820.93</v>
          </cell>
          <cell r="AV19">
            <v>245772</v>
          </cell>
          <cell r="AW19">
            <v>2108999.6800000002</v>
          </cell>
          <cell r="AX19">
            <v>3038165</v>
          </cell>
          <cell r="AY19">
            <v>3653657</v>
          </cell>
          <cell r="AZ19">
            <v>1515.79</v>
          </cell>
          <cell r="BA19">
            <v>10000</v>
          </cell>
          <cell r="BB19">
            <v>77600.27</v>
          </cell>
          <cell r="BC19">
            <v>90000</v>
          </cell>
          <cell r="BD19">
            <v>120000</v>
          </cell>
          <cell r="BE19">
            <v>3626.24</v>
          </cell>
          <cell r="BF19">
            <v>200</v>
          </cell>
          <cell r="BG19">
            <v>34782.31</v>
          </cell>
          <cell r="BH19">
            <v>1800</v>
          </cell>
          <cell r="BI19">
            <v>2400</v>
          </cell>
          <cell r="BJ19">
            <v>5142.03</v>
          </cell>
          <cell r="BK19">
            <v>10200</v>
          </cell>
          <cell r="BL19">
            <v>112382.58</v>
          </cell>
          <cell r="BM19">
            <v>112382.58</v>
          </cell>
          <cell r="BN19">
            <v>91800</v>
          </cell>
          <cell r="BO19">
            <v>122400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216962.96</v>
          </cell>
          <cell r="CB19">
            <v>255972</v>
          </cell>
          <cell r="CC19">
            <v>2221382.2599999998</v>
          </cell>
          <cell r="CD19">
            <v>3129965</v>
          </cell>
          <cell r="CE19">
            <v>3776057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30292.25</v>
          </cell>
          <cell r="C20">
            <v>34244</v>
          </cell>
          <cell r="D20">
            <v>513092.7</v>
          </cell>
          <cell r="E20">
            <v>527348</v>
          </cell>
          <cell r="F20">
            <v>637105</v>
          </cell>
          <cell r="G20">
            <v>23688.23</v>
          </cell>
          <cell r="H20">
            <v>27912</v>
          </cell>
          <cell r="I20">
            <v>384360.08</v>
          </cell>
          <cell r="J20">
            <v>447758</v>
          </cell>
          <cell r="K20">
            <v>540283</v>
          </cell>
          <cell r="L20">
            <v>45155.06</v>
          </cell>
          <cell r="M20">
            <v>52203</v>
          </cell>
          <cell r="N20">
            <v>823097.11</v>
          </cell>
          <cell r="O20">
            <v>847265</v>
          </cell>
          <cell r="P20">
            <v>1032830</v>
          </cell>
          <cell r="Q20">
            <v>43568.95</v>
          </cell>
          <cell r="R20">
            <v>50750</v>
          </cell>
          <cell r="S20">
            <v>720034.29</v>
          </cell>
          <cell r="T20">
            <v>839284</v>
          </cell>
          <cell r="U20">
            <v>996458</v>
          </cell>
          <cell r="V20">
            <v>43518.75</v>
          </cell>
          <cell r="W20">
            <v>114681.01</v>
          </cell>
          <cell r="X20">
            <v>704433.36</v>
          </cell>
          <cell r="Y20">
            <v>694448.91</v>
          </cell>
          <cell r="Z20">
            <v>850075.91</v>
          </cell>
          <cell r="AA20">
            <v>38251.629999999997</v>
          </cell>
          <cell r="AB20">
            <v>32405</v>
          </cell>
          <cell r="AC20">
            <v>578526</v>
          </cell>
          <cell r="AD20">
            <v>554517</v>
          </cell>
          <cell r="AE20">
            <v>664612</v>
          </cell>
          <cell r="AF20">
            <v>41396.25</v>
          </cell>
          <cell r="AG20">
            <v>83136.070000000007</v>
          </cell>
          <cell r="AH20">
            <v>1269877.49</v>
          </cell>
          <cell r="AI20">
            <v>1644936.75</v>
          </cell>
          <cell r="AJ20">
            <v>1902247</v>
          </cell>
          <cell r="AK20">
            <v>1044352.59</v>
          </cell>
          <cell r="AL20">
            <v>1034354</v>
          </cell>
          <cell r="AM20">
            <v>10367313.049999997</v>
          </cell>
          <cell r="AN20">
            <v>12095760</v>
          </cell>
          <cell r="AO20">
            <v>15213776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1310223.71</v>
          </cell>
          <cell r="AV20">
            <v>1429685.08</v>
          </cell>
          <cell r="AW20">
            <v>15360734.079999998</v>
          </cell>
          <cell r="AX20">
            <v>17651317.66</v>
          </cell>
          <cell r="AY20">
            <v>21837386.91</v>
          </cell>
          <cell r="AZ20">
            <v>582828.82999999996</v>
          </cell>
          <cell r="BA20">
            <v>281083</v>
          </cell>
          <cell r="BB20">
            <v>3275324.46</v>
          </cell>
          <cell r="BC20">
            <v>2297247</v>
          </cell>
          <cell r="BD20">
            <v>2908000</v>
          </cell>
          <cell r="BE20">
            <v>52451.89</v>
          </cell>
          <cell r="BF20">
            <v>113618.42</v>
          </cell>
          <cell r="BG20">
            <v>821512.44</v>
          </cell>
          <cell r="BH20">
            <v>1413827.7</v>
          </cell>
          <cell r="BI20">
            <v>1754547</v>
          </cell>
          <cell r="BJ20">
            <v>635280.72</v>
          </cell>
          <cell r="BK20">
            <v>394701.42</v>
          </cell>
          <cell r="BL20">
            <v>4096836.9</v>
          </cell>
          <cell r="BM20">
            <v>4096836.9</v>
          </cell>
          <cell r="BN20">
            <v>3711074.7</v>
          </cell>
          <cell r="BO20">
            <v>4662547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1945504.43</v>
          </cell>
          <cell r="CB20">
            <v>1824386.5</v>
          </cell>
          <cell r="CC20">
            <v>19457570.979999997</v>
          </cell>
          <cell r="CD20">
            <v>21362392.359999999</v>
          </cell>
          <cell r="CE20">
            <v>26499933.91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14599.32</v>
          </cell>
          <cell r="C21">
            <v>14175</v>
          </cell>
          <cell r="D21">
            <v>123233.36</v>
          </cell>
          <cell r="E21">
            <v>127575</v>
          </cell>
          <cell r="F21">
            <v>170100</v>
          </cell>
          <cell r="G21">
            <v>7144.99</v>
          </cell>
          <cell r="H21">
            <v>3421</v>
          </cell>
          <cell r="I21">
            <v>75983.520000000004</v>
          </cell>
          <cell r="J21">
            <v>40589</v>
          </cell>
          <cell r="K21">
            <v>41849</v>
          </cell>
          <cell r="L21">
            <v>18353.060000000001</v>
          </cell>
          <cell r="M21">
            <v>25475</v>
          </cell>
          <cell r="N21">
            <v>243834.74</v>
          </cell>
          <cell r="O21">
            <v>264775</v>
          </cell>
          <cell r="P21">
            <v>321200</v>
          </cell>
          <cell r="Q21">
            <v>15549.42</v>
          </cell>
          <cell r="R21">
            <v>5825</v>
          </cell>
          <cell r="S21">
            <v>133057.26</v>
          </cell>
          <cell r="T21">
            <v>56125</v>
          </cell>
          <cell r="U21">
            <v>73600</v>
          </cell>
          <cell r="V21">
            <v>13720.66</v>
          </cell>
          <cell r="W21">
            <v>11245</v>
          </cell>
          <cell r="X21">
            <v>194618.93</v>
          </cell>
          <cell r="Y21">
            <v>105105</v>
          </cell>
          <cell r="Z21">
            <v>138840</v>
          </cell>
          <cell r="AA21">
            <v>11856.21</v>
          </cell>
          <cell r="AB21">
            <v>22000</v>
          </cell>
          <cell r="AC21">
            <v>147127.38</v>
          </cell>
          <cell r="AD21">
            <v>198000</v>
          </cell>
          <cell r="AE21">
            <v>264000</v>
          </cell>
          <cell r="AF21">
            <v>32325.41</v>
          </cell>
          <cell r="AG21">
            <v>19654</v>
          </cell>
          <cell r="AH21">
            <v>165895.96</v>
          </cell>
          <cell r="AI21">
            <v>176886</v>
          </cell>
          <cell r="AJ21">
            <v>235846</v>
          </cell>
          <cell r="AK21">
            <v>347799.8</v>
          </cell>
          <cell r="AL21">
            <v>317370</v>
          </cell>
          <cell r="AM21">
            <v>3144148.32</v>
          </cell>
          <cell r="AN21">
            <v>3118260</v>
          </cell>
          <cell r="AO21">
            <v>4033549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461348.87</v>
          </cell>
          <cell r="AV21">
            <v>419165</v>
          </cell>
          <cell r="AW21">
            <v>4227899.47</v>
          </cell>
          <cell r="AX21">
            <v>4087315</v>
          </cell>
          <cell r="AY21">
            <v>5278984</v>
          </cell>
          <cell r="AZ21">
            <v>1029.58</v>
          </cell>
          <cell r="BA21">
            <v>875</v>
          </cell>
          <cell r="BB21">
            <v>15490.27</v>
          </cell>
          <cell r="BC21">
            <v>7875</v>
          </cell>
          <cell r="BD21">
            <v>10500</v>
          </cell>
          <cell r="BE21">
            <v>-18299.95</v>
          </cell>
          <cell r="BF21">
            <v>3126</v>
          </cell>
          <cell r="BG21">
            <v>47814.77</v>
          </cell>
          <cell r="BH21">
            <v>27462</v>
          </cell>
          <cell r="BI21">
            <v>36621</v>
          </cell>
          <cell r="BJ21">
            <v>-17270.37</v>
          </cell>
          <cell r="BK21">
            <v>4001</v>
          </cell>
          <cell r="BL21">
            <v>63305.04</v>
          </cell>
          <cell r="BM21">
            <v>63305.04</v>
          </cell>
          <cell r="BN21">
            <v>35337</v>
          </cell>
          <cell r="BO21">
            <v>47121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444078.5</v>
          </cell>
          <cell r="CB21">
            <v>423166</v>
          </cell>
          <cell r="CC21">
            <v>4291204.51</v>
          </cell>
          <cell r="CD21">
            <v>4122652</v>
          </cell>
          <cell r="CE21">
            <v>5326105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104682.85</v>
          </cell>
          <cell r="C22">
            <v>78803</v>
          </cell>
          <cell r="D22">
            <v>912219.36</v>
          </cell>
          <cell r="E22">
            <v>947769</v>
          </cell>
          <cell r="F22">
            <v>1183894</v>
          </cell>
          <cell r="G22">
            <v>41384</v>
          </cell>
          <cell r="H22">
            <v>45134</v>
          </cell>
          <cell r="I22">
            <v>406094.13</v>
          </cell>
          <cell r="J22">
            <v>430206</v>
          </cell>
          <cell r="K22">
            <v>575577</v>
          </cell>
          <cell r="L22">
            <v>61289.77</v>
          </cell>
          <cell r="M22">
            <v>73179</v>
          </cell>
          <cell r="N22">
            <v>651320.27</v>
          </cell>
          <cell r="O22">
            <v>706561</v>
          </cell>
          <cell r="P22">
            <v>923676</v>
          </cell>
          <cell r="Q22">
            <v>131153.65</v>
          </cell>
          <cell r="R22">
            <v>132196</v>
          </cell>
          <cell r="S22">
            <v>1105239.3600000001</v>
          </cell>
          <cell r="T22">
            <v>1202004</v>
          </cell>
          <cell r="U22">
            <v>1594181</v>
          </cell>
          <cell r="V22">
            <v>210161.04</v>
          </cell>
          <cell r="W22">
            <v>124211</v>
          </cell>
          <cell r="X22">
            <v>1150857.8799999999</v>
          </cell>
          <cell r="Y22">
            <v>1143247</v>
          </cell>
          <cell r="Z22">
            <v>1530944</v>
          </cell>
          <cell r="AA22">
            <v>78945.59</v>
          </cell>
          <cell r="AB22">
            <v>89623</v>
          </cell>
          <cell r="AC22">
            <v>754102.73</v>
          </cell>
          <cell r="AD22">
            <v>820747</v>
          </cell>
          <cell r="AE22">
            <v>1119276</v>
          </cell>
          <cell r="AF22">
            <v>125221.86</v>
          </cell>
          <cell r="AG22">
            <v>354390.39</v>
          </cell>
          <cell r="AH22">
            <v>1268794.81</v>
          </cell>
          <cell r="AI22">
            <v>3397394.79</v>
          </cell>
          <cell r="AJ22">
            <v>4460514.96</v>
          </cell>
          <cell r="AK22">
            <v>408796.63</v>
          </cell>
          <cell r="AL22">
            <v>349240</v>
          </cell>
          <cell r="AM22">
            <v>3220912.53</v>
          </cell>
          <cell r="AN22">
            <v>3129211</v>
          </cell>
          <cell r="AO22">
            <v>4178437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1161635.3899999999</v>
          </cell>
          <cell r="AV22">
            <v>1246776.3899999999</v>
          </cell>
          <cell r="AW22">
            <v>9469541.0700000003</v>
          </cell>
          <cell r="AX22">
            <v>11777139.790000001</v>
          </cell>
          <cell r="AY22">
            <v>15566499.960000001</v>
          </cell>
          <cell r="AZ22">
            <v>38416.79</v>
          </cell>
          <cell r="BA22">
            <v>-60774</v>
          </cell>
          <cell r="BB22">
            <v>349100</v>
          </cell>
          <cell r="BC22">
            <v>-531316</v>
          </cell>
          <cell r="BD22">
            <v>-713638</v>
          </cell>
          <cell r="BE22">
            <v>220604.38</v>
          </cell>
          <cell r="BF22">
            <v>193121.07</v>
          </cell>
          <cell r="BG22">
            <v>1469059.78</v>
          </cell>
          <cell r="BH22">
            <v>1898174.67</v>
          </cell>
          <cell r="BI22">
            <v>2477319.96</v>
          </cell>
          <cell r="BJ22">
            <v>259021.17</v>
          </cell>
          <cell r="BK22">
            <v>132347.07</v>
          </cell>
          <cell r="BL22">
            <v>1818159.78</v>
          </cell>
          <cell r="BM22">
            <v>1818159.78</v>
          </cell>
          <cell r="BN22">
            <v>1366858.67</v>
          </cell>
          <cell r="BO22">
            <v>1763681.96</v>
          </cell>
          <cell r="BP22">
            <v>-43228.84</v>
          </cell>
          <cell r="BQ22" t="str">
            <v>0</v>
          </cell>
          <cell r="BR22">
            <v>-337334.28</v>
          </cell>
          <cell r="BS22">
            <v>-337334.28</v>
          </cell>
          <cell r="BT22" t="str">
            <v>0</v>
          </cell>
          <cell r="BU22" t="str">
            <v>0</v>
          </cell>
          <cell r="CA22">
            <v>1377427.72</v>
          </cell>
          <cell r="CB22">
            <v>1379123.46</v>
          </cell>
          <cell r="CC22">
            <v>10950366.57</v>
          </cell>
          <cell r="CD22">
            <v>13143998.460000001</v>
          </cell>
          <cell r="CE22">
            <v>17330181.920000002</v>
          </cell>
          <cell r="CF22" t="str">
            <v>0</v>
          </cell>
          <cell r="CG22" t="str">
            <v>0</v>
          </cell>
          <cell r="CH22" t="str">
            <v>0</v>
          </cell>
          <cell r="CI22" t="str">
            <v>0</v>
          </cell>
          <cell r="CJ22" t="str">
            <v>0</v>
          </cell>
        </row>
        <row r="23">
          <cell r="A23" t="str">
            <v>Directors &amp; Shareholders &amp;PR</v>
          </cell>
          <cell r="B23">
            <v>995.82</v>
          </cell>
          <cell r="C23">
            <v>525</v>
          </cell>
          <cell r="D23">
            <v>10698.09</v>
          </cell>
          <cell r="E23">
            <v>4725</v>
          </cell>
          <cell r="F23">
            <v>6300</v>
          </cell>
          <cell r="G23">
            <v>497.91</v>
          </cell>
          <cell r="H23" t="str">
            <v>0</v>
          </cell>
          <cell r="I23">
            <v>961.74</v>
          </cell>
          <cell r="J23" t="str">
            <v>0</v>
          </cell>
          <cell r="K23" t="str">
            <v>0</v>
          </cell>
          <cell r="L23">
            <v>1493.71</v>
          </cell>
          <cell r="M23" t="str">
            <v>0</v>
          </cell>
          <cell r="N23">
            <v>4104.83</v>
          </cell>
          <cell r="O23" t="str">
            <v>0</v>
          </cell>
          <cell r="P23" t="str">
            <v>0</v>
          </cell>
          <cell r="Q23">
            <v>6597.57</v>
          </cell>
          <cell r="R23">
            <v>7500</v>
          </cell>
          <cell r="S23">
            <v>52576.27</v>
          </cell>
          <cell r="T23">
            <v>36930</v>
          </cell>
          <cell r="U23">
            <v>48040</v>
          </cell>
          <cell r="V23">
            <v>2150.4</v>
          </cell>
          <cell r="W23">
            <v>145</v>
          </cell>
          <cell r="X23">
            <v>3881.61</v>
          </cell>
          <cell r="Y23">
            <v>1957</v>
          </cell>
          <cell r="Z23">
            <v>2622</v>
          </cell>
          <cell r="AA23">
            <v>995.82</v>
          </cell>
          <cell r="AB23">
            <v>1166</v>
          </cell>
          <cell r="AC23">
            <v>3831.38</v>
          </cell>
          <cell r="AD23">
            <v>3502</v>
          </cell>
          <cell r="AE23">
            <v>4000</v>
          </cell>
          <cell r="AF23">
            <v>104323.76</v>
          </cell>
          <cell r="AG23">
            <v>35000</v>
          </cell>
          <cell r="AH23">
            <v>471879.04</v>
          </cell>
          <cell r="AI23">
            <v>315000</v>
          </cell>
          <cell r="AJ23">
            <v>420000</v>
          </cell>
          <cell r="AK23">
            <v>416601.37</v>
          </cell>
          <cell r="AL23">
            <v>316602</v>
          </cell>
          <cell r="AM23">
            <v>4021374.46</v>
          </cell>
          <cell r="AN23">
            <v>3636399</v>
          </cell>
          <cell r="AO23">
            <v>4750354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533656.36</v>
          </cell>
          <cell r="AV23">
            <v>360938</v>
          </cell>
          <cell r="AW23">
            <v>4569307.42</v>
          </cell>
          <cell r="AX23">
            <v>3998513</v>
          </cell>
          <cell r="AY23">
            <v>5231316</v>
          </cell>
          <cell r="AZ23">
            <v>0</v>
          </cell>
          <cell r="BA23">
            <v>4300</v>
          </cell>
          <cell r="BB23">
            <v>37811.1</v>
          </cell>
          <cell r="BC23">
            <v>38700</v>
          </cell>
          <cell r="BD23">
            <v>51600</v>
          </cell>
          <cell r="BE23">
            <v>0</v>
          </cell>
          <cell r="BF23">
            <v>1647.17</v>
          </cell>
          <cell r="BG23">
            <v>10345.6</v>
          </cell>
          <cell r="BH23">
            <v>14824.53</v>
          </cell>
          <cell r="BI23">
            <v>19766.04</v>
          </cell>
          <cell r="BJ23">
            <v>0</v>
          </cell>
          <cell r="BK23">
            <v>5947.17</v>
          </cell>
          <cell r="BL23">
            <v>48156.7</v>
          </cell>
          <cell r="BM23">
            <v>48156.7</v>
          </cell>
          <cell r="BN23">
            <v>53524.53</v>
          </cell>
          <cell r="BO23">
            <v>71366.039999999994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533656.36</v>
          </cell>
          <cell r="CB23">
            <v>366885.17</v>
          </cell>
          <cell r="CC23">
            <v>4617464.12</v>
          </cell>
          <cell r="CD23">
            <v>4052037.53</v>
          </cell>
          <cell r="CE23">
            <v>5302682.04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44104.26</v>
          </cell>
          <cell r="C24">
            <v>46939</v>
          </cell>
          <cell r="D24">
            <v>362365.01</v>
          </cell>
          <cell r="E24">
            <v>422007</v>
          </cell>
          <cell r="F24">
            <v>562718</v>
          </cell>
          <cell r="G24">
            <v>28750</v>
          </cell>
          <cell r="H24">
            <v>28503.67</v>
          </cell>
          <cell r="I24">
            <v>239807.82</v>
          </cell>
          <cell r="J24">
            <v>257395.03</v>
          </cell>
          <cell r="K24">
            <v>340714.04</v>
          </cell>
          <cell r="L24">
            <v>48918.21</v>
          </cell>
          <cell r="M24">
            <v>66965</v>
          </cell>
          <cell r="N24">
            <v>436821.29</v>
          </cell>
          <cell r="O24">
            <v>645448</v>
          </cell>
          <cell r="P24">
            <v>832481</v>
          </cell>
          <cell r="Q24">
            <v>43295.19</v>
          </cell>
          <cell r="R24">
            <v>41015</v>
          </cell>
          <cell r="S24">
            <v>323304.76</v>
          </cell>
          <cell r="T24">
            <v>369856</v>
          </cell>
          <cell r="U24">
            <v>493134</v>
          </cell>
          <cell r="V24">
            <v>85826.42</v>
          </cell>
          <cell r="W24">
            <v>79689</v>
          </cell>
          <cell r="X24">
            <v>704338.77</v>
          </cell>
          <cell r="Y24">
            <v>718353</v>
          </cell>
          <cell r="Z24">
            <v>957990</v>
          </cell>
          <cell r="AA24">
            <v>38528.589999999997</v>
          </cell>
          <cell r="AB24">
            <v>31039.33</v>
          </cell>
          <cell r="AC24">
            <v>384650.77</v>
          </cell>
          <cell r="AD24">
            <v>288039.96999999997</v>
          </cell>
          <cell r="AE24">
            <v>382559.96</v>
          </cell>
          <cell r="AF24">
            <v>69444.33</v>
          </cell>
          <cell r="AG24">
            <v>42551.57</v>
          </cell>
          <cell r="AH24">
            <v>770010.01</v>
          </cell>
          <cell r="AI24">
            <v>383400.25</v>
          </cell>
          <cell r="AJ24">
            <v>511037.96</v>
          </cell>
          <cell r="AK24">
            <v>359296.61</v>
          </cell>
          <cell r="AL24">
            <v>225959</v>
          </cell>
          <cell r="AM24">
            <v>2107676.77</v>
          </cell>
          <cell r="AN24">
            <v>2038139</v>
          </cell>
          <cell r="AO24">
            <v>2660203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718163.61</v>
          </cell>
          <cell r="AV24">
            <v>562661.56999999995</v>
          </cell>
          <cell r="AW24">
            <v>5328975.2</v>
          </cell>
          <cell r="AX24">
            <v>5122638.25</v>
          </cell>
          <cell r="AY24">
            <v>6740837.96</v>
          </cell>
          <cell r="AZ24">
            <v>35507.71</v>
          </cell>
          <cell r="BA24">
            <v>17500</v>
          </cell>
          <cell r="BB24">
            <v>215051.08</v>
          </cell>
          <cell r="BC24">
            <v>157500</v>
          </cell>
          <cell r="BD24">
            <v>210000</v>
          </cell>
          <cell r="BE24">
            <v>233262.61</v>
          </cell>
          <cell r="BF24">
            <v>31075.919999999998</v>
          </cell>
          <cell r="BG24">
            <v>1213448.8899999999</v>
          </cell>
          <cell r="BH24">
            <v>280625.28000000003</v>
          </cell>
          <cell r="BI24">
            <v>373656</v>
          </cell>
          <cell r="BJ24">
            <v>268770.32</v>
          </cell>
          <cell r="BK24">
            <v>48575.92</v>
          </cell>
          <cell r="BL24">
            <v>1428499.97</v>
          </cell>
          <cell r="BM24">
            <v>1428499.97</v>
          </cell>
          <cell r="BN24">
            <v>438125.28</v>
          </cell>
          <cell r="BO24">
            <v>583656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986933.93</v>
          </cell>
          <cell r="CB24">
            <v>611237.49</v>
          </cell>
          <cell r="CC24">
            <v>6757475.169999999</v>
          </cell>
          <cell r="CD24">
            <v>5560763.5300000003</v>
          </cell>
          <cell r="CE24">
            <v>7324493.96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121423.55</v>
          </cell>
          <cell r="C25">
            <v>60044.5</v>
          </cell>
          <cell r="D25">
            <v>496940.86</v>
          </cell>
          <cell r="E25">
            <v>529230.5</v>
          </cell>
          <cell r="F25">
            <v>704884</v>
          </cell>
          <cell r="G25">
            <v>-98.88999999999578</v>
          </cell>
          <cell r="H25">
            <v>19722.919999999998</v>
          </cell>
          <cell r="I25">
            <v>253933.61</v>
          </cell>
          <cell r="J25">
            <v>187438.28</v>
          </cell>
          <cell r="K25">
            <v>246999.04000000001</v>
          </cell>
          <cell r="L25">
            <v>36047.769999999997</v>
          </cell>
          <cell r="M25">
            <v>51536</v>
          </cell>
          <cell r="N25">
            <v>305601.90000000002</v>
          </cell>
          <cell r="O25">
            <v>381404</v>
          </cell>
          <cell r="P25">
            <v>531509</v>
          </cell>
          <cell r="Q25">
            <v>125162.19</v>
          </cell>
          <cell r="R25">
            <v>34989</v>
          </cell>
          <cell r="S25">
            <v>457309.6</v>
          </cell>
          <cell r="T25">
            <v>313013</v>
          </cell>
          <cell r="U25">
            <v>416906</v>
          </cell>
          <cell r="V25">
            <v>88983.07</v>
          </cell>
          <cell r="W25">
            <v>43374</v>
          </cell>
          <cell r="X25">
            <v>432357.61</v>
          </cell>
          <cell r="Y25">
            <v>477791</v>
          </cell>
          <cell r="Z25">
            <v>620715</v>
          </cell>
          <cell r="AA25">
            <v>22293.55</v>
          </cell>
          <cell r="AB25">
            <v>38429</v>
          </cell>
          <cell r="AC25">
            <v>288156.78000000003</v>
          </cell>
          <cell r="AD25">
            <v>305139</v>
          </cell>
          <cell r="AE25">
            <v>406618</v>
          </cell>
          <cell r="AF25">
            <v>25988.75</v>
          </cell>
          <cell r="AG25">
            <v>21301.17</v>
          </cell>
          <cell r="AH25">
            <v>287728.90999999997</v>
          </cell>
          <cell r="AI25">
            <v>191257.49</v>
          </cell>
          <cell r="AJ25">
            <v>254893</v>
          </cell>
          <cell r="AK25">
            <v>80754.710000000006</v>
          </cell>
          <cell r="AL25">
            <v>132389</v>
          </cell>
          <cell r="AM25">
            <v>1091241.43</v>
          </cell>
          <cell r="AN25">
            <v>1094756</v>
          </cell>
          <cell r="AO25">
            <v>1461297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500554.7</v>
          </cell>
          <cell r="AV25">
            <v>401785.59</v>
          </cell>
          <cell r="AW25">
            <v>3613270.7</v>
          </cell>
          <cell r="AX25">
            <v>3480029.27</v>
          </cell>
          <cell r="AY25">
            <v>4643821.04</v>
          </cell>
          <cell r="AZ25">
            <v>39786.68</v>
          </cell>
          <cell r="BA25">
            <v>38000</v>
          </cell>
          <cell r="BB25">
            <v>473685.66</v>
          </cell>
          <cell r="BC25">
            <v>342000</v>
          </cell>
          <cell r="BD25">
            <v>456000</v>
          </cell>
          <cell r="BE25">
            <v>41088.25</v>
          </cell>
          <cell r="BF25">
            <v>20323.34</v>
          </cell>
          <cell r="BG25">
            <v>257141.96</v>
          </cell>
          <cell r="BH25">
            <v>195622.02</v>
          </cell>
          <cell r="BI25">
            <v>254552</v>
          </cell>
          <cell r="BJ25">
            <v>80874.929999999993</v>
          </cell>
          <cell r="BK25">
            <v>58323.34</v>
          </cell>
          <cell r="BL25">
            <v>730827.62</v>
          </cell>
          <cell r="BM25">
            <v>730827.62</v>
          </cell>
          <cell r="BN25">
            <v>537622.02</v>
          </cell>
          <cell r="BO25">
            <v>710552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581429.63</v>
          </cell>
          <cell r="CB25">
            <v>460108.93</v>
          </cell>
          <cell r="CC25">
            <v>4344098.32</v>
          </cell>
          <cell r="CD25">
            <v>4017651.29</v>
          </cell>
          <cell r="CE25">
            <v>5354373.04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5628.33</v>
          </cell>
          <cell r="C26">
            <v>7627</v>
          </cell>
          <cell r="D26">
            <v>85021.68</v>
          </cell>
          <cell r="E26">
            <v>78398</v>
          </cell>
          <cell r="F26">
            <v>102286</v>
          </cell>
          <cell r="G26">
            <v>3669.54</v>
          </cell>
          <cell r="H26">
            <v>12623</v>
          </cell>
          <cell r="I26">
            <v>69529.33</v>
          </cell>
          <cell r="J26">
            <v>91387</v>
          </cell>
          <cell r="K26">
            <v>113171</v>
          </cell>
          <cell r="L26">
            <v>10232.56</v>
          </cell>
          <cell r="M26">
            <v>6155</v>
          </cell>
          <cell r="N26">
            <v>124275.2</v>
          </cell>
          <cell r="O26">
            <v>141463</v>
          </cell>
          <cell r="P26">
            <v>180558</v>
          </cell>
          <cell r="Q26">
            <v>16903.77</v>
          </cell>
          <cell r="R26">
            <v>19732</v>
          </cell>
          <cell r="S26">
            <v>166590.23000000001</v>
          </cell>
          <cell r="T26">
            <v>185726</v>
          </cell>
          <cell r="U26">
            <v>222608</v>
          </cell>
          <cell r="V26">
            <v>33510.26</v>
          </cell>
          <cell r="W26">
            <v>9078.5</v>
          </cell>
          <cell r="X26">
            <v>148820.46</v>
          </cell>
          <cell r="Y26">
            <v>152032</v>
          </cell>
          <cell r="Z26">
            <v>176247</v>
          </cell>
          <cell r="AA26">
            <v>8489.23</v>
          </cell>
          <cell r="AB26">
            <v>14961</v>
          </cell>
          <cell r="AC26">
            <v>115243.37</v>
          </cell>
          <cell r="AD26">
            <v>133793</v>
          </cell>
          <cell r="AE26">
            <v>169420</v>
          </cell>
          <cell r="AF26">
            <v>38059.11</v>
          </cell>
          <cell r="AG26">
            <v>65488</v>
          </cell>
          <cell r="AH26">
            <v>320264.09999999998</v>
          </cell>
          <cell r="AI26">
            <v>608087</v>
          </cell>
          <cell r="AJ26">
            <v>804202</v>
          </cell>
          <cell r="AK26">
            <v>10907.47</v>
          </cell>
          <cell r="AL26">
            <v>15753</v>
          </cell>
          <cell r="AM26">
            <v>143420.25</v>
          </cell>
          <cell r="AN26">
            <v>150582</v>
          </cell>
          <cell r="AO26">
            <v>200092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127400.27</v>
          </cell>
          <cell r="AV26">
            <v>151417.5</v>
          </cell>
          <cell r="AW26">
            <v>1173164.6200000001</v>
          </cell>
          <cell r="AX26">
            <v>1541468</v>
          </cell>
          <cell r="AY26">
            <v>1968584</v>
          </cell>
          <cell r="AZ26">
            <v>34175.42</v>
          </cell>
          <cell r="BA26">
            <v>11350</v>
          </cell>
          <cell r="BB26">
            <v>182259.77</v>
          </cell>
          <cell r="BC26">
            <v>102150</v>
          </cell>
          <cell r="BD26">
            <v>136200</v>
          </cell>
          <cell r="BE26">
            <v>4034.39</v>
          </cell>
          <cell r="BF26">
            <v>18468.669999999998</v>
          </cell>
          <cell r="BG26">
            <v>72582.009999999995</v>
          </cell>
          <cell r="BH26">
            <v>321973.03000000003</v>
          </cell>
          <cell r="BI26">
            <v>375580.04</v>
          </cell>
          <cell r="BJ26">
            <v>38209.81</v>
          </cell>
          <cell r="BK26">
            <v>29818.67</v>
          </cell>
          <cell r="BL26">
            <v>254841.78</v>
          </cell>
          <cell r="BM26">
            <v>254841.78</v>
          </cell>
          <cell r="BN26">
            <v>424123.03</v>
          </cell>
          <cell r="BO26">
            <v>511780.04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165610.07999999999</v>
          </cell>
          <cell r="CB26">
            <v>181236.17</v>
          </cell>
          <cell r="CC26">
            <v>1428006.4</v>
          </cell>
          <cell r="CD26">
            <v>1965591.03</v>
          </cell>
          <cell r="CE26">
            <v>2480364.04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63.41</v>
          </cell>
          <cell r="C27">
            <v>12448</v>
          </cell>
          <cell r="D27">
            <v>62005.16</v>
          </cell>
          <cell r="E27">
            <v>112037</v>
          </cell>
          <cell r="F27">
            <v>149383</v>
          </cell>
          <cell r="G27">
            <v>4892.8900000000003</v>
          </cell>
          <cell r="H27">
            <v>2945</v>
          </cell>
          <cell r="I27">
            <v>45171.03</v>
          </cell>
          <cell r="J27">
            <v>44155</v>
          </cell>
          <cell r="K27">
            <v>58865</v>
          </cell>
          <cell r="L27">
            <v>126.82</v>
          </cell>
          <cell r="M27">
            <v>10200</v>
          </cell>
          <cell r="N27">
            <v>50298.44</v>
          </cell>
          <cell r="O27">
            <v>91800</v>
          </cell>
          <cell r="P27">
            <v>122400</v>
          </cell>
          <cell r="Q27">
            <v>2312.33</v>
          </cell>
          <cell r="R27">
            <v>13591</v>
          </cell>
          <cell r="S27">
            <v>119957.9</v>
          </cell>
          <cell r="T27">
            <v>158568</v>
          </cell>
          <cell r="U27">
            <v>191207</v>
          </cell>
          <cell r="V27">
            <v>16054.44</v>
          </cell>
          <cell r="W27">
            <v>16098</v>
          </cell>
          <cell r="X27">
            <v>135479.73000000001</v>
          </cell>
          <cell r="Y27">
            <v>158552</v>
          </cell>
          <cell r="Z27">
            <v>208767</v>
          </cell>
          <cell r="AA27">
            <v>4231.28</v>
          </cell>
          <cell r="AB27">
            <v>13587</v>
          </cell>
          <cell r="AC27">
            <v>167403.64000000001</v>
          </cell>
          <cell r="AD27">
            <v>271623</v>
          </cell>
          <cell r="AE27">
            <v>322186</v>
          </cell>
          <cell r="AF27">
            <v>6588.76</v>
          </cell>
          <cell r="AG27">
            <v>21550.17</v>
          </cell>
          <cell r="AH27">
            <v>110837.32</v>
          </cell>
          <cell r="AI27">
            <v>195134.49</v>
          </cell>
          <cell r="AJ27">
            <v>260148</v>
          </cell>
          <cell r="AK27">
            <v>22336.15</v>
          </cell>
          <cell r="AL27">
            <v>42750</v>
          </cell>
          <cell r="AM27">
            <v>221327.78</v>
          </cell>
          <cell r="AN27">
            <v>361848</v>
          </cell>
          <cell r="AO27">
            <v>498043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56606.080000000002</v>
          </cell>
          <cell r="AV27">
            <v>133169.17000000001</v>
          </cell>
          <cell r="AW27">
            <v>912481</v>
          </cell>
          <cell r="AX27">
            <v>1393717.49</v>
          </cell>
          <cell r="AY27">
            <v>1810999</v>
          </cell>
          <cell r="AZ27">
            <v>9964.5499999999993</v>
          </cell>
          <cell r="BA27">
            <v>2000</v>
          </cell>
          <cell r="BB27">
            <v>29026.89</v>
          </cell>
          <cell r="BC27">
            <v>18000</v>
          </cell>
          <cell r="BD27">
            <v>24000</v>
          </cell>
          <cell r="BE27">
            <v>7481.25</v>
          </cell>
          <cell r="BF27">
            <v>6867.75</v>
          </cell>
          <cell r="BG27">
            <v>44731.39</v>
          </cell>
          <cell r="BH27">
            <v>62707.75</v>
          </cell>
          <cell r="BI27">
            <v>87886</v>
          </cell>
          <cell r="BJ27">
            <v>17445.8</v>
          </cell>
          <cell r="BK27">
            <v>8867.75</v>
          </cell>
          <cell r="BL27">
            <v>73758.28</v>
          </cell>
          <cell r="BM27">
            <v>73758.28</v>
          </cell>
          <cell r="BN27">
            <v>80707.75</v>
          </cell>
          <cell r="BO27">
            <v>111886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74051.88</v>
          </cell>
          <cell r="CB27">
            <v>142036.92000000001</v>
          </cell>
          <cell r="CC27">
            <v>986239.28</v>
          </cell>
          <cell r="CD27">
            <v>1474425.24</v>
          </cell>
          <cell r="CE27">
            <v>1922885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231794.75</v>
          </cell>
          <cell r="C28">
            <v>217924</v>
          </cell>
          <cell r="D28">
            <v>2630576.25</v>
          </cell>
          <cell r="E28">
            <v>2311316</v>
          </cell>
          <cell r="F28">
            <v>2965082</v>
          </cell>
          <cell r="G28">
            <v>120849.73</v>
          </cell>
          <cell r="H28">
            <v>137043</v>
          </cell>
          <cell r="I28">
            <v>1380091.63</v>
          </cell>
          <cell r="J28">
            <v>1245441</v>
          </cell>
          <cell r="K28">
            <v>1659569</v>
          </cell>
          <cell r="L28">
            <v>500406.17</v>
          </cell>
          <cell r="M28">
            <v>372028.25</v>
          </cell>
          <cell r="N28">
            <v>3813786.29</v>
          </cell>
          <cell r="O28">
            <v>3419879.25</v>
          </cell>
          <cell r="P28">
            <v>4549577</v>
          </cell>
          <cell r="Q28">
            <v>378329.64</v>
          </cell>
          <cell r="R28">
            <v>430871</v>
          </cell>
          <cell r="S28">
            <v>4115918.62</v>
          </cell>
          <cell r="T28">
            <v>3614556</v>
          </cell>
          <cell r="U28">
            <v>4806713</v>
          </cell>
          <cell r="V28">
            <v>320320.34000000003</v>
          </cell>
          <cell r="W28">
            <v>349895</v>
          </cell>
          <cell r="X28">
            <v>3028549.16</v>
          </cell>
          <cell r="Y28">
            <v>3244172</v>
          </cell>
          <cell r="Z28">
            <v>4221400</v>
          </cell>
          <cell r="AA28">
            <v>272419.81</v>
          </cell>
          <cell r="AB28">
            <v>318274</v>
          </cell>
          <cell r="AC28">
            <v>2866054.05</v>
          </cell>
          <cell r="AD28">
            <v>2749635</v>
          </cell>
          <cell r="AE28">
            <v>3645051</v>
          </cell>
          <cell r="AF28">
            <v>1269749.2</v>
          </cell>
          <cell r="AG28">
            <v>3949695.07</v>
          </cell>
          <cell r="AH28">
            <v>36241460.270000003</v>
          </cell>
          <cell r="AI28">
            <v>41126207.270000003</v>
          </cell>
          <cell r="AJ28">
            <v>53006398.600000001</v>
          </cell>
          <cell r="AK28">
            <v>677594.4</v>
          </cell>
          <cell r="AL28">
            <v>490996</v>
          </cell>
          <cell r="AM28">
            <v>6556794.5000000009</v>
          </cell>
          <cell r="AN28">
            <v>3947129.6</v>
          </cell>
          <cell r="AO28">
            <v>5182413.5999999996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3771464.04</v>
          </cell>
          <cell r="AV28">
            <v>6266726.3200000003</v>
          </cell>
          <cell r="AW28">
            <v>60633230.769999996</v>
          </cell>
          <cell r="AX28">
            <v>61658336.120000005</v>
          </cell>
          <cell r="AY28">
            <v>80036204.199999988</v>
          </cell>
          <cell r="AZ28">
            <v>144839</v>
          </cell>
          <cell r="BA28">
            <v>97500</v>
          </cell>
          <cell r="BB28">
            <v>1202708.58</v>
          </cell>
          <cell r="BC28">
            <v>1277500</v>
          </cell>
          <cell r="BD28">
            <v>1525000</v>
          </cell>
          <cell r="BE28">
            <v>450157.88</v>
          </cell>
          <cell r="BF28">
            <v>1397467.68</v>
          </cell>
          <cell r="BG28">
            <v>8198619.1400000006</v>
          </cell>
          <cell r="BH28">
            <v>12740805.669999998</v>
          </cell>
          <cell r="BI28">
            <v>16940122.829999998</v>
          </cell>
          <cell r="BJ28">
            <v>594996.88</v>
          </cell>
          <cell r="BK28">
            <v>1494967.68</v>
          </cell>
          <cell r="BL28">
            <v>9401327.7200000007</v>
          </cell>
          <cell r="BM28">
            <v>9401327.7200000007</v>
          </cell>
          <cell r="BN28">
            <v>14018305.669999998</v>
          </cell>
          <cell r="BO28">
            <v>18465122.829999998</v>
          </cell>
          <cell r="BP28">
            <v>-333626.14</v>
          </cell>
          <cell r="BQ28" t="str">
            <v>0</v>
          </cell>
          <cell r="BR28">
            <v>-2316271.2599999998</v>
          </cell>
          <cell r="BS28">
            <v>-2316271.2599999998</v>
          </cell>
          <cell r="BT28" t="str">
            <v>0</v>
          </cell>
          <cell r="BU28" t="str">
            <v>0</v>
          </cell>
          <cell r="CA28">
            <v>4032834.78</v>
          </cell>
          <cell r="CB28">
            <v>7761694</v>
          </cell>
          <cell r="CC28">
            <v>67718287.229999989</v>
          </cell>
          <cell r="CD28">
            <v>75676641.790000007</v>
          </cell>
          <cell r="CE28">
            <v>98501327.029999986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68264</v>
          </cell>
          <cell r="C29">
            <v>55507.03</v>
          </cell>
          <cell r="D29">
            <v>234254</v>
          </cell>
          <cell r="E29">
            <v>1665934.07</v>
          </cell>
          <cell r="F29">
            <v>1832471.41</v>
          </cell>
          <cell r="G29">
            <v>1019032</v>
          </cell>
          <cell r="H29">
            <v>37675.21</v>
          </cell>
          <cell r="I29">
            <v>1113851</v>
          </cell>
          <cell r="J29">
            <v>1271620.5</v>
          </cell>
          <cell r="K29">
            <v>1389116.25</v>
          </cell>
          <cell r="L29">
            <v>34448</v>
          </cell>
          <cell r="M29">
            <v>102276.02</v>
          </cell>
          <cell r="N29">
            <v>1419814</v>
          </cell>
          <cell r="O29">
            <v>1757450.34</v>
          </cell>
          <cell r="P29">
            <v>2042177.45</v>
          </cell>
          <cell r="Q29">
            <v>54766</v>
          </cell>
          <cell r="R29">
            <v>63482.19</v>
          </cell>
          <cell r="S29">
            <v>220773</v>
          </cell>
          <cell r="T29">
            <v>1961283.27</v>
          </cell>
          <cell r="U29">
            <v>2153521.88</v>
          </cell>
          <cell r="V29">
            <v>70973.740000000005</v>
          </cell>
          <cell r="W29">
            <v>59127.81</v>
          </cell>
          <cell r="X29">
            <v>1530259.4</v>
          </cell>
          <cell r="Y29">
            <v>1719512.07</v>
          </cell>
          <cell r="Z29">
            <v>1896416.32</v>
          </cell>
          <cell r="AA29">
            <v>-111459</v>
          </cell>
          <cell r="AB29">
            <v>97791.71</v>
          </cell>
          <cell r="AC29">
            <v>247969</v>
          </cell>
          <cell r="AD29">
            <v>1525384.36</v>
          </cell>
          <cell r="AE29">
            <v>1939753.39</v>
          </cell>
          <cell r="AF29">
            <v>-73997.689999998125</v>
          </cell>
          <cell r="AG29">
            <v>659913</v>
          </cell>
          <cell r="AH29">
            <v>8549101.070000004</v>
          </cell>
          <cell r="AI29">
            <v>13219395</v>
          </cell>
          <cell r="AJ29">
            <v>14981811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1062027.05</v>
          </cell>
          <cell r="AV29">
            <v>1075772.97</v>
          </cell>
          <cell r="AW29">
            <v>13316021.470000004</v>
          </cell>
          <cell r="AX29">
            <v>23120579.609999999</v>
          </cell>
          <cell r="AY29">
            <v>26235267.699999999</v>
          </cell>
          <cell r="AZ29">
            <v>108333</v>
          </cell>
          <cell r="BA29">
            <v>108000</v>
          </cell>
          <cell r="BB29">
            <v>1284997</v>
          </cell>
          <cell r="BC29">
            <v>972000</v>
          </cell>
          <cell r="BD29">
            <v>1296000</v>
          </cell>
          <cell r="BE29">
            <v>-126.15</v>
          </cell>
          <cell r="BF29" t="str">
            <v>0</v>
          </cell>
          <cell r="BG29">
            <v>-66769.72</v>
          </cell>
          <cell r="BH29" t="str">
            <v>0</v>
          </cell>
          <cell r="BI29" t="str">
            <v>0</v>
          </cell>
          <cell r="BJ29">
            <v>108206.85</v>
          </cell>
          <cell r="BK29">
            <v>108000</v>
          </cell>
          <cell r="BL29">
            <v>1218227.28</v>
          </cell>
          <cell r="BM29">
            <v>1218227.28</v>
          </cell>
          <cell r="BN29">
            <v>972000</v>
          </cell>
          <cell r="BO29">
            <v>1296000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1170233.8999999999</v>
          </cell>
          <cell r="CB29">
            <v>1183772.97</v>
          </cell>
          <cell r="CC29">
            <v>14534248.750000004</v>
          </cell>
          <cell r="CD29">
            <v>24092579.609999999</v>
          </cell>
          <cell r="CE29">
            <v>27531267.699999999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8675.1200000001154</v>
          </cell>
          <cell r="C30">
            <v>23968</v>
          </cell>
          <cell r="D30">
            <v>512759.93</v>
          </cell>
          <cell r="E30">
            <v>630593.73</v>
          </cell>
          <cell r="F30">
            <v>745197.73</v>
          </cell>
          <cell r="G30">
            <v>425.91</v>
          </cell>
          <cell r="H30">
            <v>134</v>
          </cell>
          <cell r="I30">
            <v>60207.43</v>
          </cell>
          <cell r="J30">
            <v>93581</v>
          </cell>
          <cell r="K30">
            <v>110548</v>
          </cell>
          <cell r="L30">
            <v>24116.23</v>
          </cell>
          <cell r="M30">
            <v>24420</v>
          </cell>
          <cell r="N30">
            <v>235281.92000000001</v>
          </cell>
          <cell r="O30">
            <v>299876.49</v>
          </cell>
          <cell r="P30">
            <v>373136.49</v>
          </cell>
          <cell r="Q30">
            <v>13047.5</v>
          </cell>
          <cell r="R30">
            <v>30178.83</v>
          </cell>
          <cell r="S30">
            <v>1540114.19</v>
          </cell>
          <cell r="T30">
            <v>1717251.47</v>
          </cell>
          <cell r="U30">
            <v>1802017.83</v>
          </cell>
          <cell r="V30">
            <v>543802.05000000005</v>
          </cell>
          <cell r="W30">
            <v>596226</v>
          </cell>
          <cell r="X30">
            <v>3621514.97</v>
          </cell>
          <cell r="Y30">
            <v>2674689</v>
          </cell>
          <cell r="Z30">
            <v>4824911</v>
          </cell>
          <cell r="AA30">
            <v>-119127.2</v>
          </cell>
          <cell r="AB30">
            <v>6917</v>
          </cell>
          <cell r="AC30">
            <v>-34101.260000000708</v>
          </cell>
          <cell r="AD30">
            <v>156312</v>
          </cell>
          <cell r="AE30">
            <v>177059</v>
          </cell>
          <cell r="AF30">
            <v>-630457.56999999995</v>
          </cell>
          <cell r="AG30">
            <v>1107557.6100000001</v>
          </cell>
          <cell r="AH30">
            <v>-1198166.77</v>
          </cell>
          <cell r="AI30">
            <v>3599863.91</v>
          </cell>
          <cell r="AJ30">
            <v>6890592.6999999993</v>
          </cell>
          <cell r="AK30">
            <v>-1820358.8</v>
          </cell>
          <cell r="AL30">
            <v>-1867489</v>
          </cell>
          <cell r="AM30">
            <v>-16718552.699999999</v>
          </cell>
          <cell r="AN30">
            <v>-16799763</v>
          </cell>
          <cell r="AO30">
            <v>-22401912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-1979876.76</v>
          </cell>
          <cell r="AV30">
            <v>-78087.560000000056</v>
          </cell>
          <cell r="AW30">
            <v>-11980942.290000001</v>
          </cell>
          <cell r="AX30">
            <v>-7627595.4000000004</v>
          </cell>
          <cell r="AY30">
            <v>-7478449.25</v>
          </cell>
          <cell r="AZ30">
            <v>73261.63</v>
          </cell>
          <cell r="BA30">
            <v>-155325</v>
          </cell>
          <cell r="BB30">
            <v>73945.899999999994</v>
          </cell>
          <cell r="BC30">
            <v>-1383925</v>
          </cell>
          <cell r="BD30">
            <v>-1849900</v>
          </cell>
          <cell r="BE30">
            <v>923217.46</v>
          </cell>
          <cell r="BF30">
            <v>992177.17</v>
          </cell>
          <cell r="BG30">
            <v>8015527.0300000012</v>
          </cell>
          <cell r="BH30">
            <v>10583830.529999999</v>
          </cell>
          <cell r="BI30">
            <v>13863791</v>
          </cell>
          <cell r="BJ30">
            <v>996479.09</v>
          </cell>
          <cell r="BK30">
            <v>836852.17</v>
          </cell>
          <cell r="BL30">
            <v>8089472.9300000016</v>
          </cell>
          <cell r="BM30">
            <v>8089472.9300000016</v>
          </cell>
          <cell r="BN30">
            <v>9199905.5299999993</v>
          </cell>
          <cell r="BO30">
            <v>12013891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-983397.67</v>
          </cell>
          <cell r="CB30">
            <v>758764.61</v>
          </cell>
          <cell r="CC30">
            <v>-3891469.36</v>
          </cell>
          <cell r="CD30">
            <v>1572310.13</v>
          </cell>
          <cell r="CE30">
            <v>4535441.75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387097.09</v>
          </cell>
          <cell r="C31">
            <v>450000</v>
          </cell>
          <cell r="D31">
            <v>3982815.32</v>
          </cell>
          <cell r="E31">
            <v>4186714</v>
          </cell>
          <cell r="F31">
            <v>5515472</v>
          </cell>
          <cell r="G31">
            <v>289047.48</v>
          </cell>
          <cell r="H31">
            <v>338237</v>
          </cell>
          <cell r="I31">
            <v>2962923.06</v>
          </cell>
          <cell r="J31">
            <v>3141540</v>
          </cell>
          <cell r="K31">
            <v>4139433</v>
          </cell>
          <cell r="L31">
            <v>561661.79</v>
          </cell>
          <cell r="M31">
            <v>685418</v>
          </cell>
          <cell r="N31">
            <v>5804629.6900000004</v>
          </cell>
          <cell r="O31">
            <v>6365587</v>
          </cell>
          <cell r="P31">
            <v>8387711</v>
          </cell>
          <cell r="Q31">
            <v>575943.12</v>
          </cell>
          <cell r="R31">
            <v>669635</v>
          </cell>
          <cell r="S31">
            <v>5976843.790000001</v>
          </cell>
          <cell r="T31">
            <v>6256172</v>
          </cell>
          <cell r="U31">
            <v>8236682</v>
          </cell>
          <cell r="V31">
            <v>496404.97</v>
          </cell>
          <cell r="W31">
            <v>559076</v>
          </cell>
          <cell r="X31">
            <v>5153675.6900000004</v>
          </cell>
          <cell r="Y31">
            <v>5220169</v>
          </cell>
          <cell r="Z31">
            <v>6873627</v>
          </cell>
          <cell r="AA31">
            <v>478238.43</v>
          </cell>
          <cell r="AB31">
            <v>559732</v>
          </cell>
          <cell r="AC31">
            <v>4888989.1900000004</v>
          </cell>
          <cell r="AD31">
            <v>5189336</v>
          </cell>
          <cell r="AE31">
            <v>6839942</v>
          </cell>
          <cell r="AF31">
            <v>2330771.27</v>
          </cell>
          <cell r="AG31">
            <v>1157674.29</v>
          </cell>
          <cell r="AH31">
            <v>14959235.24</v>
          </cell>
          <cell r="AI31">
            <v>11771842.809999999</v>
          </cell>
          <cell r="AJ31">
            <v>15226584.679999996</v>
          </cell>
          <cell r="AK31">
            <v>-5474779.6199999992</v>
          </cell>
          <cell r="AL31">
            <v>-4787362.22</v>
          </cell>
          <cell r="AM31">
            <v>-47302723.579999998</v>
          </cell>
          <cell r="AN31">
            <v>-45759276.930000007</v>
          </cell>
          <cell r="AO31">
            <v>-59943779.840000004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-355615.47</v>
          </cell>
          <cell r="AV31">
            <v>-367589.93</v>
          </cell>
          <cell r="AW31">
            <v>-3573611.6</v>
          </cell>
          <cell r="AX31">
            <v>-3627916.12</v>
          </cell>
          <cell r="AY31">
            <v>-4724328.1600000113</v>
          </cell>
          <cell r="AZ31">
            <v>-257219.6</v>
          </cell>
          <cell r="BA31">
            <v>26880</v>
          </cell>
          <cell r="BB31">
            <v>-1642779.12</v>
          </cell>
          <cell r="BC31">
            <v>237522</v>
          </cell>
          <cell r="BD31">
            <v>316815</v>
          </cell>
          <cell r="BE31">
            <v>609067.81000000006</v>
          </cell>
          <cell r="BF31">
            <v>340709.93</v>
          </cell>
          <cell r="BG31">
            <v>5216390.72</v>
          </cell>
          <cell r="BH31">
            <v>3390394.12</v>
          </cell>
          <cell r="BI31">
            <v>4407513.16</v>
          </cell>
          <cell r="BJ31">
            <v>351848.21</v>
          </cell>
          <cell r="BK31">
            <v>367589.93</v>
          </cell>
          <cell r="BL31">
            <v>3573611.6</v>
          </cell>
          <cell r="BM31">
            <v>3573611.6</v>
          </cell>
          <cell r="BN31">
            <v>3627916.12</v>
          </cell>
          <cell r="BO31">
            <v>4724328.16</v>
          </cell>
          <cell r="BP31">
            <v>3767.26</v>
          </cell>
          <cell r="BQ31" t="str">
            <v>0</v>
          </cell>
          <cell r="BR31">
            <v>0</v>
          </cell>
          <cell r="BS31">
            <v>0</v>
          </cell>
          <cell r="BT31" t="str">
            <v>0</v>
          </cell>
          <cell r="BU31" t="str">
            <v>0</v>
          </cell>
          <cell r="CA31">
            <v>3.4924596548080444E-10</v>
          </cell>
          <cell r="CB31">
            <v>2.9103830456733704E-10</v>
          </cell>
          <cell r="CC31">
            <v>-1.862645149230957E-9</v>
          </cell>
          <cell r="CD31">
            <v>-4.1909515857696533E-9</v>
          </cell>
          <cell r="CE31">
            <v>-1.0244548320770264E-8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1117194.8899999999</v>
          </cell>
          <cell r="C33">
            <v>1305295</v>
          </cell>
          <cell r="D33">
            <v>10277916.1</v>
          </cell>
          <cell r="E33">
            <v>11041487</v>
          </cell>
          <cell r="F33">
            <v>15007372</v>
          </cell>
          <cell r="G33">
            <v>969999.62</v>
          </cell>
          <cell r="H33">
            <v>947000</v>
          </cell>
          <cell r="I33">
            <v>8706429.3899999987</v>
          </cell>
          <cell r="J33">
            <v>8491000</v>
          </cell>
          <cell r="K33">
            <v>11368000</v>
          </cell>
          <cell r="L33">
            <v>1818684.98</v>
          </cell>
          <cell r="M33">
            <v>1910508</v>
          </cell>
          <cell r="N33">
            <v>16401340.83</v>
          </cell>
          <cell r="O33">
            <v>15648105</v>
          </cell>
          <cell r="P33">
            <v>21678411</v>
          </cell>
          <cell r="Q33">
            <v>1993535.12</v>
          </cell>
          <cell r="R33">
            <v>2051717.19</v>
          </cell>
          <cell r="S33">
            <v>17588720.07</v>
          </cell>
          <cell r="T33">
            <v>18048069.550000001</v>
          </cell>
          <cell r="U33">
            <v>24332618.640000001</v>
          </cell>
          <cell r="V33">
            <v>926791.01</v>
          </cell>
          <cell r="W33">
            <v>1181825</v>
          </cell>
          <cell r="X33">
            <v>7926636.54</v>
          </cell>
          <cell r="Y33">
            <v>9749175</v>
          </cell>
          <cell r="Z33">
            <v>13406650</v>
          </cell>
          <cell r="AA33">
            <v>1093520.6100000001</v>
          </cell>
          <cell r="AB33">
            <v>1176352</v>
          </cell>
          <cell r="AC33">
            <v>9779313.9499999993</v>
          </cell>
          <cell r="AD33">
            <v>10415168</v>
          </cell>
          <cell r="AE33">
            <v>14009224</v>
          </cell>
          <cell r="AF33">
            <v>5087744.5999999996</v>
          </cell>
          <cell r="AG33">
            <v>5419080</v>
          </cell>
          <cell r="AH33">
            <v>48326707.329999998</v>
          </cell>
          <cell r="AI33">
            <v>50309484</v>
          </cell>
          <cell r="AJ33">
            <v>66661896</v>
          </cell>
          <cell r="AK33">
            <v>0</v>
          </cell>
          <cell r="AL33" t="str">
            <v>0</v>
          </cell>
          <cell r="AM33">
            <v>-1.0000000242143869E-2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13007470.83</v>
          </cell>
          <cell r="AV33">
            <v>13991777.189999999</v>
          </cell>
          <cell r="AW33">
            <v>119007064.2</v>
          </cell>
          <cell r="AX33">
            <v>123702488.55</v>
          </cell>
          <cell r="AY33">
            <v>166464171.63999999</v>
          </cell>
          <cell r="AZ33">
            <v>152896.03</v>
          </cell>
          <cell r="BA33">
            <v>118250</v>
          </cell>
          <cell r="BB33">
            <v>1436012.06</v>
          </cell>
          <cell r="BC33">
            <v>1064250</v>
          </cell>
          <cell r="BD33">
            <v>1419000</v>
          </cell>
          <cell r="BE33">
            <v>1283517.2</v>
          </cell>
          <cell r="BF33">
            <v>1382559</v>
          </cell>
          <cell r="BG33">
            <v>12327943.02</v>
          </cell>
          <cell r="BH33">
            <v>12426249</v>
          </cell>
          <cell r="BI33">
            <v>16599901</v>
          </cell>
          <cell r="BJ33">
            <v>1436413.23</v>
          </cell>
          <cell r="BK33">
            <v>1500809</v>
          </cell>
          <cell r="BL33">
            <v>13763955.08</v>
          </cell>
          <cell r="BM33">
            <v>13763955.08</v>
          </cell>
          <cell r="BN33">
            <v>13490499</v>
          </cell>
          <cell r="BO33">
            <v>18018901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14443884.060000001</v>
          </cell>
          <cell r="CB33">
            <v>15492586.189999999</v>
          </cell>
          <cell r="CC33">
            <v>132771019.28</v>
          </cell>
          <cell r="CD33">
            <v>137192987.55000001</v>
          </cell>
          <cell r="CE33">
            <v>184483072.63999999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419778.96</v>
          </cell>
          <cell r="C34">
            <v>502664.86</v>
          </cell>
          <cell r="D34">
            <v>3778865.56</v>
          </cell>
          <cell r="E34">
            <v>4672618.7699999996</v>
          </cell>
          <cell r="F34">
            <v>6182358.7600000007</v>
          </cell>
          <cell r="G34">
            <v>264854.28999999998</v>
          </cell>
          <cell r="H34">
            <v>56992</v>
          </cell>
          <cell r="I34">
            <v>2453242.44</v>
          </cell>
          <cell r="J34">
            <v>2252328</v>
          </cell>
          <cell r="K34">
            <v>3056304</v>
          </cell>
          <cell r="L34">
            <v>796346.81</v>
          </cell>
          <cell r="M34">
            <v>683143</v>
          </cell>
          <cell r="N34">
            <v>7196535.2200000007</v>
          </cell>
          <cell r="O34">
            <v>7076632</v>
          </cell>
          <cell r="P34">
            <v>9384878</v>
          </cell>
          <cell r="Q34">
            <v>882294.26</v>
          </cell>
          <cell r="R34">
            <v>765077.81</v>
          </cell>
          <cell r="S34">
            <v>9578315.6400000006</v>
          </cell>
          <cell r="T34">
            <v>9301251.9900000002</v>
          </cell>
          <cell r="U34">
            <v>11759884.99</v>
          </cell>
          <cell r="V34">
            <v>862414.43</v>
          </cell>
          <cell r="W34">
            <v>818427</v>
          </cell>
          <cell r="X34">
            <v>9840792.4699999988</v>
          </cell>
          <cell r="Y34">
            <v>10105191</v>
          </cell>
          <cell r="Z34">
            <v>12509688</v>
          </cell>
          <cell r="AA34">
            <v>958738.97</v>
          </cell>
          <cell r="AB34">
            <v>998329.01</v>
          </cell>
          <cell r="AC34">
            <v>16553538.35</v>
          </cell>
          <cell r="AD34">
            <v>17608973.02</v>
          </cell>
          <cell r="AE34">
            <v>20665290.009999998</v>
          </cell>
          <cell r="AF34">
            <v>9084825.0599999987</v>
          </cell>
          <cell r="AG34">
            <v>12429271.310000001</v>
          </cell>
          <cell r="AH34">
            <v>83993762.180000007</v>
          </cell>
          <cell r="AI34">
            <v>84188144.790000007</v>
          </cell>
          <cell r="AJ34">
            <v>105003079.72000001</v>
          </cell>
          <cell r="AK34">
            <v>-1.0000000038417056E-2</v>
          </cell>
          <cell r="AL34" t="str">
            <v>0</v>
          </cell>
          <cell r="AM34">
            <v>-1.0000000038417056E-2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13269252.769999998</v>
          </cell>
          <cell r="AV34">
            <v>16253904.99</v>
          </cell>
          <cell r="AW34">
            <v>133395051.85000001</v>
          </cell>
          <cell r="AX34">
            <v>135205139.56999999</v>
          </cell>
          <cell r="AY34">
            <v>168561483.48000002</v>
          </cell>
          <cell r="AZ34">
            <v>89173.09</v>
          </cell>
          <cell r="BA34">
            <v>62666</v>
          </cell>
          <cell r="BB34">
            <v>412249.24</v>
          </cell>
          <cell r="BC34">
            <v>564000</v>
          </cell>
          <cell r="BD34">
            <v>752000</v>
          </cell>
          <cell r="BE34">
            <v>683011.04</v>
          </cell>
          <cell r="BF34">
            <v>731658.4</v>
          </cell>
          <cell r="BG34">
            <v>6729639.7000000002</v>
          </cell>
          <cell r="BH34">
            <v>6635652.6000000006</v>
          </cell>
          <cell r="BI34">
            <v>8830627.8000000007</v>
          </cell>
          <cell r="BJ34">
            <v>772184.13</v>
          </cell>
          <cell r="BK34">
            <v>794324.4</v>
          </cell>
          <cell r="BL34">
            <v>7141888.9400000004</v>
          </cell>
          <cell r="BM34">
            <v>7141888.9400000004</v>
          </cell>
          <cell r="BN34">
            <v>7199652.6000000006</v>
          </cell>
          <cell r="BO34">
            <v>9582627.8000000007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14041436.899999999</v>
          </cell>
          <cell r="CB34">
            <v>17048229.390000001</v>
          </cell>
          <cell r="CC34">
            <v>140536940.79000002</v>
          </cell>
          <cell r="CD34">
            <v>142404792.16999999</v>
          </cell>
          <cell r="CE34">
            <v>178144111.28000003</v>
          </cell>
          <cell r="CF34">
            <v>0</v>
          </cell>
          <cell r="CG34" t="str">
            <v>0</v>
          </cell>
          <cell r="CH34">
            <v>-350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103206.57</v>
          </cell>
          <cell r="C36">
            <v>29400</v>
          </cell>
          <cell r="D36">
            <v>418140.7</v>
          </cell>
          <cell r="E36">
            <v>262600</v>
          </cell>
          <cell r="F36">
            <v>351300</v>
          </cell>
          <cell r="G36">
            <v>70562.490000000005</v>
          </cell>
          <cell r="H36">
            <v>20100</v>
          </cell>
          <cell r="I36">
            <v>290974.87</v>
          </cell>
          <cell r="J36">
            <v>179800</v>
          </cell>
          <cell r="K36">
            <v>240400</v>
          </cell>
          <cell r="L36">
            <v>209472.54</v>
          </cell>
          <cell r="M36">
            <v>59700</v>
          </cell>
          <cell r="N36">
            <v>848976.1</v>
          </cell>
          <cell r="O36">
            <v>533200</v>
          </cell>
          <cell r="P36">
            <v>713300</v>
          </cell>
          <cell r="Q36">
            <v>170692.48000000001</v>
          </cell>
          <cell r="R36">
            <v>53100</v>
          </cell>
          <cell r="S36">
            <v>722714.91</v>
          </cell>
          <cell r="T36">
            <v>474400</v>
          </cell>
          <cell r="U36">
            <v>634400</v>
          </cell>
          <cell r="V36">
            <v>183846.71</v>
          </cell>
          <cell r="W36">
            <v>92300</v>
          </cell>
          <cell r="X36">
            <v>1024353.54</v>
          </cell>
          <cell r="Y36">
            <v>870900</v>
          </cell>
          <cell r="Z36">
            <v>1141100</v>
          </cell>
          <cell r="AA36">
            <v>104158.45</v>
          </cell>
          <cell r="AB36">
            <v>29700</v>
          </cell>
          <cell r="AC36">
            <v>423583.2</v>
          </cell>
          <cell r="AD36">
            <v>265100</v>
          </cell>
          <cell r="AE36">
            <v>354600</v>
          </cell>
          <cell r="AF36">
            <v>633241.18999999994</v>
          </cell>
          <cell r="AG36">
            <v>163900</v>
          </cell>
          <cell r="AH36">
            <v>2551697.1</v>
          </cell>
          <cell r="AI36">
            <v>1462700</v>
          </cell>
          <cell r="AJ36">
            <v>1956800</v>
          </cell>
          <cell r="AK36">
            <v>26599.860000000117</v>
          </cell>
          <cell r="AL36" t="str">
            <v>0</v>
          </cell>
          <cell r="AM36">
            <v>41245.830000000264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1501780.29</v>
          </cell>
          <cell r="AV36">
            <v>448200</v>
          </cell>
          <cell r="AW36">
            <v>6321686.25</v>
          </cell>
          <cell r="AX36">
            <v>4048700</v>
          </cell>
          <cell r="AY36">
            <v>5391900</v>
          </cell>
          <cell r="AZ36">
            <v>39564.99</v>
          </cell>
          <cell r="BA36">
            <v>92400</v>
          </cell>
          <cell r="BB36">
            <v>573196.86</v>
          </cell>
          <cell r="BC36">
            <v>534200</v>
          </cell>
          <cell r="BD36">
            <v>764900</v>
          </cell>
          <cell r="BE36">
            <v>243446.42</v>
          </cell>
          <cell r="BF36">
            <v>125900</v>
          </cell>
          <cell r="BG36">
            <v>2576004.09</v>
          </cell>
          <cell r="BH36">
            <v>790900</v>
          </cell>
          <cell r="BI36">
            <v>1124500</v>
          </cell>
          <cell r="BJ36">
            <v>283011.40999999997</v>
          </cell>
          <cell r="BK36">
            <v>218300</v>
          </cell>
          <cell r="BL36">
            <v>3149200.95</v>
          </cell>
          <cell r="BM36">
            <v>3149200.95</v>
          </cell>
          <cell r="BN36">
            <v>1325100</v>
          </cell>
          <cell r="BO36">
            <v>1889400</v>
          </cell>
          <cell r="BP36">
            <v>-1242912.76</v>
          </cell>
          <cell r="BQ36">
            <v>-567100</v>
          </cell>
          <cell r="BR36">
            <v>-6159927.2700000005</v>
          </cell>
          <cell r="BS36">
            <v>-6159927.2700000005</v>
          </cell>
          <cell r="BT36">
            <v>-4433000</v>
          </cell>
          <cell r="BU36">
            <v>-6048900</v>
          </cell>
          <cell r="CA36">
            <v>541878.93999999994</v>
          </cell>
          <cell r="CB36">
            <v>99400</v>
          </cell>
          <cell r="CC36">
            <v>3310959.93</v>
          </cell>
          <cell r="CD36">
            <v>940800</v>
          </cell>
          <cell r="CE36">
            <v>1232400</v>
          </cell>
          <cell r="CF36">
            <v>-85681.8</v>
          </cell>
          <cell r="CG36">
            <v>-225400</v>
          </cell>
          <cell r="CH36">
            <v>-498132.45</v>
          </cell>
          <cell r="CI36">
            <v>-1857900</v>
          </cell>
          <cell r="CJ36">
            <v>-2562400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72548.31</v>
          </cell>
          <cell r="H37">
            <v>67000</v>
          </cell>
          <cell r="I37">
            <v>461918.2</v>
          </cell>
          <cell r="J37">
            <v>460000</v>
          </cell>
          <cell r="K37">
            <v>664000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31096.07</v>
          </cell>
          <cell r="R37" t="str">
            <v>0</v>
          </cell>
          <cell r="S37">
            <v>686075.79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103644.38</v>
          </cell>
          <cell r="AV37">
            <v>67000</v>
          </cell>
          <cell r="AW37">
            <v>1147993.99</v>
          </cell>
          <cell r="AX37">
            <v>460000</v>
          </cell>
          <cell r="AY37">
            <v>664000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103644.38</v>
          </cell>
          <cell r="CB37">
            <v>67000</v>
          </cell>
          <cell r="CC37">
            <v>1147993.99</v>
          </cell>
          <cell r="CD37">
            <v>460000</v>
          </cell>
          <cell r="CE37">
            <v>664000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13843.44</v>
          </cell>
          <cell r="C38">
            <v>5660</v>
          </cell>
          <cell r="D38">
            <v>104757.16</v>
          </cell>
          <cell r="E38">
            <v>50940</v>
          </cell>
          <cell r="F38">
            <v>307920</v>
          </cell>
          <cell r="G38">
            <v>75284.320000000007</v>
          </cell>
          <cell r="H38">
            <v>29420</v>
          </cell>
          <cell r="I38">
            <v>586169.18999999994</v>
          </cell>
          <cell r="J38">
            <v>244780</v>
          </cell>
          <cell r="K38">
            <v>333040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>
            <v>47295.76</v>
          </cell>
          <cell r="R38">
            <v>58074.17</v>
          </cell>
          <cell r="S38">
            <v>427113.24</v>
          </cell>
          <cell r="T38">
            <v>1452727.66</v>
          </cell>
          <cell r="U38">
            <v>1657506.67</v>
          </cell>
          <cell r="V38">
            <v>15199.29</v>
          </cell>
          <cell r="W38" t="str">
            <v>0</v>
          </cell>
          <cell r="X38">
            <v>308151.59000000003</v>
          </cell>
          <cell r="Y38" t="str">
            <v>0</v>
          </cell>
          <cell r="Z38" t="str">
            <v>0</v>
          </cell>
          <cell r="AA38">
            <v>6737.03</v>
          </cell>
          <cell r="AB38" t="str">
            <v>0</v>
          </cell>
          <cell r="AC38">
            <v>64865.05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>
            <v>0</v>
          </cell>
          <cell r="AL38" t="str">
            <v>0</v>
          </cell>
          <cell r="AM38">
            <v>2538.1</v>
          </cell>
          <cell r="AN38" t="str">
            <v>0</v>
          </cell>
          <cell r="AO38" t="str">
            <v>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158359.84</v>
          </cell>
          <cell r="AV38">
            <v>93154.17</v>
          </cell>
          <cell r="AW38">
            <v>1493594.33</v>
          </cell>
          <cell r="AX38">
            <v>1748447.66</v>
          </cell>
          <cell r="AY38">
            <v>2298466.67</v>
          </cell>
          <cell r="AZ38">
            <v>-11592.23</v>
          </cell>
          <cell r="BA38">
            <v>58600</v>
          </cell>
          <cell r="BB38">
            <v>39239.53</v>
          </cell>
          <cell r="BC38">
            <v>527400</v>
          </cell>
          <cell r="BD38">
            <v>703200</v>
          </cell>
          <cell r="BE38">
            <v>-16579.48</v>
          </cell>
          <cell r="BF38">
            <v>-1150</v>
          </cell>
          <cell r="BG38">
            <v>-144715.68</v>
          </cell>
          <cell r="BH38">
            <v>-10350</v>
          </cell>
          <cell r="BI38">
            <v>-13800</v>
          </cell>
          <cell r="BJ38">
            <v>-28171.71</v>
          </cell>
          <cell r="BK38">
            <v>57450</v>
          </cell>
          <cell r="BL38">
            <v>-105476.15</v>
          </cell>
          <cell r="BM38">
            <v>-105476.15</v>
          </cell>
          <cell r="BN38">
            <v>517050</v>
          </cell>
          <cell r="BO38">
            <v>689400</v>
          </cell>
          <cell r="BP38">
            <v>-16760</v>
          </cell>
          <cell r="BQ38" t="str">
            <v>0</v>
          </cell>
          <cell r="BR38">
            <v>-150840</v>
          </cell>
          <cell r="BS38">
            <v>-150840</v>
          </cell>
          <cell r="BT38" t="str">
            <v>0</v>
          </cell>
          <cell r="BU38" t="str">
            <v>0</v>
          </cell>
          <cell r="CA38">
            <v>113428.13</v>
          </cell>
          <cell r="CB38">
            <v>150604.17000000001</v>
          </cell>
          <cell r="CC38">
            <v>1237278.18</v>
          </cell>
          <cell r="CD38">
            <v>2265497.66</v>
          </cell>
          <cell r="CE38">
            <v>2987866.67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690420.34</v>
          </cell>
          <cell r="C39">
            <v>671300</v>
          </cell>
          <cell r="D39">
            <v>6117003.2400000002</v>
          </cell>
          <cell r="E39">
            <v>6001400</v>
          </cell>
          <cell r="F39">
            <v>8032900</v>
          </cell>
          <cell r="G39">
            <v>483714.3</v>
          </cell>
          <cell r="H39">
            <v>473100</v>
          </cell>
          <cell r="I39">
            <v>4287225.5999999996</v>
          </cell>
          <cell r="J39">
            <v>4229200</v>
          </cell>
          <cell r="K39">
            <v>5663100</v>
          </cell>
          <cell r="L39">
            <v>1417339.37</v>
          </cell>
          <cell r="M39">
            <v>1386800</v>
          </cell>
          <cell r="N39">
            <v>12437097.479999999</v>
          </cell>
          <cell r="O39">
            <v>12406700</v>
          </cell>
          <cell r="P39">
            <v>16605700</v>
          </cell>
          <cell r="Q39">
            <v>1113449.33</v>
          </cell>
          <cell r="R39">
            <v>1111000</v>
          </cell>
          <cell r="S39">
            <v>10076282.66</v>
          </cell>
          <cell r="T39">
            <v>9927900</v>
          </cell>
          <cell r="U39">
            <v>13290300</v>
          </cell>
          <cell r="V39">
            <v>1017226.04</v>
          </cell>
          <cell r="W39">
            <v>1002400</v>
          </cell>
          <cell r="X39">
            <v>9047318.5599999987</v>
          </cell>
          <cell r="Y39">
            <v>8958200</v>
          </cell>
          <cell r="Z39">
            <v>11992500</v>
          </cell>
          <cell r="AA39">
            <v>732235.55</v>
          </cell>
          <cell r="AB39">
            <v>693000</v>
          </cell>
          <cell r="AC39">
            <v>6343900.0700000003</v>
          </cell>
          <cell r="AD39">
            <v>6194200</v>
          </cell>
          <cell r="AE39">
            <v>8291400</v>
          </cell>
          <cell r="AF39">
            <v>4041930.08</v>
          </cell>
          <cell r="AG39">
            <v>3832800</v>
          </cell>
          <cell r="AH39">
            <v>35532553.420000002</v>
          </cell>
          <cell r="AI39">
            <v>34262600</v>
          </cell>
          <cell r="AJ39">
            <v>45868300</v>
          </cell>
          <cell r="AK39">
            <v>8.7266016635112464E-10</v>
          </cell>
          <cell r="AL39" t="str">
            <v>0</v>
          </cell>
          <cell r="AM39">
            <v>3.2836737773322966E-9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9496315.0099999979</v>
          </cell>
          <cell r="AV39">
            <v>9170400</v>
          </cell>
          <cell r="AW39">
            <v>83841381.030000001</v>
          </cell>
          <cell r="AX39">
            <v>81980200</v>
          </cell>
          <cell r="AY39">
            <v>109744200</v>
          </cell>
          <cell r="AZ39">
            <v>395880.29</v>
          </cell>
          <cell r="BA39">
            <v>225400</v>
          </cell>
          <cell r="BB39">
            <v>2036512.36</v>
          </cell>
          <cell r="BC39">
            <v>2407900</v>
          </cell>
          <cell r="BD39">
            <v>3112400</v>
          </cell>
          <cell r="BE39">
            <v>2687734.02</v>
          </cell>
          <cell r="BF39">
            <v>2205996</v>
          </cell>
          <cell r="BG39">
            <v>19586083.410000004</v>
          </cell>
          <cell r="BH39">
            <v>19283989</v>
          </cell>
          <cell r="BI39">
            <v>25893313</v>
          </cell>
          <cell r="BJ39">
            <v>3083614.31</v>
          </cell>
          <cell r="BK39">
            <v>2431396</v>
          </cell>
          <cell r="BL39">
            <v>21622595.770000003</v>
          </cell>
          <cell r="BM39">
            <v>21622595.770000003</v>
          </cell>
          <cell r="BN39">
            <v>21691889</v>
          </cell>
          <cell r="BO39">
            <v>29005713</v>
          </cell>
          <cell r="BP39">
            <v>-1242912.76</v>
          </cell>
          <cell r="BQ39">
            <v>-567100</v>
          </cell>
          <cell r="BR39">
            <v>-6159927.2700000005</v>
          </cell>
          <cell r="BS39">
            <v>-6159927.2700000005</v>
          </cell>
          <cell r="BT39">
            <v>-4433000</v>
          </cell>
          <cell r="BU39">
            <v>-6048900</v>
          </cell>
          <cell r="CA39">
            <v>11337016.559999997</v>
          </cell>
          <cell r="CB39">
            <v>11034696</v>
          </cell>
          <cell r="CC39">
            <v>99304049.530000001</v>
          </cell>
          <cell r="CD39">
            <v>99239089</v>
          </cell>
          <cell r="CE39">
            <v>132701013</v>
          </cell>
          <cell r="CF39">
            <v>-85681.8</v>
          </cell>
          <cell r="CG39">
            <v>-225400</v>
          </cell>
          <cell r="CH39">
            <v>-498132.45</v>
          </cell>
          <cell r="CI39">
            <v>-1857900</v>
          </cell>
          <cell r="CJ39">
            <v>-2562400</v>
          </cell>
        </row>
        <row r="40">
          <cell r="A40" t="str">
            <v>Donations</v>
          </cell>
          <cell r="B40">
            <v>6560</v>
          </cell>
          <cell r="C40">
            <v>12500</v>
          </cell>
          <cell r="D40">
            <v>314975.21000000002</v>
          </cell>
          <cell r="E40">
            <v>112500</v>
          </cell>
          <cell r="F40">
            <v>150000</v>
          </cell>
          <cell r="G40">
            <v>2398.71</v>
          </cell>
          <cell r="H40">
            <v>6930</v>
          </cell>
          <cell r="I40">
            <v>127248.47</v>
          </cell>
          <cell r="J40">
            <v>91695</v>
          </cell>
          <cell r="K40">
            <v>122030</v>
          </cell>
          <cell r="L40">
            <v>13050</v>
          </cell>
          <cell r="M40" t="str">
            <v>0</v>
          </cell>
          <cell r="N40">
            <v>200115.76</v>
          </cell>
          <cell r="O40" t="str">
            <v>0</v>
          </cell>
          <cell r="P40" t="str">
            <v>0</v>
          </cell>
          <cell r="Q40">
            <v>78333.33</v>
          </cell>
          <cell r="R40" t="str">
            <v>0</v>
          </cell>
          <cell r="S40">
            <v>176008.66</v>
          </cell>
          <cell r="T40" t="str">
            <v>0</v>
          </cell>
          <cell r="U40" t="str">
            <v>0</v>
          </cell>
          <cell r="V40">
            <v>9175</v>
          </cell>
          <cell r="W40" t="str">
            <v>0</v>
          </cell>
          <cell r="X40">
            <v>99199.47</v>
          </cell>
          <cell r="Y40" t="str">
            <v>0</v>
          </cell>
          <cell r="Z40" t="str">
            <v>0</v>
          </cell>
          <cell r="AA40">
            <v>21867.7</v>
          </cell>
          <cell r="AB40">
            <v>24167</v>
          </cell>
          <cell r="AC40">
            <v>161088.68</v>
          </cell>
          <cell r="AD40">
            <v>217503</v>
          </cell>
          <cell r="AE40">
            <v>290004</v>
          </cell>
          <cell r="AF40">
            <v>10883.75</v>
          </cell>
          <cell r="AG40" t="str">
            <v>0</v>
          </cell>
          <cell r="AH40">
            <v>58551.68</v>
          </cell>
          <cell r="AI40" t="str">
            <v>0</v>
          </cell>
          <cell r="AJ40" t="str">
            <v>0</v>
          </cell>
          <cell r="AK40">
            <v>3000</v>
          </cell>
          <cell r="AL40" t="str">
            <v>0</v>
          </cell>
          <cell r="AM40">
            <v>308504.05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145268.49</v>
          </cell>
          <cell r="AV40">
            <v>43597</v>
          </cell>
          <cell r="AW40">
            <v>1445691.98</v>
          </cell>
          <cell r="AX40">
            <v>421698</v>
          </cell>
          <cell r="AY40">
            <v>562034</v>
          </cell>
          <cell r="AZ40">
            <v>0</v>
          </cell>
          <cell r="BA40" t="str">
            <v>0</v>
          </cell>
          <cell r="BB40">
            <v>11395</v>
          </cell>
          <cell r="BC40" t="str">
            <v>0</v>
          </cell>
          <cell r="BD40" t="str">
            <v>0</v>
          </cell>
          <cell r="BE40">
            <v>1491.25</v>
          </cell>
          <cell r="BF40" t="str">
            <v>0</v>
          </cell>
          <cell r="BG40">
            <v>7302.08</v>
          </cell>
          <cell r="BH40" t="str">
            <v>0</v>
          </cell>
          <cell r="BI40" t="str">
            <v>0</v>
          </cell>
          <cell r="BJ40">
            <v>1491.25</v>
          </cell>
          <cell r="BK40" t="str">
            <v>0</v>
          </cell>
          <cell r="BL40">
            <v>18697.080000000002</v>
          </cell>
          <cell r="BM40">
            <v>18697.080000000002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146759.74</v>
          </cell>
          <cell r="CB40">
            <v>43597</v>
          </cell>
          <cell r="CC40">
            <v>1464389.06</v>
          </cell>
          <cell r="CD40">
            <v>421698</v>
          </cell>
          <cell r="CE40">
            <v>562034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4475.1499999999996</v>
          </cell>
          <cell r="C41">
            <v>15008</v>
          </cell>
          <cell r="D41">
            <v>116683.7</v>
          </cell>
          <cell r="E41">
            <v>135072</v>
          </cell>
          <cell r="F41">
            <v>180096</v>
          </cell>
          <cell r="G41">
            <v>41779.870000000003</v>
          </cell>
          <cell r="H41">
            <v>16070</v>
          </cell>
          <cell r="I41">
            <v>473804</v>
          </cell>
          <cell r="J41">
            <v>142305</v>
          </cell>
          <cell r="K41">
            <v>205970</v>
          </cell>
          <cell r="L41">
            <v>35301.550000000003</v>
          </cell>
          <cell r="M41">
            <v>30167</v>
          </cell>
          <cell r="N41">
            <v>239406.75</v>
          </cell>
          <cell r="O41">
            <v>460958</v>
          </cell>
          <cell r="P41">
            <v>551600</v>
          </cell>
          <cell r="Q41">
            <v>1054.1400000000001</v>
          </cell>
          <cell r="R41" t="str">
            <v>0</v>
          </cell>
          <cell r="S41">
            <v>59876.17</v>
          </cell>
          <cell r="T41" t="str">
            <v>0</v>
          </cell>
          <cell r="U41" t="str">
            <v>0</v>
          </cell>
          <cell r="V41">
            <v>51070.59</v>
          </cell>
          <cell r="W41">
            <v>19140</v>
          </cell>
          <cell r="X41">
            <v>581749.51</v>
          </cell>
          <cell r="Y41">
            <v>530197</v>
          </cell>
          <cell r="Z41">
            <v>573087</v>
          </cell>
          <cell r="AA41">
            <v>507.66</v>
          </cell>
          <cell r="AB41">
            <v>13108</v>
          </cell>
          <cell r="AC41">
            <v>70902.38</v>
          </cell>
          <cell r="AD41">
            <v>74182</v>
          </cell>
          <cell r="AE41">
            <v>81182</v>
          </cell>
          <cell r="AF41">
            <v>2751.94</v>
          </cell>
          <cell r="AG41" t="str">
            <v>0</v>
          </cell>
          <cell r="AH41">
            <v>213015.69</v>
          </cell>
          <cell r="AI41" t="str">
            <v>0</v>
          </cell>
          <cell r="AJ41" t="str">
            <v>0</v>
          </cell>
          <cell r="AK41">
            <v>-3000</v>
          </cell>
          <cell r="AL41" t="str">
            <v>0</v>
          </cell>
          <cell r="AM41">
            <v>-305965.95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133940.9</v>
          </cell>
          <cell r="AV41">
            <v>93493</v>
          </cell>
          <cell r="AW41">
            <v>1449472.25</v>
          </cell>
          <cell r="AX41">
            <v>1342714</v>
          </cell>
          <cell r="AY41">
            <v>1591935</v>
          </cell>
          <cell r="AZ41">
            <v>0</v>
          </cell>
          <cell r="BA41" t="str">
            <v>0</v>
          </cell>
          <cell r="BB41">
            <v>910</v>
          </cell>
          <cell r="BC41" t="str">
            <v>0</v>
          </cell>
          <cell r="BD41" t="str">
            <v>0</v>
          </cell>
          <cell r="BE41">
            <v>0</v>
          </cell>
          <cell r="BF41" t="str">
            <v>0</v>
          </cell>
          <cell r="BG41">
            <v>2845</v>
          </cell>
          <cell r="BH41" t="str">
            <v>0</v>
          </cell>
          <cell r="BI41" t="str">
            <v>0</v>
          </cell>
          <cell r="BJ41">
            <v>0</v>
          </cell>
          <cell r="BK41" t="str">
            <v>0</v>
          </cell>
          <cell r="BL41">
            <v>3755</v>
          </cell>
          <cell r="BM41">
            <v>3755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133940.9</v>
          </cell>
          <cell r="CB41">
            <v>93493</v>
          </cell>
          <cell r="CC41">
            <v>1453227.25</v>
          </cell>
          <cell r="CD41">
            <v>1342714</v>
          </cell>
          <cell r="CE41">
            <v>1591935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19020.75</v>
          </cell>
          <cell r="BF42" t="str">
            <v>0</v>
          </cell>
          <cell r="BG42">
            <v>87864.75</v>
          </cell>
          <cell r="BH42" t="str">
            <v>0</v>
          </cell>
          <cell r="BI42" t="str">
            <v>0</v>
          </cell>
          <cell r="BJ42">
            <v>19020.75</v>
          </cell>
          <cell r="BK42" t="str">
            <v>0</v>
          </cell>
          <cell r="BL42">
            <v>87864.75</v>
          </cell>
          <cell r="BM42">
            <v>87864.75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19020.75</v>
          </cell>
          <cell r="CB42" t="str">
            <v>0</v>
          </cell>
          <cell r="CC42">
            <v>87864.75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-285547</v>
          </cell>
          <cell r="C43">
            <v>-418778.56</v>
          </cell>
          <cell r="D43">
            <v>7724989</v>
          </cell>
          <cell r="E43">
            <v>6701771.4299999997</v>
          </cell>
          <cell r="F43">
            <v>5466984.1699999999</v>
          </cell>
          <cell r="G43">
            <v>-325967</v>
          </cell>
          <cell r="H43">
            <v>-16635.87</v>
          </cell>
          <cell r="I43">
            <v>5441140</v>
          </cell>
          <cell r="J43">
            <v>5686539.4900000002</v>
          </cell>
          <cell r="K43">
            <v>5369757.4699999997</v>
          </cell>
          <cell r="L43">
            <v>117613</v>
          </cell>
          <cell r="M43">
            <v>-69321.210000000006</v>
          </cell>
          <cell r="N43">
            <v>6225850</v>
          </cell>
          <cell r="O43">
            <v>9323919.1099999994</v>
          </cell>
          <cell r="P43">
            <v>8641238.9900000002</v>
          </cell>
          <cell r="Q43">
            <v>-507753</v>
          </cell>
          <cell r="R43">
            <v>-593778.41</v>
          </cell>
          <cell r="S43">
            <v>10792600</v>
          </cell>
          <cell r="T43">
            <v>12626684.449999999</v>
          </cell>
          <cell r="U43">
            <v>10753884.089999998</v>
          </cell>
          <cell r="V43">
            <v>-1036784</v>
          </cell>
          <cell r="W43">
            <v>-1261176.76</v>
          </cell>
          <cell r="X43">
            <v>6547053</v>
          </cell>
          <cell r="Y43">
            <v>7191184.5600000005</v>
          </cell>
          <cell r="Z43">
            <v>3316255.88</v>
          </cell>
          <cell r="AA43">
            <v>92019</v>
          </cell>
          <cell r="AB43">
            <v>30387.35</v>
          </cell>
          <cell r="AC43">
            <v>7003116</v>
          </cell>
          <cell r="AD43">
            <v>5807294.2699999986</v>
          </cell>
          <cell r="AE43">
            <v>6701515.9899999984</v>
          </cell>
          <cell r="AF43">
            <v>485759</v>
          </cell>
          <cell r="AG43">
            <v>-3168707.47</v>
          </cell>
          <cell r="AH43">
            <v>17102198</v>
          </cell>
          <cell r="AI43">
            <v>22236785.880000003</v>
          </cell>
          <cell r="AJ43">
            <v>18838413.900000002</v>
          </cell>
          <cell r="AK43">
            <v>5303</v>
          </cell>
          <cell r="AL43" t="str">
            <v>0</v>
          </cell>
          <cell r="AM43">
            <v>710188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-1455357</v>
          </cell>
          <cell r="AV43">
            <v>-5498010.9299999997</v>
          </cell>
          <cell r="AW43">
            <v>61547134</v>
          </cell>
          <cell r="AX43">
            <v>69574179.189999998</v>
          </cell>
          <cell r="AY43">
            <v>59088050.490000002</v>
          </cell>
          <cell r="AZ43">
            <v>2104338</v>
          </cell>
          <cell r="BA43">
            <v>622176.4</v>
          </cell>
          <cell r="BB43">
            <v>13521665</v>
          </cell>
          <cell r="BC43">
            <v>9197651.290000001</v>
          </cell>
          <cell r="BD43">
            <v>11160193.780000001</v>
          </cell>
          <cell r="BE43">
            <v>1317553</v>
          </cell>
          <cell r="BF43">
            <v>666570.71</v>
          </cell>
          <cell r="BG43">
            <v>16460241</v>
          </cell>
          <cell r="BH43">
            <v>11607295.219999999</v>
          </cell>
          <cell r="BI43">
            <v>13688799.119999999</v>
          </cell>
          <cell r="BJ43">
            <v>3421891</v>
          </cell>
          <cell r="BK43">
            <v>1288747.1100000001</v>
          </cell>
          <cell r="BL43">
            <v>29981906</v>
          </cell>
          <cell r="BM43">
            <v>29981906</v>
          </cell>
          <cell r="BN43">
            <v>20804946.509999998</v>
          </cell>
          <cell r="BO43">
            <v>24848992.899999999</v>
          </cell>
          <cell r="BP43">
            <v>-11248</v>
          </cell>
          <cell r="BQ43" t="str">
            <v>0</v>
          </cell>
          <cell r="BR43">
            <v>-230545</v>
          </cell>
          <cell r="BS43">
            <v>-230545</v>
          </cell>
          <cell r="BT43" t="str">
            <v>0</v>
          </cell>
          <cell r="BU43" t="str">
            <v>0</v>
          </cell>
          <cell r="CA43">
            <v>1955286</v>
          </cell>
          <cell r="CB43">
            <v>-4209263.82</v>
          </cell>
          <cell r="CC43">
            <v>91298495</v>
          </cell>
          <cell r="CD43">
            <v>90379125.699999988</v>
          </cell>
          <cell r="CE43">
            <v>83937043.390000001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-685042.52</v>
          </cell>
          <cell r="C44">
            <v>-1103500.69</v>
          </cell>
          <cell r="D44">
            <v>20908644.449999999</v>
          </cell>
          <cell r="E44">
            <v>17659474.269999996</v>
          </cell>
          <cell r="F44">
            <v>14405752.889999997</v>
          </cell>
          <cell r="G44">
            <v>-884201.97</v>
          </cell>
          <cell r="H44">
            <v>-42875.96</v>
          </cell>
          <cell r="I44">
            <v>14312898.130000029</v>
          </cell>
          <cell r="J44">
            <v>14656029.629999999</v>
          </cell>
          <cell r="K44">
            <v>13839581.109999998</v>
          </cell>
          <cell r="L44">
            <v>-265350.3300000024</v>
          </cell>
          <cell r="M44">
            <v>-168952.49</v>
          </cell>
          <cell r="N44">
            <v>14913581.979999993</v>
          </cell>
          <cell r="O44">
            <v>22724638.349999994</v>
          </cell>
          <cell r="P44">
            <v>21060782.369999997</v>
          </cell>
          <cell r="Q44">
            <v>-1313229.07</v>
          </cell>
          <cell r="R44">
            <v>-1572506.19</v>
          </cell>
          <cell r="S44">
            <v>28966587.759999983</v>
          </cell>
          <cell r="T44">
            <v>33439312.630000003</v>
          </cell>
          <cell r="U44">
            <v>28479565.899999999</v>
          </cell>
          <cell r="V44">
            <v>-2587556.33</v>
          </cell>
          <cell r="W44">
            <v>-3047056.69</v>
          </cell>
          <cell r="X44">
            <v>16264951.930000011</v>
          </cell>
          <cell r="Y44">
            <v>17374207.700000003</v>
          </cell>
          <cell r="Z44">
            <v>8012215.2400000049</v>
          </cell>
          <cell r="AA44">
            <v>257687.13000000082</v>
          </cell>
          <cell r="AB44">
            <v>84786.129999999888</v>
          </cell>
          <cell r="AC44">
            <v>19992714.060000017</v>
          </cell>
          <cell r="AD44">
            <v>16203388.040000003</v>
          </cell>
          <cell r="AE44">
            <v>18698426.340000007</v>
          </cell>
          <cell r="AF44">
            <v>1409600.1100000257</v>
          </cell>
          <cell r="AG44">
            <v>-8670404.4800000042</v>
          </cell>
          <cell r="AH44">
            <v>48749802.980000071</v>
          </cell>
          <cell r="AI44">
            <v>61021573.569999993</v>
          </cell>
          <cell r="AJ44">
            <v>51743922.929999992</v>
          </cell>
          <cell r="AK44">
            <v>129891.05999999921</v>
          </cell>
          <cell r="AL44">
            <v>-991.40000000037253</v>
          </cell>
          <cell r="AM44">
            <v>1443586.8</v>
          </cell>
          <cell r="AN44">
            <v>-5029.5200000014156</v>
          </cell>
          <cell r="AO44">
            <v>-8037.7500000018626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-3938201.9199999762</v>
          </cell>
          <cell r="AV44">
            <v>-14521501.770000003</v>
          </cell>
          <cell r="AW44">
            <v>165552768.09000009</v>
          </cell>
          <cell r="AX44">
            <v>183073594.66999999</v>
          </cell>
          <cell r="AY44">
            <v>156232209.03</v>
          </cell>
          <cell r="AZ44">
            <v>5226302.5400000131</v>
          </cell>
          <cell r="BA44">
            <v>1484553.56</v>
          </cell>
          <cell r="BB44">
            <v>33271811.629999917</v>
          </cell>
          <cell r="BC44">
            <v>21946197.309999999</v>
          </cell>
          <cell r="BD44">
            <v>26628951.999999996</v>
          </cell>
          <cell r="BE44">
            <v>3739011.8300000066</v>
          </cell>
          <cell r="BF44">
            <v>1759915.39</v>
          </cell>
          <cell r="BG44">
            <v>45628352.339999974</v>
          </cell>
          <cell r="BH44">
            <v>31238231.559999995</v>
          </cell>
          <cell r="BI44">
            <v>36738766.529999994</v>
          </cell>
          <cell r="BJ44">
            <v>8965314.3700000197</v>
          </cell>
          <cell r="BK44">
            <v>3244468.95</v>
          </cell>
          <cell r="BL44">
            <v>78900163.969999894</v>
          </cell>
          <cell r="BM44">
            <v>78900163.969999894</v>
          </cell>
          <cell r="BN44">
            <v>53184428.86999999</v>
          </cell>
          <cell r="BO44">
            <v>63367718.529999986</v>
          </cell>
          <cell r="BP44">
            <v>-28607.000000000698</v>
          </cell>
          <cell r="BQ44">
            <v>33334</v>
          </cell>
          <cell r="BR44">
            <v>-567287.00000000722</v>
          </cell>
          <cell r="BS44">
            <v>-567287.00000000722</v>
          </cell>
          <cell r="BT44">
            <v>-99994</v>
          </cell>
          <cell r="BU44">
            <v>0</v>
          </cell>
          <cell r="CA44">
            <v>4998505.450000044</v>
          </cell>
          <cell r="CB44">
            <v>-11243698.820000004</v>
          </cell>
          <cell r="CC44">
            <v>243885645.06</v>
          </cell>
          <cell r="CD44">
            <v>236158029.53999996</v>
          </cell>
          <cell r="CE44">
            <v>219599927.56</v>
          </cell>
          <cell r="CF44">
            <v>1.0000000002328306</v>
          </cell>
          <cell r="CG44">
            <v>0</v>
          </cell>
          <cell r="CH44">
            <v>2.6193447411060333E-10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-399495.52</v>
          </cell>
          <cell r="C45">
            <v>-684722.12999999942</v>
          </cell>
          <cell r="D45">
            <v>13183655.449999999</v>
          </cell>
          <cell r="E45">
            <v>10957702.839999996</v>
          </cell>
          <cell r="F45">
            <v>8938768.7199999988</v>
          </cell>
          <cell r="G45">
            <v>-558234.97</v>
          </cell>
          <cell r="H45">
            <v>-26240.089999999851</v>
          </cell>
          <cell r="I45">
            <v>8871758.1300000288</v>
          </cell>
          <cell r="J45">
            <v>8969490.1400000006</v>
          </cell>
          <cell r="K45">
            <v>8469823.6400000006</v>
          </cell>
          <cell r="L45">
            <v>-382963.3300000024</v>
          </cell>
          <cell r="M45">
            <v>-99631.280000000261</v>
          </cell>
          <cell r="N45">
            <v>8687731.979999993</v>
          </cell>
          <cell r="O45">
            <v>13400719.239999998</v>
          </cell>
          <cell r="P45">
            <v>12419543.379999999</v>
          </cell>
          <cell r="Q45">
            <v>-805476.07000000123</v>
          </cell>
          <cell r="R45">
            <v>-978727.77999999933</v>
          </cell>
          <cell r="S45">
            <v>18173987.759999983</v>
          </cell>
          <cell r="T45">
            <v>20812628.18</v>
          </cell>
          <cell r="U45">
            <v>17725681.809999995</v>
          </cell>
          <cell r="V45">
            <v>-1550772.33</v>
          </cell>
          <cell r="W45">
            <v>-1785879.93</v>
          </cell>
          <cell r="X45">
            <v>9717898.9300000109</v>
          </cell>
          <cell r="Y45">
            <v>10183023.140000001</v>
          </cell>
          <cell r="Z45">
            <v>4695959.3600000003</v>
          </cell>
          <cell r="AA45">
            <v>165668.13000000082</v>
          </cell>
          <cell r="AB45">
            <v>54398.780000000261</v>
          </cell>
          <cell r="AC45">
            <v>12989598.060000023</v>
          </cell>
          <cell r="AD45">
            <v>10396093.77</v>
          </cell>
          <cell r="AE45">
            <v>11996910.350000001</v>
          </cell>
          <cell r="AF45">
            <v>923841.11000002571</v>
          </cell>
          <cell r="AG45">
            <v>-5501697.0100000035</v>
          </cell>
          <cell r="AH45">
            <v>31647604.980000068</v>
          </cell>
          <cell r="AI45">
            <v>38784787.68999999</v>
          </cell>
          <cell r="AJ45">
            <v>32905509.029999994</v>
          </cell>
          <cell r="AK45">
            <v>124588.05999999924</v>
          </cell>
          <cell r="AL45">
            <v>-991.40000000037253</v>
          </cell>
          <cell r="AM45">
            <v>733398.79999999783</v>
          </cell>
          <cell r="AN45">
            <v>-5029.5200000014156</v>
          </cell>
          <cell r="AO45">
            <v>-8037.7500000018626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-2482844.9199999762</v>
          </cell>
          <cell r="AV45">
            <v>-9023490.8400000017</v>
          </cell>
          <cell r="AW45">
            <v>104005634.09000009</v>
          </cell>
          <cell r="AX45">
            <v>113499415.47999999</v>
          </cell>
          <cell r="AY45">
            <v>97144158.539999977</v>
          </cell>
          <cell r="AZ45">
            <v>3121964.5400000131</v>
          </cell>
          <cell r="BA45">
            <v>862377.16</v>
          </cell>
          <cell r="BB45">
            <v>19750146.629999917</v>
          </cell>
          <cell r="BC45">
            <v>12748546.020000003</v>
          </cell>
          <cell r="BD45">
            <v>15468758.220000004</v>
          </cell>
          <cell r="BE45">
            <v>2421458.8300000066</v>
          </cell>
          <cell r="BF45">
            <v>1093344.68</v>
          </cell>
          <cell r="BG45">
            <v>29168111.339999989</v>
          </cell>
          <cell r="BH45">
            <v>19630936.339999992</v>
          </cell>
          <cell r="BI45">
            <v>23049967.409999985</v>
          </cell>
          <cell r="BJ45">
            <v>5543423.3700000197</v>
          </cell>
          <cell r="BK45">
            <v>1955721.84</v>
          </cell>
          <cell r="BL45">
            <v>48918257.969999909</v>
          </cell>
          <cell r="BM45">
            <v>48918257.969999909</v>
          </cell>
          <cell r="BN45">
            <v>32379482.359999996</v>
          </cell>
          <cell r="BO45">
            <v>38518725.629999988</v>
          </cell>
          <cell r="BP45">
            <v>-17359.000000000698</v>
          </cell>
          <cell r="BQ45">
            <v>33334</v>
          </cell>
          <cell r="BR45">
            <v>-336742.00000000722</v>
          </cell>
          <cell r="BS45">
            <v>-336742.00000000722</v>
          </cell>
          <cell r="BT45">
            <v>-99994</v>
          </cell>
          <cell r="BU45">
            <v>0</v>
          </cell>
          <cell r="CA45">
            <v>3043219.4500000426</v>
          </cell>
          <cell r="CB45">
            <v>-7034435.0000000019</v>
          </cell>
          <cell r="CC45">
            <v>152587150.06</v>
          </cell>
          <cell r="CD45">
            <v>145778903.83999997</v>
          </cell>
          <cell r="CE45">
            <v>135662884.16999996</v>
          </cell>
          <cell r="CF45">
            <v>1.0000000002328306</v>
          </cell>
          <cell r="CG45">
            <v>0</v>
          </cell>
          <cell r="CH45">
            <v>2.6193447411060333E-10</v>
          </cell>
          <cell r="CI45">
            <v>0</v>
          </cell>
          <cell r="CJ45">
            <v>0</v>
          </cell>
        </row>
      </sheetData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Distrigas_NoInvest"/>
      <sheetName val="Distrigas__EqErn"/>
      <sheetName val="Distrigas"/>
      <sheetName val="DistrigasOKE"/>
      <sheetName val="DistrigasOKS"/>
      <sheetName val="DistrigasDstr"/>
      <sheetName val="CODE"/>
      <sheetName val="POWERPLANT"/>
      <sheetName val="Lookup"/>
      <sheetName val="JE"/>
      <sheetName val="Instructio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C3">
            <v>21</v>
          </cell>
          <cell r="AE3">
            <v>10</v>
          </cell>
          <cell r="AF3">
            <v>-156073183.65000001</v>
          </cell>
          <cell r="AG3">
            <v>-1650646277.8299999</v>
          </cell>
          <cell r="AL3">
            <v>10</v>
          </cell>
          <cell r="AN3">
            <v>-1504314.86</v>
          </cell>
          <cell r="AO3">
            <v>-161464.71</v>
          </cell>
          <cell r="AS3">
            <v>136547426.51000002</v>
          </cell>
        </row>
        <row r="4">
          <cell r="AE4">
            <v>115</v>
          </cell>
          <cell r="AF4">
            <v>0</v>
          </cell>
          <cell r="AG4">
            <v>-294352252.56999999</v>
          </cell>
          <cell r="AL4">
            <v>115</v>
          </cell>
          <cell r="AN4">
            <v>1001779.34</v>
          </cell>
          <cell r="AO4">
            <v>456394.3</v>
          </cell>
          <cell r="AS4">
            <v>108528171.78999999</v>
          </cell>
        </row>
        <row r="5">
          <cell r="AE5">
            <v>118</v>
          </cell>
          <cell r="AF5">
            <v>0</v>
          </cell>
          <cell r="AG5">
            <v>0</v>
          </cell>
          <cell r="AL5">
            <v>118</v>
          </cell>
          <cell r="AN5">
            <v>0</v>
          </cell>
          <cell r="AO5">
            <v>0</v>
          </cell>
          <cell r="AS5">
            <v>0</v>
          </cell>
        </row>
        <row r="6">
          <cell r="AE6">
            <v>9</v>
          </cell>
          <cell r="AF6">
            <v>-7524773.54</v>
          </cell>
          <cell r="AG6">
            <v>0</v>
          </cell>
          <cell r="AL6">
            <v>9</v>
          </cell>
          <cell r="AN6">
            <v>-126386553.39</v>
          </cell>
          <cell r="AO6">
            <v>-72270731.390000001</v>
          </cell>
          <cell r="AS6">
            <v>0</v>
          </cell>
        </row>
        <row r="7">
          <cell r="AE7">
            <v>16</v>
          </cell>
          <cell r="AF7">
            <v>-61759815.590000004</v>
          </cell>
          <cell r="AG7">
            <v>0</v>
          </cell>
          <cell r="AL7">
            <v>16</v>
          </cell>
          <cell r="AN7">
            <v>-3764666.23</v>
          </cell>
          <cell r="AO7">
            <v>-2156732.14</v>
          </cell>
          <cell r="AS7">
            <v>-0.24</v>
          </cell>
        </row>
        <row r="8">
          <cell r="AE8">
            <v>18</v>
          </cell>
          <cell r="AF8">
            <v>0</v>
          </cell>
          <cell r="AG8">
            <v>0</v>
          </cell>
          <cell r="AL8">
            <v>18</v>
          </cell>
          <cell r="AN8">
            <v>31999.34</v>
          </cell>
          <cell r="AO8">
            <v>21620.36</v>
          </cell>
          <cell r="AS8">
            <v>0</v>
          </cell>
        </row>
        <row r="9">
          <cell r="AE9">
            <v>21</v>
          </cell>
          <cell r="AF9">
            <v>-1486849278.99</v>
          </cell>
          <cell r="AG9">
            <v>0</v>
          </cell>
          <cell r="AL9">
            <v>21</v>
          </cell>
          <cell r="AN9">
            <v>-96030391.829999998</v>
          </cell>
          <cell r="AO9">
            <v>-50527625.759999998</v>
          </cell>
          <cell r="AS9">
            <v>0</v>
          </cell>
        </row>
        <row r="10">
          <cell r="AE10">
            <v>33</v>
          </cell>
          <cell r="AF10">
            <v>0</v>
          </cell>
          <cell r="AG10">
            <v>0</v>
          </cell>
          <cell r="AL10">
            <v>33</v>
          </cell>
          <cell r="AN10">
            <v>0</v>
          </cell>
          <cell r="AO10">
            <v>0</v>
          </cell>
          <cell r="AS10">
            <v>0</v>
          </cell>
        </row>
        <row r="11">
          <cell r="AE11">
            <v>38</v>
          </cell>
          <cell r="AF11">
            <v>-8169826.3300000001</v>
          </cell>
          <cell r="AG11">
            <v>0</v>
          </cell>
          <cell r="AL11">
            <v>38</v>
          </cell>
          <cell r="AN11">
            <v>-1160132.8899999999</v>
          </cell>
          <cell r="AO11">
            <v>-733943.17</v>
          </cell>
          <cell r="AS11">
            <v>-0.24</v>
          </cell>
        </row>
        <row r="12">
          <cell r="AE12">
            <v>39</v>
          </cell>
          <cell r="AF12">
            <v>-550087777.25999999</v>
          </cell>
          <cell r="AG12">
            <v>0</v>
          </cell>
          <cell r="AL12">
            <v>39</v>
          </cell>
          <cell r="AN12">
            <v>-63786862.5</v>
          </cell>
          <cell r="AO12">
            <v>-31642240.690000001</v>
          </cell>
          <cell r="AS12">
            <v>-0.47</v>
          </cell>
        </row>
        <row r="13">
          <cell r="AE13">
            <v>40</v>
          </cell>
          <cell r="AF13">
            <v>-164619428.59</v>
          </cell>
          <cell r="AG13">
            <v>0</v>
          </cell>
          <cell r="AL13">
            <v>40</v>
          </cell>
          <cell r="AN13">
            <v>-12917365.289999999</v>
          </cell>
          <cell r="AO13">
            <v>-5619931.2699999996</v>
          </cell>
          <cell r="AS13">
            <v>-4.2300000000000004</v>
          </cell>
        </row>
        <row r="14">
          <cell r="AE14">
            <v>43</v>
          </cell>
          <cell r="AF14">
            <v>-55048596.649999999</v>
          </cell>
          <cell r="AG14">
            <v>0</v>
          </cell>
          <cell r="AL14">
            <v>43</v>
          </cell>
          <cell r="AN14">
            <v>823874.86</v>
          </cell>
          <cell r="AO14">
            <v>286266.83</v>
          </cell>
          <cell r="AS14">
            <v>-0.24</v>
          </cell>
        </row>
        <row r="15">
          <cell r="AE15">
            <v>44</v>
          </cell>
          <cell r="AF15">
            <v>-115307262.45999999</v>
          </cell>
          <cell r="AG15">
            <v>0</v>
          </cell>
          <cell r="AL15">
            <v>44</v>
          </cell>
          <cell r="AN15">
            <v>-41291759.18</v>
          </cell>
          <cell r="AO15">
            <v>-18868205.91</v>
          </cell>
          <cell r="AS15">
            <v>-0.47</v>
          </cell>
        </row>
        <row r="16">
          <cell r="AE16">
            <v>45</v>
          </cell>
          <cell r="AF16">
            <v>-335446949.18000001</v>
          </cell>
          <cell r="AG16">
            <v>0</v>
          </cell>
          <cell r="AL16">
            <v>45</v>
          </cell>
          <cell r="AN16">
            <v>-28300830.460000001</v>
          </cell>
          <cell r="AO16">
            <v>-13095761.43</v>
          </cell>
          <cell r="AS16">
            <v>-2.83</v>
          </cell>
        </row>
        <row r="17">
          <cell r="AE17">
            <v>49</v>
          </cell>
          <cell r="AF17">
            <v>-5584422.2699999996</v>
          </cell>
          <cell r="AG17">
            <v>0</v>
          </cell>
          <cell r="AL17">
            <v>49</v>
          </cell>
          <cell r="AN17">
            <v>-201399.34</v>
          </cell>
          <cell r="AO17">
            <v>-267635.33</v>
          </cell>
          <cell r="AS17">
            <v>0</v>
          </cell>
        </row>
        <row r="18">
          <cell r="AE18">
            <v>51</v>
          </cell>
          <cell r="AF18">
            <v>-1400574196.3099999</v>
          </cell>
          <cell r="AG18">
            <v>0</v>
          </cell>
          <cell r="AL18">
            <v>51</v>
          </cell>
          <cell r="AN18">
            <v>-83015638.420000002</v>
          </cell>
          <cell r="AO18">
            <v>-56392746.950000003</v>
          </cell>
          <cell r="AS18">
            <v>0</v>
          </cell>
        </row>
        <row r="19">
          <cell r="AE19">
            <v>52</v>
          </cell>
          <cell r="AF19">
            <v>0</v>
          </cell>
          <cell r="AG19">
            <v>0</v>
          </cell>
          <cell r="AL19">
            <v>52</v>
          </cell>
          <cell r="AN19">
            <v>-4192.25</v>
          </cell>
          <cell r="AO19">
            <v>-3757.04</v>
          </cell>
          <cell r="AS19">
            <v>0</v>
          </cell>
        </row>
        <row r="20">
          <cell r="AE20">
            <v>56</v>
          </cell>
          <cell r="AF20">
            <v>-780687037.61000001</v>
          </cell>
          <cell r="AG20">
            <v>0</v>
          </cell>
          <cell r="AL20">
            <v>56</v>
          </cell>
          <cell r="AN20">
            <v>-132327628.58</v>
          </cell>
          <cell r="AO20">
            <v>-65476383.789999999</v>
          </cell>
          <cell r="AS20">
            <v>-0.71</v>
          </cell>
        </row>
        <row r="21">
          <cell r="AE21">
            <v>57</v>
          </cell>
          <cell r="AF21">
            <v>0</v>
          </cell>
          <cell r="AG21">
            <v>0</v>
          </cell>
          <cell r="AL21">
            <v>57</v>
          </cell>
          <cell r="AN21">
            <v>1425.33</v>
          </cell>
          <cell r="AO21">
            <v>1425.33</v>
          </cell>
          <cell r="AS21">
            <v>0</v>
          </cell>
        </row>
        <row r="22">
          <cell r="AE22">
            <v>61</v>
          </cell>
          <cell r="AF22">
            <v>-965827146.69000006</v>
          </cell>
          <cell r="AG22">
            <v>0</v>
          </cell>
          <cell r="AL22">
            <v>61</v>
          </cell>
          <cell r="AN22">
            <v>-110732106.34999999</v>
          </cell>
          <cell r="AO22">
            <v>-52832757.710000001</v>
          </cell>
          <cell r="AS22">
            <v>1123608.03</v>
          </cell>
        </row>
        <row r="23">
          <cell r="AE23">
            <v>66</v>
          </cell>
          <cell r="AF23">
            <v>-13757049.550000001</v>
          </cell>
          <cell r="AG23">
            <v>0</v>
          </cell>
          <cell r="AL23">
            <v>66</v>
          </cell>
          <cell r="AN23">
            <v>0</v>
          </cell>
          <cell r="AO23">
            <v>0</v>
          </cell>
          <cell r="AS23">
            <v>0</v>
          </cell>
        </row>
        <row r="24">
          <cell r="AE24">
            <v>69</v>
          </cell>
          <cell r="AF24">
            <v>0</v>
          </cell>
          <cell r="AG24">
            <v>-36201553.640000001</v>
          </cell>
          <cell r="AL24">
            <v>69</v>
          </cell>
          <cell r="AN24">
            <v>907193.78</v>
          </cell>
          <cell r="AO24">
            <v>437376.01</v>
          </cell>
          <cell r="AS24">
            <v>1166873.0999999999</v>
          </cell>
        </row>
        <row r="25">
          <cell r="AE25">
            <v>74</v>
          </cell>
          <cell r="AF25">
            <v>0</v>
          </cell>
          <cell r="AG25">
            <v>0</v>
          </cell>
          <cell r="AL25">
            <v>74</v>
          </cell>
          <cell r="AN25">
            <v>0</v>
          </cell>
          <cell r="AO25">
            <v>0</v>
          </cell>
          <cell r="AS25">
            <v>0</v>
          </cell>
        </row>
        <row r="26">
          <cell r="AE26">
            <v>76</v>
          </cell>
          <cell r="AF26">
            <v>-649971.23</v>
          </cell>
          <cell r="AG26">
            <v>0</v>
          </cell>
          <cell r="AL26">
            <v>76</v>
          </cell>
          <cell r="AN26">
            <v>-11765932.18</v>
          </cell>
          <cell r="AO26">
            <v>-8161053.9100000001</v>
          </cell>
          <cell r="AS26">
            <v>0</v>
          </cell>
        </row>
        <row r="27">
          <cell r="AE27">
            <v>77</v>
          </cell>
          <cell r="AF27">
            <v>-44410292.409999996</v>
          </cell>
          <cell r="AG27">
            <v>-15713164.51</v>
          </cell>
          <cell r="AL27">
            <v>77</v>
          </cell>
          <cell r="AN27">
            <v>1588984.28</v>
          </cell>
          <cell r="AO27">
            <v>744870.41</v>
          </cell>
          <cell r="AS27">
            <v>1412086.0900000003</v>
          </cell>
        </row>
        <row r="28">
          <cell r="AE28">
            <v>81</v>
          </cell>
          <cell r="AF28">
            <v>-49752806.350000001</v>
          </cell>
          <cell r="AG28">
            <v>0</v>
          </cell>
          <cell r="AL28">
            <v>81</v>
          </cell>
          <cell r="AN28">
            <v>-2058583.78</v>
          </cell>
          <cell r="AO28">
            <v>-1242307.28</v>
          </cell>
          <cell r="AS28">
            <v>0</v>
          </cell>
        </row>
        <row r="29">
          <cell r="AE29">
            <v>82</v>
          </cell>
          <cell r="AF29">
            <v>-11221517.91</v>
          </cell>
          <cell r="AG29">
            <v>0</v>
          </cell>
          <cell r="AL29">
            <v>82</v>
          </cell>
          <cell r="AN29">
            <v>-427682.33</v>
          </cell>
          <cell r="AO29">
            <v>-200806.25</v>
          </cell>
          <cell r="AS29">
            <v>0</v>
          </cell>
        </row>
        <row r="30">
          <cell r="AE30">
            <v>83</v>
          </cell>
          <cell r="AF30">
            <v>0</v>
          </cell>
          <cell r="AG30">
            <v>0</v>
          </cell>
          <cell r="AL30">
            <v>83</v>
          </cell>
          <cell r="AN30">
            <v>27367.47</v>
          </cell>
          <cell r="AO30">
            <v>23606.12</v>
          </cell>
          <cell r="AS30">
            <v>0</v>
          </cell>
        </row>
        <row r="31">
          <cell r="AE31">
            <v>84</v>
          </cell>
          <cell r="AF31">
            <v>0</v>
          </cell>
          <cell r="AG31">
            <v>0</v>
          </cell>
          <cell r="AL31">
            <v>84</v>
          </cell>
          <cell r="AN31">
            <v>22483.33</v>
          </cell>
          <cell r="AO31">
            <v>9662.75</v>
          </cell>
          <cell r="AS31">
            <v>0</v>
          </cell>
        </row>
        <row r="32">
          <cell r="AE32">
            <v>85</v>
          </cell>
          <cell r="AF32">
            <v>0</v>
          </cell>
          <cell r="AG32">
            <v>0</v>
          </cell>
          <cell r="AL32">
            <v>85</v>
          </cell>
          <cell r="AN32">
            <v>203084.6</v>
          </cell>
          <cell r="AO32">
            <v>99071.05</v>
          </cell>
          <cell r="AS32">
            <v>0</v>
          </cell>
        </row>
        <row r="33">
          <cell r="AE33">
            <v>91</v>
          </cell>
          <cell r="AF33">
            <v>-729147325.28999996</v>
          </cell>
          <cell r="AG33">
            <v>0</v>
          </cell>
          <cell r="AL33">
            <v>91</v>
          </cell>
          <cell r="AN33">
            <v>-30748061.52</v>
          </cell>
          <cell r="AO33">
            <v>-15815002.539999999</v>
          </cell>
          <cell r="AS33">
            <v>0</v>
          </cell>
        </row>
        <row r="34">
          <cell r="AE34">
            <v>92</v>
          </cell>
          <cell r="AF34">
            <v>0</v>
          </cell>
          <cell r="AG34">
            <v>0</v>
          </cell>
          <cell r="AL34">
            <v>92</v>
          </cell>
          <cell r="AN34">
            <v>0</v>
          </cell>
          <cell r="AO34">
            <v>0</v>
          </cell>
          <cell r="AS34">
            <v>0</v>
          </cell>
        </row>
        <row r="35">
          <cell r="AE35">
            <v>109</v>
          </cell>
          <cell r="AF35">
            <v>0</v>
          </cell>
          <cell r="AG35">
            <v>0</v>
          </cell>
          <cell r="AL35">
            <v>109</v>
          </cell>
          <cell r="AN35">
            <v>2618324.8199999998</v>
          </cell>
          <cell r="AO35">
            <v>5978170.75</v>
          </cell>
          <cell r="AS35">
            <v>0</v>
          </cell>
        </row>
        <row r="36">
          <cell r="AE36">
            <v>125</v>
          </cell>
          <cell r="AF36">
            <v>-36042328.270000003</v>
          </cell>
          <cell r="AG36">
            <v>-0.01</v>
          </cell>
          <cell r="AL36">
            <v>125</v>
          </cell>
          <cell r="AN36">
            <v>-15110591.210000001</v>
          </cell>
          <cell r="AO36">
            <v>-2267303.58</v>
          </cell>
          <cell r="AS36">
            <v>0</v>
          </cell>
        </row>
        <row r="37">
          <cell r="AE37">
            <v>128</v>
          </cell>
          <cell r="AF37">
            <v>-62654152.439999998</v>
          </cell>
          <cell r="AG37">
            <v>0</v>
          </cell>
          <cell r="AL37">
            <v>128</v>
          </cell>
          <cell r="AN37">
            <v>6826336.9500000002</v>
          </cell>
          <cell r="AO37">
            <v>2242766.2200000002</v>
          </cell>
          <cell r="AS37">
            <v>-0.24</v>
          </cell>
        </row>
        <row r="38">
          <cell r="AE38">
            <v>120</v>
          </cell>
          <cell r="AF38">
            <v>-358959.16</v>
          </cell>
          <cell r="AG38">
            <v>0</v>
          </cell>
          <cell r="AL38">
            <v>120</v>
          </cell>
          <cell r="AN38">
            <v>24030.25</v>
          </cell>
          <cell r="AO38">
            <v>11350.63</v>
          </cell>
          <cell r="AS38">
            <v>0</v>
          </cell>
        </row>
        <row r="39">
          <cell r="AE39">
            <v>121</v>
          </cell>
          <cell r="AF39">
            <v>0</v>
          </cell>
          <cell r="AG39">
            <v>0</v>
          </cell>
          <cell r="AL39">
            <v>121</v>
          </cell>
          <cell r="AN39">
            <v>787.04</v>
          </cell>
          <cell r="AO39">
            <v>229.8</v>
          </cell>
          <cell r="AS39">
            <v>0</v>
          </cell>
        </row>
        <row r="40">
          <cell r="AE40">
            <v>122</v>
          </cell>
          <cell r="AF40">
            <v>0</v>
          </cell>
          <cell r="AG40">
            <v>0</v>
          </cell>
          <cell r="AL40">
            <v>122</v>
          </cell>
          <cell r="AN40">
            <v>787.04</v>
          </cell>
          <cell r="AO40">
            <v>229.8</v>
          </cell>
          <cell r="AS40">
            <v>0</v>
          </cell>
        </row>
        <row r="41">
          <cell r="AE41">
            <v>123</v>
          </cell>
          <cell r="AF41">
            <v>0</v>
          </cell>
          <cell r="AG41">
            <v>0</v>
          </cell>
          <cell r="AL41">
            <v>123</v>
          </cell>
          <cell r="AN41">
            <v>-1641432.91</v>
          </cell>
          <cell r="AO41">
            <v>-1197505.22</v>
          </cell>
          <cell r="AS41">
            <v>-0.71</v>
          </cell>
        </row>
        <row r="42">
          <cell r="AE42">
            <v>126</v>
          </cell>
          <cell r="AF42">
            <v>-83820326.700000003</v>
          </cell>
          <cell r="AG42">
            <v>0</v>
          </cell>
          <cell r="AL42">
            <v>126</v>
          </cell>
          <cell r="AN42">
            <v>4008230.15</v>
          </cell>
          <cell r="AO42">
            <v>1923059.16</v>
          </cell>
          <cell r="AS42">
            <v>-0.24</v>
          </cell>
        </row>
        <row r="43">
          <cell r="AE43">
            <v>127</v>
          </cell>
          <cell r="AF43">
            <v>0</v>
          </cell>
          <cell r="AG43">
            <v>-9497668</v>
          </cell>
          <cell r="AL43">
            <v>127</v>
          </cell>
          <cell r="AN43">
            <v>31888.95</v>
          </cell>
          <cell r="AO43">
            <v>15320.66</v>
          </cell>
          <cell r="AS43">
            <v>906708</v>
          </cell>
        </row>
        <row r="44">
          <cell r="AE44">
            <v>251</v>
          </cell>
          <cell r="AF44">
            <v>0</v>
          </cell>
          <cell r="AG44">
            <v>-79890157.269999996</v>
          </cell>
          <cell r="AL44">
            <v>251</v>
          </cell>
          <cell r="AN44">
            <v>3742419.67</v>
          </cell>
          <cell r="AO44">
            <v>1292946.44</v>
          </cell>
          <cell r="AS44">
            <v>5944104</v>
          </cell>
        </row>
        <row r="45">
          <cell r="AE45">
            <v>252</v>
          </cell>
          <cell r="AF45">
            <v>0</v>
          </cell>
          <cell r="AG45">
            <v>-16587699.41</v>
          </cell>
          <cell r="AL45">
            <v>252</v>
          </cell>
          <cell r="AN45">
            <v>56995.57</v>
          </cell>
          <cell r="AO45">
            <v>25624.880000000001</v>
          </cell>
          <cell r="AS45">
            <v>0</v>
          </cell>
        </row>
        <row r="46">
          <cell r="AE46">
            <v>253</v>
          </cell>
          <cell r="AF46">
            <v>0</v>
          </cell>
          <cell r="AG46">
            <v>-114217195.23999999</v>
          </cell>
          <cell r="AL46">
            <v>253</v>
          </cell>
          <cell r="AN46">
            <v>354774.7</v>
          </cell>
          <cell r="AO46">
            <v>173476.98</v>
          </cell>
          <cell r="AS46">
            <v>15657086</v>
          </cell>
        </row>
        <row r="47">
          <cell r="AE47">
            <v>254</v>
          </cell>
          <cell r="AF47">
            <v>0</v>
          </cell>
          <cell r="AG47">
            <v>-81711018.620000005</v>
          </cell>
          <cell r="AL47">
            <v>254</v>
          </cell>
          <cell r="AN47">
            <v>254648.69</v>
          </cell>
          <cell r="AO47">
            <v>125472.33</v>
          </cell>
          <cell r="AS47">
            <v>5526171</v>
          </cell>
        </row>
        <row r="48">
          <cell r="AE48">
            <v>255</v>
          </cell>
          <cell r="AF48">
            <v>-543007504.32000005</v>
          </cell>
          <cell r="AG48">
            <v>0</v>
          </cell>
          <cell r="AL48">
            <v>255</v>
          </cell>
          <cell r="AN48">
            <v>-62976085.890000001</v>
          </cell>
          <cell r="AO48">
            <v>-29815262.98</v>
          </cell>
          <cell r="AS48">
            <v>-3.31</v>
          </cell>
        </row>
        <row r="49">
          <cell r="AE49">
            <v>231</v>
          </cell>
          <cell r="AF49">
            <v>-152206905.81999999</v>
          </cell>
          <cell r="AG49">
            <v>0</v>
          </cell>
          <cell r="AL49">
            <v>231</v>
          </cell>
          <cell r="AN49">
            <v>-11696803.15</v>
          </cell>
          <cell r="AO49">
            <v>-2520704.9700000002</v>
          </cell>
          <cell r="AS49">
            <v>-3.31</v>
          </cell>
        </row>
        <row r="50">
          <cell r="AE50">
            <v>236</v>
          </cell>
          <cell r="AF50">
            <v>-104077082.53</v>
          </cell>
          <cell r="AG50">
            <v>0</v>
          </cell>
          <cell r="AL50">
            <v>236</v>
          </cell>
          <cell r="AN50">
            <v>-11687301.109999999</v>
          </cell>
          <cell r="AO50">
            <v>-5775188.6100000003</v>
          </cell>
          <cell r="AS50">
            <v>-0.71</v>
          </cell>
        </row>
        <row r="51">
          <cell r="AE51">
            <v>237</v>
          </cell>
          <cell r="AF51">
            <v>-641131153.29999995</v>
          </cell>
          <cell r="AG51">
            <v>0</v>
          </cell>
          <cell r="AL51">
            <v>237</v>
          </cell>
          <cell r="AN51">
            <v>-35592432.5</v>
          </cell>
          <cell r="AO51">
            <v>-16070580.720000001</v>
          </cell>
          <cell r="AS51">
            <v>-0.71</v>
          </cell>
        </row>
        <row r="52">
          <cell r="AE52">
            <v>220</v>
          </cell>
          <cell r="AF52">
            <v>0</v>
          </cell>
          <cell r="AG52">
            <v>0</v>
          </cell>
          <cell r="AL52">
            <v>220</v>
          </cell>
          <cell r="AN52">
            <v>-42896.02</v>
          </cell>
          <cell r="AO52">
            <v>-429462.88</v>
          </cell>
          <cell r="AS52">
            <v>0</v>
          </cell>
        </row>
        <row r="53">
          <cell r="AE53">
            <v>221</v>
          </cell>
          <cell r="AF53">
            <v>0</v>
          </cell>
          <cell r="AG53">
            <v>0</v>
          </cell>
          <cell r="AL53">
            <v>221</v>
          </cell>
          <cell r="AN53">
            <v>159197.43</v>
          </cell>
          <cell r="AO53">
            <v>56315.19</v>
          </cell>
          <cell r="AS53">
            <v>0</v>
          </cell>
        </row>
        <row r="54">
          <cell r="AE54">
            <v>222</v>
          </cell>
          <cell r="AF54">
            <v>0</v>
          </cell>
          <cell r="AG54">
            <v>0</v>
          </cell>
          <cell r="AL54">
            <v>222</v>
          </cell>
          <cell r="AN54">
            <v>0</v>
          </cell>
          <cell r="AO54">
            <v>0</v>
          </cell>
          <cell r="AS54">
            <v>0</v>
          </cell>
        </row>
        <row r="55">
          <cell r="AE55">
            <v>223</v>
          </cell>
          <cell r="AF55">
            <v>0</v>
          </cell>
          <cell r="AG55">
            <v>0</v>
          </cell>
          <cell r="AL55">
            <v>223</v>
          </cell>
          <cell r="AN55">
            <v>-3000</v>
          </cell>
          <cell r="AO55">
            <v>0</v>
          </cell>
          <cell r="AS55">
            <v>0</v>
          </cell>
        </row>
        <row r="56">
          <cell r="AE56">
            <v>225</v>
          </cell>
          <cell r="AF56">
            <v>0</v>
          </cell>
          <cell r="AG56">
            <v>0</v>
          </cell>
          <cell r="AL56">
            <v>225</v>
          </cell>
          <cell r="AN56">
            <v>0</v>
          </cell>
          <cell r="AO56">
            <v>0</v>
          </cell>
          <cell r="AS56">
            <v>0</v>
          </cell>
        </row>
        <row r="57">
          <cell r="AE57">
            <v>226</v>
          </cell>
          <cell r="AF57">
            <v>-6229979.7699999996</v>
          </cell>
          <cell r="AG57">
            <v>-391204640.67000002</v>
          </cell>
          <cell r="AL57">
            <v>226</v>
          </cell>
          <cell r="AN57">
            <v>420.31</v>
          </cell>
          <cell r="AO57">
            <v>11585.37</v>
          </cell>
          <cell r="AS57">
            <v>47025970.049999997</v>
          </cell>
        </row>
        <row r="58">
          <cell r="AE58">
            <v>15</v>
          </cell>
          <cell r="AF58">
            <v>-12709010.07</v>
          </cell>
          <cell r="AG58">
            <v>0</v>
          </cell>
          <cell r="AL58">
            <v>15</v>
          </cell>
          <cell r="AN58">
            <v>-1070573.6200000001</v>
          </cell>
          <cell r="AO58">
            <v>-269060.69</v>
          </cell>
          <cell r="AS58">
            <v>0</v>
          </cell>
        </row>
        <row r="59">
          <cell r="AE59">
            <v>27</v>
          </cell>
          <cell r="AF59">
            <v>0</v>
          </cell>
          <cell r="AG59">
            <v>0</v>
          </cell>
          <cell r="AL59">
            <v>27</v>
          </cell>
          <cell r="AN59">
            <v>13046.53</v>
          </cell>
          <cell r="AO59">
            <v>1677.09</v>
          </cell>
          <cell r="AS59">
            <v>0</v>
          </cell>
        </row>
        <row r="60">
          <cell r="AE60">
            <v>28</v>
          </cell>
          <cell r="AF60">
            <v>1206.07</v>
          </cell>
          <cell r="AG60">
            <v>0</v>
          </cell>
          <cell r="AL60">
            <v>28</v>
          </cell>
          <cell r="AN60">
            <v>4061.25</v>
          </cell>
          <cell r="AO60">
            <v>1846.4</v>
          </cell>
          <cell r="AS60">
            <v>0</v>
          </cell>
        </row>
        <row r="61">
          <cell r="AE61">
            <v>29</v>
          </cell>
          <cell r="AF61">
            <v>0</v>
          </cell>
          <cell r="AG61">
            <v>-19756408.5</v>
          </cell>
          <cell r="AL61">
            <v>29</v>
          </cell>
          <cell r="AN61">
            <v>62495.91</v>
          </cell>
          <cell r="AO61">
            <v>30473.94</v>
          </cell>
          <cell r="AS61">
            <v>1080773</v>
          </cell>
        </row>
        <row r="62">
          <cell r="AE62">
            <v>34</v>
          </cell>
          <cell r="AF62">
            <v>-492228633.06999999</v>
          </cell>
          <cell r="AG62">
            <v>0</v>
          </cell>
          <cell r="AL62">
            <v>34</v>
          </cell>
          <cell r="AN62">
            <v>-2222261.4700000002</v>
          </cell>
          <cell r="AO62">
            <v>1223820.3700000001</v>
          </cell>
          <cell r="AS62">
            <v>-0.94</v>
          </cell>
        </row>
        <row r="63">
          <cell r="AE63">
            <v>35</v>
          </cell>
          <cell r="AF63">
            <v>-298855408.29000002</v>
          </cell>
          <cell r="AG63">
            <v>0</v>
          </cell>
          <cell r="AL63">
            <v>35</v>
          </cell>
          <cell r="AN63">
            <v>-17338068.41</v>
          </cell>
          <cell r="AO63">
            <v>-8181991.0300000003</v>
          </cell>
          <cell r="AS63">
            <v>-0.94</v>
          </cell>
        </row>
        <row r="64">
          <cell r="AE64">
            <v>36</v>
          </cell>
          <cell r="AF64">
            <v>0</v>
          </cell>
          <cell r="AG64">
            <v>-3553082</v>
          </cell>
          <cell r="AL64">
            <v>36</v>
          </cell>
          <cell r="AN64">
            <v>56503.09</v>
          </cell>
          <cell r="AO64">
            <v>35222.730000000003</v>
          </cell>
          <cell r="AS64">
            <v>-9713117.8300000001</v>
          </cell>
        </row>
        <row r="65">
          <cell r="AE65">
            <v>37</v>
          </cell>
          <cell r="AF65">
            <v>-862782941.53999996</v>
          </cell>
          <cell r="AG65">
            <v>0</v>
          </cell>
          <cell r="AL65">
            <v>37</v>
          </cell>
          <cell r="AN65">
            <v>-11376422.470000001</v>
          </cell>
          <cell r="AO65">
            <v>-1616330.68</v>
          </cell>
          <cell r="AS65">
            <v>-0.94</v>
          </cell>
        </row>
        <row r="66">
          <cell r="AE66">
            <v>41</v>
          </cell>
          <cell r="AF66">
            <v>0</v>
          </cell>
          <cell r="AG66">
            <v>0</v>
          </cell>
          <cell r="AL66">
            <v>41</v>
          </cell>
          <cell r="AN66">
            <v>0</v>
          </cell>
          <cell r="AO66">
            <v>0</v>
          </cell>
          <cell r="AS66">
            <v>0</v>
          </cell>
        </row>
        <row r="67">
          <cell r="AE67">
            <v>224</v>
          </cell>
          <cell r="AF67">
            <v>0</v>
          </cell>
          <cell r="AG67">
            <v>0</v>
          </cell>
          <cell r="AL67">
            <v>224</v>
          </cell>
          <cell r="AN67">
            <v>0</v>
          </cell>
          <cell r="AO67">
            <v>0</v>
          </cell>
          <cell r="AS67">
            <v>0</v>
          </cell>
        </row>
        <row r="68">
          <cell r="AE68">
            <v>230</v>
          </cell>
          <cell r="AF68">
            <v>0</v>
          </cell>
          <cell r="AG68">
            <v>0</v>
          </cell>
          <cell r="AL68">
            <v>230</v>
          </cell>
          <cell r="AN68">
            <v>435</v>
          </cell>
          <cell r="AO68">
            <v>335</v>
          </cell>
          <cell r="AS68">
            <v>0</v>
          </cell>
        </row>
        <row r="69">
          <cell r="AE69">
            <v>235</v>
          </cell>
          <cell r="AF69">
            <v>0</v>
          </cell>
          <cell r="AG69">
            <v>0</v>
          </cell>
          <cell r="AL69">
            <v>235</v>
          </cell>
          <cell r="AN69">
            <v>265</v>
          </cell>
          <cell r="AO69">
            <v>265</v>
          </cell>
          <cell r="AS69">
            <v>0</v>
          </cell>
        </row>
        <row r="70">
          <cell r="AE70">
            <v>215</v>
          </cell>
          <cell r="AF70">
            <v>0</v>
          </cell>
          <cell r="AG70">
            <v>0</v>
          </cell>
          <cell r="AL70">
            <v>215</v>
          </cell>
          <cell r="AN70">
            <v>869.08</v>
          </cell>
          <cell r="AO70">
            <v>14.23</v>
          </cell>
          <cell r="AS70">
            <v>0</v>
          </cell>
        </row>
        <row r="71">
          <cell r="AE71">
            <v>256</v>
          </cell>
          <cell r="AF71">
            <v>-445610.64</v>
          </cell>
          <cell r="AG71">
            <v>0</v>
          </cell>
          <cell r="AL71">
            <v>256</v>
          </cell>
          <cell r="AN71">
            <v>29928.84</v>
          </cell>
          <cell r="AO71">
            <v>-54687.41</v>
          </cell>
          <cell r="AS71">
            <v>0</v>
          </cell>
        </row>
        <row r="72">
          <cell r="AE72">
            <v>55</v>
          </cell>
          <cell r="AF72">
            <v>0</v>
          </cell>
          <cell r="AG72">
            <v>0</v>
          </cell>
          <cell r="AL72">
            <v>55</v>
          </cell>
          <cell r="AN72">
            <v>0</v>
          </cell>
          <cell r="AO72">
            <v>0</v>
          </cell>
          <cell r="AS72">
            <v>0</v>
          </cell>
        </row>
        <row r="73">
          <cell r="AE73">
            <v>24</v>
          </cell>
          <cell r="AF73">
            <v>-65454350.759999998</v>
          </cell>
          <cell r="AG73">
            <v>0</v>
          </cell>
          <cell r="AL73">
            <v>24</v>
          </cell>
          <cell r="AN73">
            <v>-333513.62</v>
          </cell>
          <cell r="AO73">
            <v>0</v>
          </cell>
          <cell r="AS73">
            <v>0</v>
          </cell>
        </row>
        <row r="74">
          <cell r="AE74" t="str">
            <v>E01</v>
          </cell>
          <cell r="AF74">
            <v>0</v>
          </cell>
          <cell r="AG74">
            <v>0</v>
          </cell>
          <cell r="AL74" t="str">
            <v>E01</v>
          </cell>
          <cell r="AN74">
            <v>0</v>
          </cell>
          <cell r="AO74">
            <v>0</v>
          </cell>
          <cell r="AS74">
            <v>0</v>
          </cell>
        </row>
        <row r="75">
          <cell r="AE75" t="str">
            <v>E09</v>
          </cell>
          <cell r="AF75">
            <v>0</v>
          </cell>
          <cell r="AG75">
            <v>1944998530.4000001</v>
          </cell>
          <cell r="AL75" t="str">
            <v>E09</v>
          </cell>
          <cell r="AN75">
            <v>-6000</v>
          </cell>
          <cell r="AO75">
            <v>-6000</v>
          </cell>
          <cell r="AS75">
            <v>-245075598.30000001</v>
          </cell>
        </row>
        <row r="76">
          <cell r="AE76" t="str">
            <v>E05</v>
          </cell>
          <cell r="AF76">
            <v>0</v>
          </cell>
          <cell r="AG76">
            <v>0</v>
          </cell>
          <cell r="AL76" t="str">
            <v>EGL</v>
          </cell>
          <cell r="AN76">
            <v>273010</v>
          </cell>
          <cell r="AO76">
            <v>273010</v>
          </cell>
          <cell r="AS76">
            <v>9713117.8300000001</v>
          </cell>
        </row>
        <row r="77">
          <cell r="AE77" t="str">
            <v>E14</v>
          </cell>
          <cell r="AF77">
            <v>0</v>
          </cell>
          <cell r="AG77">
            <v>0</v>
          </cell>
          <cell r="AL77" t="str">
            <v>E06</v>
          </cell>
          <cell r="AN77">
            <v>0</v>
          </cell>
          <cell r="AO77">
            <v>0</v>
          </cell>
          <cell r="AS77">
            <v>0</v>
          </cell>
        </row>
        <row r="78">
          <cell r="AE78" t="str">
            <v>E06</v>
          </cell>
          <cell r="AF78">
            <v>0</v>
          </cell>
          <cell r="AG78">
            <v>0</v>
          </cell>
          <cell r="AL78" t="str">
            <v>E08</v>
          </cell>
          <cell r="AN78">
            <v>0</v>
          </cell>
          <cell r="AO78">
            <v>0</v>
          </cell>
          <cell r="AS78">
            <v>-740307.54</v>
          </cell>
        </row>
        <row r="79">
          <cell r="AE79" t="str">
            <v>E08</v>
          </cell>
          <cell r="AF79">
            <v>0</v>
          </cell>
          <cell r="AG79">
            <v>7547888.5999999996</v>
          </cell>
          <cell r="AL79" t="str">
            <v>E25</v>
          </cell>
          <cell r="AN79">
            <v>0</v>
          </cell>
          <cell r="AO79">
            <v>0</v>
          </cell>
          <cell r="AS79">
            <v>0</v>
          </cell>
        </row>
        <row r="80">
          <cell r="AE80" t="str">
            <v>E25</v>
          </cell>
          <cell r="AF80">
            <v>0</v>
          </cell>
          <cell r="AG80">
            <v>0</v>
          </cell>
          <cell r="AL80" t="str">
            <v>E20</v>
          </cell>
          <cell r="AN80">
            <v>-250181.86</v>
          </cell>
          <cell r="AO80">
            <v>360195.23</v>
          </cell>
          <cell r="AS80">
            <v>0</v>
          </cell>
        </row>
        <row r="81">
          <cell r="AE81" t="str">
            <v>E20</v>
          </cell>
          <cell r="AF81">
            <v>0</v>
          </cell>
          <cell r="AG81">
            <v>0</v>
          </cell>
          <cell r="AL81" t="str">
            <v>EDZ</v>
          </cell>
          <cell r="AN81">
            <v>4192.25</v>
          </cell>
          <cell r="AO81">
            <v>3757.04</v>
          </cell>
          <cell r="AS81">
            <v>0</v>
          </cell>
        </row>
        <row r="82">
          <cell r="AE82" t="str">
            <v>E02</v>
          </cell>
          <cell r="AF82">
            <v>0</v>
          </cell>
          <cell r="AG82">
            <v>0</v>
          </cell>
          <cell r="AL82" t="str">
            <v>E10</v>
          </cell>
          <cell r="AN82">
            <v>0</v>
          </cell>
          <cell r="AO82">
            <v>0</v>
          </cell>
          <cell r="AS82">
            <v>0</v>
          </cell>
        </row>
        <row r="83">
          <cell r="AE83" t="str">
            <v>E04</v>
          </cell>
          <cell r="AF83">
            <v>0</v>
          </cell>
          <cell r="AG83">
            <v>3553082</v>
          </cell>
          <cell r="AL83" t="str">
            <v>EES</v>
          </cell>
          <cell r="AN83">
            <v>0</v>
          </cell>
          <cell r="AO83">
            <v>0</v>
          </cell>
          <cell r="AS83">
            <v>0</v>
          </cell>
        </row>
        <row r="84">
          <cell r="AE84" t="str">
            <v>NGL</v>
          </cell>
          <cell r="AF84">
            <v>-3232970709.0300002</v>
          </cell>
          <cell r="AG84">
            <v>-29254076.510000002</v>
          </cell>
          <cell r="AL84" t="str">
            <v>NGL</v>
          </cell>
          <cell r="AN84">
            <v>-232835604.00999999</v>
          </cell>
          <cell r="AO84">
            <v>-104622748.19</v>
          </cell>
          <cell r="AS84">
            <v>1987475.81</v>
          </cell>
        </row>
        <row r="85">
          <cell r="AE85" t="str">
            <v>PGP</v>
          </cell>
          <cell r="AF85">
            <v>-1509280261.6500001</v>
          </cell>
          <cell r="AG85">
            <v>-328607624.18000001</v>
          </cell>
          <cell r="AL85" t="str">
            <v>PGP</v>
          </cell>
          <cell r="AN85">
            <v>-168360805.66</v>
          </cell>
          <cell r="AO85">
            <v>-80646386.129999995</v>
          </cell>
          <cell r="AS85">
            <v>29417838.82</v>
          </cell>
        </row>
        <row r="86">
          <cell r="AE86" t="str">
            <v>NGP</v>
          </cell>
          <cell r="AF86">
            <v>-1700470745.2</v>
          </cell>
          <cell r="AG86">
            <v>-8165275.9100000001</v>
          </cell>
          <cell r="AL86" t="str">
            <v>NGP</v>
          </cell>
          <cell r="AN86">
            <v>-145269704.63</v>
          </cell>
          <cell r="AO86">
            <v>-64346007</v>
          </cell>
          <cell r="AS86">
            <v>671765.57000000007</v>
          </cell>
        </row>
        <row r="87">
          <cell r="AE87" t="str">
            <v>TNP</v>
          </cell>
          <cell r="AF87">
            <v>-6229979.7699999996</v>
          </cell>
          <cell r="AG87">
            <v>-391204640.67000002</v>
          </cell>
          <cell r="AL87" t="str">
            <v>TNP</v>
          </cell>
          <cell r="AN87">
            <v>114590.8</v>
          </cell>
          <cell r="AO87">
            <v>-361548.09</v>
          </cell>
          <cell r="AS87">
            <v>47025970.049999997</v>
          </cell>
        </row>
        <row r="88">
          <cell r="AE88" t="str">
            <v>TNB</v>
          </cell>
          <cell r="AF88">
            <v>-6448951695.6499996</v>
          </cell>
          <cell r="AG88">
            <v>-757231617.26999998</v>
          </cell>
          <cell r="AL88" t="str">
            <v>TNB</v>
          </cell>
          <cell r="AN88">
            <v>-546601705.36000001</v>
          </cell>
          <cell r="AO88">
            <v>-249616494.18000001</v>
          </cell>
          <cell r="AS88">
            <v>79103050.25</v>
          </cell>
        </row>
        <row r="89">
          <cell r="AE89" t="str">
            <v>EMT</v>
          </cell>
          <cell r="AF89">
            <v>-8174744.7699999996</v>
          </cell>
          <cell r="AG89">
            <v>0</v>
          </cell>
          <cell r="AL89" t="str">
            <v>EMT</v>
          </cell>
          <cell r="AN89">
            <v>-123565143.97</v>
          </cell>
          <cell r="AO89">
            <v>-66193489.590000004</v>
          </cell>
          <cell r="AS89">
            <v>0</v>
          </cell>
        </row>
        <row r="90">
          <cell r="AE90" t="str">
            <v>DSZ</v>
          </cell>
          <cell r="AF90">
            <v>-3617220771.8200002</v>
          </cell>
          <cell r="AG90">
            <v>0</v>
          </cell>
          <cell r="AL90" t="str">
            <v>DSZ</v>
          </cell>
          <cell r="AN90">
            <v>-221560023.94999999</v>
          </cell>
          <cell r="AO90">
            <v>-130896429.16</v>
          </cell>
          <cell r="AS90">
            <v>0</v>
          </cell>
        </row>
        <row r="91">
          <cell r="AE91" t="str">
            <v>MSC</v>
          </cell>
          <cell r="AF91">
            <v>-230804557.46000001</v>
          </cell>
          <cell r="AG91">
            <v>-1944998530.4000001</v>
          </cell>
          <cell r="AL91" t="str">
            <v>MSC</v>
          </cell>
          <cell r="AN91">
            <v>-2906951.49</v>
          </cell>
          <cell r="AO91">
            <v>-1093294.71</v>
          </cell>
          <cell r="AS91">
            <v>245075598.30000001</v>
          </cell>
        </row>
        <row r="92">
          <cell r="AE92" t="str">
            <v>COX</v>
          </cell>
          <cell r="AF92">
            <v>-10304501798.469999</v>
          </cell>
          <cell r="AG92">
            <v>-757231617.26999998</v>
          </cell>
          <cell r="AL92" t="str">
            <v>COX</v>
          </cell>
          <cell r="AN92">
            <v>-894639824.76999998</v>
          </cell>
          <cell r="AO92">
            <v>-447805707.63999999</v>
          </cell>
          <cell r="AS92">
            <v>79103050.25</v>
          </cell>
        </row>
      </sheetData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"/>
      <sheetName val="Summary"/>
      <sheetName val="Summary Report"/>
      <sheetName val="Collection Curve Scenario"/>
      <sheetName val="Consumption Scenario"/>
      <sheetName val="Forecast Scenario"/>
      <sheetName val="Default Scenario"/>
      <sheetName val="Rate Caps"/>
      <sheetName val="Consumption Forecast"/>
      <sheetName val="WF"/>
      <sheetName val="General"/>
      <sheetName val="1"/>
      <sheetName val="2"/>
      <sheetName val="3"/>
      <sheetName val="4"/>
      <sheetName val="5"/>
      <sheetName val="6"/>
      <sheetName val="7"/>
    </sheetNames>
    <sheetDataSet>
      <sheetData sheetId="0"/>
      <sheetData sheetId="1">
        <row r="39">
          <cell r="D39">
            <v>5.0000000000000001E-4</v>
          </cell>
        </row>
        <row r="47">
          <cell r="D47">
            <v>113846.15384615386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P affil"/>
      <sheetName val="Scope"/>
      <sheetName val="Reconciliation w multiple accts"/>
      <sheetName val="&quot;ALL&quot; Reconciliations"/>
    </sheetNames>
    <sheetDataSet>
      <sheetData sheetId="0" refreshError="1"/>
      <sheetData sheetId="1" refreshError="1"/>
      <sheetData sheetId="2" refreshError="1">
        <row r="1">
          <cell r="A1" t="str">
            <v>Combined</v>
          </cell>
          <cell r="B1" t="str">
            <v>Account</v>
          </cell>
          <cell r="C1" t="str">
            <v>BU</v>
          </cell>
          <cell r="D1" t="str">
            <v>Reconciliation Scope</v>
          </cell>
          <cell r="E1" t="str">
            <v>Manager</v>
          </cell>
          <cell r="W1" t="str">
            <v>AFD</v>
          </cell>
          <cell r="X1" t="str">
            <v>Other</v>
          </cell>
        </row>
        <row r="2">
          <cell r="A2" t="str">
            <v>BRI2324000</v>
          </cell>
          <cell r="B2" t="str">
            <v>2324000</v>
          </cell>
          <cell r="C2" t="str">
            <v>BRI</v>
          </cell>
          <cell r="D2" t="str">
            <v>ALL</v>
          </cell>
          <cell r="E2" t="str">
            <v>Melinda Lefan-Accounts Payable</v>
          </cell>
          <cell r="W2" t="str">
            <v>ALSCO</v>
          </cell>
          <cell r="X2" t="str">
            <v>Other</v>
          </cell>
        </row>
        <row r="3">
          <cell r="A3" t="str">
            <v>BRI2230000</v>
          </cell>
          <cell r="B3" t="str">
            <v>2230000</v>
          </cell>
          <cell r="C3" t="str">
            <v>BRI</v>
          </cell>
          <cell r="D3" t="str">
            <v>ALL</v>
          </cell>
          <cell r="E3" t="str">
            <v>Ramon Leal - Corporate Accounting</v>
          </cell>
          <cell r="W3" t="str">
            <v>AUHDG</v>
          </cell>
          <cell r="X3" t="str">
            <v>Other</v>
          </cell>
        </row>
        <row r="4">
          <cell r="A4" t="str">
            <v>BRI2328900</v>
          </cell>
          <cell r="B4" t="str">
            <v>2328900</v>
          </cell>
          <cell r="C4" t="str">
            <v>BRI</v>
          </cell>
          <cell r="D4" t="str">
            <v>ALL</v>
          </cell>
          <cell r="E4" t="str">
            <v>Ramon Leal - Corporate Accounting</v>
          </cell>
          <cell r="W4" t="str">
            <v>BBMIC</v>
          </cell>
          <cell r="X4" t="str">
            <v>Wholesale</v>
          </cell>
        </row>
        <row r="5">
          <cell r="A5" t="str">
            <v>CANET1081798</v>
          </cell>
          <cell r="B5" t="str">
            <v>1081798</v>
          </cell>
          <cell r="C5" t="str">
            <v>CANET</v>
          </cell>
          <cell r="D5" t="str">
            <v>1081798</v>
          </cell>
          <cell r="E5" t="str">
            <v>Dane Watson</v>
          </cell>
          <cell r="W5" t="str">
            <v>BBMIN</v>
          </cell>
          <cell r="X5" t="str">
            <v>Wholesale</v>
          </cell>
        </row>
        <row r="6">
          <cell r="A6" t="str">
            <v>CANET1082798</v>
          </cell>
          <cell r="B6">
            <v>1082798</v>
          </cell>
          <cell r="C6" t="str">
            <v>CANET</v>
          </cell>
          <cell r="D6" t="str">
            <v>1081798</v>
          </cell>
          <cell r="E6" t="str">
            <v>Dane Watson</v>
          </cell>
          <cell r="W6" t="str">
            <v>BBMMC</v>
          </cell>
          <cell r="X6" t="str">
            <v>Wholesale</v>
          </cell>
        </row>
        <row r="7">
          <cell r="A7" t="str">
            <v>CANET1083798</v>
          </cell>
          <cell r="B7">
            <v>1083798</v>
          </cell>
          <cell r="C7" t="str">
            <v>CANET</v>
          </cell>
          <cell r="D7" t="str">
            <v>1081798</v>
          </cell>
          <cell r="E7" t="str">
            <v>Dane Watson</v>
          </cell>
          <cell r="W7" t="str">
            <v>BLGIC</v>
          </cell>
          <cell r="X7" t="str">
            <v>Wholesale</v>
          </cell>
        </row>
        <row r="8">
          <cell r="A8" t="str">
            <v>CANET1086798</v>
          </cell>
          <cell r="B8" t="str">
            <v>1086798</v>
          </cell>
          <cell r="C8" t="str">
            <v>CANET</v>
          </cell>
          <cell r="D8" t="str">
            <v>1081798</v>
          </cell>
          <cell r="E8" t="str">
            <v>Dane Watson</v>
          </cell>
          <cell r="W8" t="str">
            <v>BLGLP</v>
          </cell>
          <cell r="X8" t="str">
            <v>Wholesale</v>
          </cell>
        </row>
        <row r="9">
          <cell r="A9" t="str">
            <v>CANET2324000</v>
          </cell>
          <cell r="B9" t="str">
            <v>2324000</v>
          </cell>
          <cell r="C9" t="str">
            <v>CANET</v>
          </cell>
          <cell r="D9" t="str">
            <v>ALL</v>
          </cell>
          <cell r="E9" t="str">
            <v>Melinda Lefan-Accounts Payable</v>
          </cell>
          <cell r="W9" t="str">
            <v>BLGMC</v>
          </cell>
          <cell r="X9" t="str">
            <v>Wholesale</v>
          </cell>
        </row>
        <row r="10">
          <cell r="A10" t="str">
            <v>CANET1231000</v>
          </cell>
          <cell r="B10" t="str">
            <v>1231000</v>
          </cell>
          <cell r="C10" t="str">
            <v>CANET</v>
          </cell>
          <cell r="D10" t="str">
            <v>ALL</v>
          </cell>
          <cell r="E10" t="str">
            <v>Ramon Leal - Corporate Accounting</v>
          </cell>
          <cell r="W10" t="str">
            <v>BRHDG</v>
          </cell>
          <cell r="X10" t="str">
            <v>Other</v>
          </cell>
        </row>
        <row r="11">
          <cell r="A11" t="str">
            <v>CANET2328900</v>
          </cell>
          <cell r="B11" t="str">
            <v>2328900</v>
          </cell>
          <cell r="C11" t="str">
            <v>CANET</v>
          </cell>
          <cell r="D11" t="str">
            <v>ALL</v>
          </cell>
          <cell r="E11" t="str">
            <v>Ramon Leal - Corporate Accounting</v>
          </cell>
          <cell r="W11" t="str">
            <v>BRI</v>
          </cell>
          <cell r="X11" t="str">
            <v>Other</v>
          </cell>
        </row>
        <row r="12">
          <cell r="A12" t="str">
            <v>CHA2324000</v>
          </cell>
          <cell r="B12" t="str">
            <v>2324000</v>
          </cell>
          <cell r="C12" t="str">
            <v>CHA</v>
          </cell>
          <cell r="D12" t="str">
            <v>ALL</v>
          </cell>
          <cell r="E12" t="str">
            <v>Melinda Lefan-Accounts Payable</v>
          </cell>
          <cell r="W12" t="str">
            <v>BRNIC</v>
          </cell>
          <cell r="X12" t="str">
            <v>Wholesale</v>
          </cell>
        </row>
        <row r="13">
          <cell r="A13" t="str">
            <v>CHA2230000</v>
          </cell>
          <cell r="B13" t="str">
            <v>2230000</v>
          </cell>
          <cell r="C13" t="str">
            <v>CHA</v>
          </cell>
          <cell r="D13" t="str">
            <v>ALL</v>
          </cell>
          <cell r="E13" t="str">
            <v>Ramon Leal - Corporate Accounting</v>
          </cell>
          <cell r="W13" t="str">
            <v>BRNLP</v>
          </cell>
          <cell r="X13" t="str">
            <v>Wholesale</v>
          </cell>
        </row>
        <row r="14">
          <cell r="A14" t="str">
            <v>CHA2328900</v>
          </cell>
          <cell r="B14" t="str">
            <v>2328900</v>
          </cell>
          <cell r="C14" t="str">
            <v>CHA</v>
          </cell>
          <cell r="D14" t="str">
            <v>ALL</v>
          </cell>
          <cell r="E14" t="str">
            <v>Ramon Leal - Corporate Accounting</v>
          </cell>
          <cell r="W14" t="str">
            <v>BRNMC</v>
          </cell>
          <cell r="X14" t="str">
            <v>Wholesale</v>
          </cell>
        </row>
        <row r="15">
          <cell r="A15" t="str">
            <v>CHILE2324000</v>
          </cell>
          <cell r="B15" t="str">
            <v>2324000</v>
          </cell>
          <cell r="C15" t="str">
            <v>CHILE</v>
          </cell>
          <cell r="D15" t="str">
            <v>ALL</v>
          </cell>
          <cell r="E15" t="str">
            <v>Melinda Lefan-Accounts Payable</v>
          </cell>
          <cell r="W15" t="str">
            <v>CANET</v>
          </cell>
          <cell r="X15" t="str">
            <v>Wholesale</v>
          </cell>
        </row>
        <row r="16">
          <cell r="A16" t="str">
            <v>CHILE1231000</v>
          </cell>
          <cell r="B16" t="str">
            <v>1231000</v>
          </cell>
          <cell r="C16" t="str">
            <v>CHILE</v>
          </cell>
          <cell r="D16" t="str">
            <v>ALL</v>
          </cell>
          <cell r="E16" t="str">
            <v>Ramon Leal - Corporate Accounting</v>
          </cell>
          <cell r="W16" t="str">
            <v>CHA</v>
          </cell>
          <cell r="X16" t="str">
            <v>Other</v>
          </cell>
        </row>
        <row r="17">
          <cell r="A17" t="str">
            <v>CHWCO1081798</v>
          </cell>
          <cell r="B17" t="str">
            <v>1081798</v>
          </cell>
          <cell r="C17" t="str">
            <v>CHWCO</v>
          </cell>
          <cell r="D17" t="str">
            <v>1081798</v>
          </cell>
          <cell r="E17" t="str">
            <v>Dane Watson</v>
          </cell>
          <cell r="W17" t="str">
            <v>CHILE</v>
          </cell>
          <cell r="X17" t="str">
            <v>Other</v>
          </cell>
        </row>
        <row r="18">
          <cell r="A18" t="str">
            <v>CHWCO1086798</v>
          </cell>
          <cell r="B18" t="str">
            <v>1086798</v>
          </cell>
          <cell r="C18" t="str">
            <v>CHWCO</v>
          </cell>
          <cell r="D18" t="str">
            <v>1081798</v>
          </cell>
          <cell r="E18" t="str">
            <v>Dane Watson</v>
          </cell>
          <cell r="W18" t="str">
            <v>CHWCO</v>
          </cell>
          <cell r="X18" t="str">
            <v>Retail</v>
          </cell>
        </row>
        <row r="19">
          <cell r="A19" t="str">
            <v>CHWCO2324000</v>
          </cell>
          <cell r="B19" t="str">
            <v>2324000</v>
          </cell>
          <cell r="C19" t="str">
            <v>CHWCO</v>
          </cell>
          <cell r="D19" t="str">
            <v>ALL</v>
          </cell>
          <cell r="E19" t="str">
            <v>Melinda Lefan-Accounts Payable</v>
          </cell>
          <cell r="W19" t="str">
            <v>CMGMX</v>
          </cell>
          <cell r="X19" t="str">
            <v>Other</v>
          </cell>
        </row>
        <row r="20">
          <cell r="A20" t="str">
            <v>CHWCO2324000</v>
          </cell>
          <cell r="B20" t="str">
            <v>2324000</v>
          </cell>
          <cell r="C20" t="str">
            <v>CHWCO</v>
          </cell>
          <cell r="D20" t="str">
            <v>ALL</v>
          </cell>
          <cell r="E20" t="str">
            <v>Melinda Lefan-Accounts Payable</v>
          </cell>
          <cell r="W20" t="str">
            <v>COREP</v>
          </cell>
          <cell r="X20" t="str">
            <v>Oncor</v>
          </cell>
        </row>
        <row r="21">
          <cell r="A21" t="str">
            <v>CHWCO2230000</v>
          </cell>
          <cell r="B21" t="str">
            <v>2230000</v>
          </cell>
          <cell r="C21" t="str">
            <v>CHWCO</v>
          </cell>
          <cell r="D21" t="str">
            <v>ALL</v>
          </cell>
          <cell r="E21" t="str">
            <v>Ramon Leal - Corporate Accounting</v>
          </cell>
          <cell r="W21" t="str">
            <v>DCVIC</v>
          </cell>
          <cell r="X21" t="str">
            <v>Wholesale</v>
          </cell>
        </row>
        <row r="22">
          <cell r="A22" t="str">
            <v>CHWCO2328900</v>
          </cell>
          <cell r="B22" t="str">
            <v>2328900</v>
          </cell>
          <cell r="C22" t="str">
            <v>CHWCO</v>
          </cell>
          <cell r="D22" t="str">
            <v>ALL</v>
          </cell>
          <cell r="E22" t="str">
            <v>Ramon Leal - Corporate Accounting</v>
          </cell>
          <cell r="W22" t="str">
            <v>DCVLP</v>
          </cell>
          <cell r="X22" t="str">
            <v>Wholesale</v>
          </cell>
        </row>
        <row r="23">
          <cell r="A23" t="str">
            <v>CMGMX1431099</v>
          </cell>
          <cell r="B23" t="str">
            <v>1431099</v>
          </cell>
          <cell r="C23" t="str">
            <v>CMGMX</v>
          </cell>
          <cell r="D23" t="str">
            <v>ALL</v>
          </cell>
          <cell r="E23" t="str">
            <v>Dean Hampton - Corporate Services Acctg</v>
          </cell>
          <cell r="W23" t="str">
            <v>DCVMC</v>
          </cell>
          <cell r="X23" t="str">
            <v>Wholesale</v>
          </cell>
        </row>
        <row r="24">
          <cell r="A24" t="str">
            <v>CMGMX1010700</v>
          </cell>
          <cell r="B24" t="str">
            <v>1010700</v>
          </cell>
          <cell r="C24" t="str">
            <v>CMGMX</v>
          </cell>
          <cell r="D24" t="str">
            <v>1010700</v>
          </cell>
          <cell r="E24" t="str">
            <v>Roger Prachyl</v>
          </cell>
          <cell r="W24" t="str">
            <v>ECD</v>
          </cell>
          <cell r="X24" t="str">
            <v>Oncor</v>
          </cell>
        </row>
        <row r="25">
          <cell r="A25" t="str">
            <v>CMGMX1010710</v>
          </cell>
          <cell r="B25" t="str">
            <v>1010710</v>
          </cell>
          <cell r="C25" t="str">
            <v>CMGMX</v>
          </cell>
          <cell r="D25" t="str">
            <v>1010700</v>
          </cell>
          <cell r="E25" t="str">
            <v>Roger Prachyl</v>
          </cell>
          <cell r="W25" t="str">
            <v>EDC</v>
          </cell>
          <cell r="X25" t="str">
            <v>Other</v>
          </cell>
        </row>
        <row r="26">
          <cell r="A26" t="str">
            <v>CMGMX1010720</v>
          </cell>
          <cell r="B26" t="str">
            <v>1010720</v>
          </cell>
          <cell r="C26" t="str">
            <v>CMGMX</v>
          </cell>
          <cell r="D26" t="str">
            <v>1010700</v>
          </cell>
          <cell r="E26" t="str">
            <v>Roger Prachyl</v>
          </cell>
          <cell r="W26" t="str">
            <v>EDC4</v>
          </cell>
          <cell r="X26" t="str">
            <v>Other</v>
          </cell>
        </row>
        <row r="27">
          <cell r="A27" t="str">
            <v>CMGMX1010781</v>
          </cell>
          <cell r="B27" t="str">
            <v>1010781</v>
          </cell>
          <cell r="C27" t="str">
            <v>CMGMX</v>
          </cell>
          <cell r="D27" t="str">
            <v>1010700</v>
          </cell>
          <cell r="E27" t="str">
            <v>Roger Prachyl</v>
          </cell>
          <cell r="W27" t="str">
            <v>EDCBR</v>
          </cell>
          <cell r="X27" t="str">
            <v>Other</v>
          </cell>
        </row>
        <row r="28">
          <cell r="A28" t="str">
            <v>CMGMX1010798</v>
          </cell>
          <cell r="B28" t="str">
            <v>1010798</v>
          </cell>
          <cell r="C28" t="str">
            <v>CMGMX</v>
          </cell>
          <cell r="D28" t="str">
            <v>1010700</v>
          </cell>
          <cell r="E28" t="str">
            <v>Roger Prachyl</v>
          </cell>
          <cell r="W28" t="str">
            <v>EDCHA</v>
          </cell>
          <cell r="X28" t="str">
            <v>Other</v>
          </cell>
        </row>
        <row r="29">
          <cell r="A29" t="str">
            <v>CMGMX1070000</v>
          </cell>
          <cell r="B29" t="str">
            <v>1070000</v>
          </cell>
          <cell r="C29" t="str">
            <v>CMGMX</v>
          </cell>
          <cell r="D29" t="str">
            <v>1010700</v>
          </cell>
          <cell r="E29" t="str">
            <v>Roger Prachyl</v>
          </cell>
          <cell r="W29" t="str">
            <v>EDCHM</v>
          </cell>
          <cell r="X29" t="str">
            <v>Other</v>
          </cell>
        </row>
        <row r="30">
          <cell r="A30" t="str">
            <v>CMGMX1080109</v>
          </cell>
          <cell r="B30" t="str">
            <v>1080109</v>
          </cell>
          <cell r="C30" t="str">
            <v>CMGMX</v>
          </cell>
          <cell r="D30" t="str">
            <v>1010700</v>
          </cell>
          <cell r="E30" t="str">
            <v>Roger Prachyl</v>
          </cell>
          <cell r="W30" t="str">
            <v>EDCNW</v>
          </cell>
          <cell r="X30" t="str">
            <v>Other</v>
          </cell>
        </row>
        <row r="31">
          <cell r="A31" t="str">
            <v>CMGMX1240000</v>
          </cell>
          <cell r="B31" t="str">
            <v>1240000</v>
          </cell>
          <cell r="C31" t="str">
            <v>CMGMX</v>
          </cell>
          <cell r="D31" t="str">
            <v>1010700</v>
          </cell>
          <cell r="E31" t="str">
            <v>Roger Prachyl</v>
          </cell>
          <cell r="W31" t="str">
            <v>EES</v>
          </cell>
          <cell r="X31" t="str">
            <v>Other</v>
          </cell>
        </row>
        <row r="32">
          <cell r="A32" t="str">
            <v>CMGMX1310000</v>
          </cell>
          <cell r="B32" t="str">
            <v>1310000</v>
          </cell>
          <cell r="C32" t="str">
            <v>CMGMX</v>
          </cell>
          <cell r="D32" t="str">
            <v>1010700</v>
          </cell>
          <cell r="E32" t="str">
            <v>Roger Prachyl</v>
          </cell>
          <cell r="W32" t="str">
            <v>EESDV</v>
          </cell>
          <cell r="X32" t="str">
            <v>Other</v>
          </cell>
        </row>
        <row r="33">
          <cell r="A33" t="str">
            <v>CMGMX1340000</v>
          </cell>
          <cell r="B33" t="str">
            <v>1340000</v>
          </cell>
          <cell r="C33" t="str">
            <v>CMGMX</v>
          </cell>
          <cell r="D33" t="str">
            <v>1010700</v>
          </cell>
          <cell r="E33" t="str">
            <v>Roger Prachyl</v>
          </cell>
          <cell r="W33" t="str">
            <v>EESRT</v>
          </cell>
          <cell r="X33" t="str">
            <v>Retail</v>
          </cell>
        </row>
        <row r="34">
          <cell r="A34" t="str">
            <v>CMGMX1354000</v>
          </cell>
          <cell r="B34" t="str">
            <v>1354000</v>
          </cell>
          <cell r="C34" t="str">
            <v>CMGMX</v>
          </cell>
          <cell r="D34" t="str">
            <v>1010700</v>
          </cell>
          <cell r="E34" t="str">
            <v>Roger Prachyl</v>
          </cell>
          <cell r="W34" t="str">
            <v>EFEES</v>
          </cell>
          <cell r="X34" t="str">
            <v>Other</v>
          </cell>
        </row>
        <row r="35">
          <cell r="A35" t="str">
            <v>CMGMX1410000</v>
          </cell>
          <cell r="B35" t="str">
            <v>1410000</v>
          </cell>
          <cell r="C35" t="str">
            <v>CMGMX</v>
          </cell>
          <cell r="D35" t="str">
            <v>1010700</v>
          </cell>
          <cell r="E35" t="str">
            <v>Roger Prachyl</v>
          </cell>
          <cell r="W35" t="str">
            <v>EFNV</v>
          </cell>
          <cell r="X35" t="str">
            <v>Oncor</v>
          </cell>
        </row>
        <row r="36">
          <cell r="A36" t="str">
            <v>CMGMX1420000</v>
          </cell>
          <cell r="B36" t="str">
            <v>1420000</v>
          </cell>
          <cell r="C36" t="str">
            <v>CMGMX</v>
          </cell>
          <cell r="D36" t="str">
            <v>1010700</v>
          </cell>
          <cell r="E36" t="str">
            <v>Roger Prachyl</v>
          </cell>
          <cell r="W36" t="str">
            <v>EGT</v>
          </cell>
          <cell r="X36" t="str">
            <v>Other</v>
          </cell>
        </row>
        <row r="37">
          <cell r="A37" t="str">
            <v>CMGMX1420009</v>
          </cell>
          <cell r="B37" t="str">
            <v>1420009</v>
          </cell>
          <cell r="C37" t="str">
            <v>CMGMX</v>
          </cell>
          <cell r="D37" t="str">
            <v>1010700</v>
          </cell>
          <cell r="E37" t="str">
            <v>Roger Prachyl</v>
          </cell>
          <cell r="W37" t="str">
            <v>EHMLP</v>
          </cell>
          <cell r="X37" t="str">
            <v>Other</v>
          </cell>
        </row>
        <row r="38">
          <cell r="A38" t="str">
            <v>CMGMX1430100</v>
          </cell>
          <cell r="B38" t="str">
            <v>1430100</v>
          </cell>
          <cell r="C38" t="str">
            <v>CMGMX</v>
          </cell>
          <cell r="D38" t="str">
            <v>1010700</v>
          </cell>
          <cell r="E38" t="str">
            <v>Roger Prachyl</v>
          </cell>
          <cell r="W38" t="str">
            <v>ELREP</v>
          </cell>
          <cell r="X38" t="str">
            <v>Retail</v>
          </cell>
        </row>
        <row r="39">
          <cell r="A39" t="str">
            <v>CMGMX1431099</v>
          </cell>
          <cell r="B39" t="str">
            <v>1431099</v>
          </cell>
          <cell r="C39" t="str">
            <v>CMGMX</v>
          </cell>
          <cell r="D39" t="str">
            <v>1010700</v>
          </cell>
          <cell r="E39" t="str">
            <v>Roger Prachyl</v>
          </cell>
          <cell r="W39" t="str">
            <v>ENC4</v>
          </cell>
          <cell r="X39" t="str">
            <v>Other</v>
          </cell>
        </row>
        <row r="40">
          <cell r="A40" t="str">
            <v>CMGMX1440009</v>
          </cell>
          <cell r="B40" t="str">
            <v>1440009</v>
          </cell>
          <cell r="C40" t="str">
            <v>CMGMX</v>
          </cell>
          <cell r="D40" t="str">
            <v>1010700</v>
          </cell>
          <cell r="E40" t="str">
            <v>Roger Prachyl</v>
          </cell>
          <cell r="W40" t="str">
            <v>ENCHA</v>
          </cell>
          <cell r="X40" t="str">
            <v>Other</v>
          </cell>
        </row>
        <row r="41">
          <cell r="A41" t="str">
            <v>CMGMX1542000</v>
          </cell>
          <cell r="B41" t="str">
            <v>1542000</v>
          </cell>
          <cell r="C41" t="str">
            <v>CMGMX</v>
          </cell>
          <cell r="D41" t="str">
            <v>1010700</v>
          </cell>
          <cell r="E41" t="str">
            <v>Roger Prachyl</v>
          </cell>
          <cell r="W41" t="str">
            <v>ENCNW</v>
          </cell>
          <cell r="X41" t="str">
            <v>Other</v>
          </cell>
        </row>
        <row r="42">
          <cell r="A42" t="str">
            <v>CMGMX1548000</v>
          </cell>
          <cell r="B42" t="str">
            <v>1548000</v>
          </cell>
          <cell r="C42" t="str">
            <v>CMGMX</v>
          </cell>
          <cell r="D42" t="str">
            <v>1010700</v>
          </cell>
          <cell r="E42" t="str">
            <v>Roger Prachyl</v>
          </cell>
          <cell r="W42" t="str">
            <v>ENCOG</v>
          </cell>
          <cell r="X42" t="str">
            <v>Other</v>
          </cell>
        </row>
        <row r="43">
          <cell r="A43" t="str">
            <v>CMGMX1650000</v>
          </cell>
          <cell r="B43" t="str">
            <v>1650000</v>
          </cell>
          <cell r="C43" t="str">
            <v>CMGMX</v>
          </cell>
          <cell r="D43" t="str">
            <v>1010700</v>
          </cell>
          <cell r="E43" t="str">
            <v>Roger Prachyl</v>
          </cell>
          <cell r="W43" t="str">
            <v>ENRHC</v>
          </cell>
          <cell r="X43" t="str">
            <v>Retail</v>
          </cell>
        </row>
        <row r="44">
          <cell r="A44" t="str">
            <v>CMGMX1840030</v>
          </cell>
          <cell r="B44" t="str">
            <v>1840030</v>
          </cell>
          <cell r="C44" t="str">
            <v>CMGMX</v>
          </cell>
          <cell r="D44" t="str">
            <v>1010700</v>
          </cell>
          <cell r="E44" t="str">
            <v>Roger Prachyl</v>
          </cell>
          <cell r="W44" t="str">
            <v>ENS</v>
          </cell>
          <cell r="X44" t="str">
            <v>Oncor</v>
          </cell>
        </row>
        <row r="45">
          <cell r="A45" t="str">
            <v>CMGMX2071009</v>
          </cell>
          <cell r="B45" t="str">
            <v>2071009</v>
          </cell>
          <cell r="C45" t="str">
            <v>CMGMX</v>
          </cell>
          <cell r="D45" t="str">
            <v>1010700</v>
          </cell>
          <cell r="E45" t="str">
            <v>Roger Prachyl</v>
          </cell>
          <cell r="W45" t="str">
            <v>ENSAT</v>
          </cell>
          <cell r="X45" t="str">
            <v>Other</v>
          </cell>
        </row>
        <row r="46">
          <cell r="A46" t="str">
            <v>CMGMX2119000</v>
          </cell>
          <cell r="B46" t="str">
            <v>2119000</v>
          </cell>
          <cell r="C46" t="str">
            <v>CMGMX</v>
          </cell>
          <cell r="D46" t="str">
            <v>1010700</v>
          </cell>
          <cell r="E46" t="str">
            <v>Roger Prachyl</v>
          </cell>
          <cell r="W46" t="str">
            <v>ENSHR</v>
          </cell>
          <cell r="X46" t="str">
            <v>Retail</v>
          </cell>
        </row>
        <row r="47">
          <cell r="A47" t="str">
            <v>CMGMX2240000</v>
          </cell>
          <cell r="B47" t="str">
            <v>2240000</v>
          </cell>
          <cell r="C47" t="str">
            <v>CMGMX</v>
          </cell>
          <cell r="D47" t="str">
            <v>1010700</v>
          </cell>
          <cell r="E47" t="str">
            <v>Roger Prachyl</v>
          </cell>
          <cell r="W47" t="str">
            <v>ENSIN</v>
          </cell>
          <cell r="X47" t="str">
            <v>Other</v>
          </cell>
        </row>
        <row r="48">
          <cell r="A48" t="str">
            <v>CMGMX2310109</v>
          </cell>
          <cell r="B48" t="str">
            <v>2310109</v>
          </cell>
          <cell r="C48" t="str">
            <v>CMGMX</v>
          </cell>
          <cell r="D48" t="str">
            <v>1010700</v>
          </cell>
          <cell r="E48" t="str">
            <v>Roger Prachyl</v>
          </cell>
          <cell r="W48" t="str">
            <v>EPD</v>
          </cell>
          <cell r="X48" t="str">
            <v>Oncor</v>
          </cell>
        </row>
        <row r="49">
          <cell r="A49" t="str">
            <v>CMGMX2319000</v>
          </cell>
          <cell r="B49" t="str">
            <v>2319000</v>
          </cell>
          <cell r="C49" t="str">
            <v>CMGMX</v>
          </cell>
          <cell r="D49" t="str">
            <v>1010700</v>
          </cell>
          <cell r="E49" t="str">
            <v>Roger Prachyl</v>
          </cell>
          <cell r="W49" t="str">
            <v>EPI</v>
          </cell>
          <cell r="X49" t="str">
            <v>Oncor</v>
          </cell>
        </row>
        <row r="50">
          <cell r="A50" t="str">
            <v>CMGMX2321300</v>
          </cell>
          <cell r="B50" t="str">
            <v>2321300</v>
          </cell>
          <cell r="C50" t="str">
            <v>CMGMX</v>
          </cell>
          <cell r="D50" t="str">
            <v>1010700</v>
          </cell>
          <cell r="E50" t="str">
            <v>Roger Prachyl</v>
          </cell>
          <cell r="W50" t="str">
            <v>ERINC</v>
          </cell>
          <cell r="X50" t="str">
            <v>Oncor</v>
          </cell>
        </row>
        <row r="51">
          <cell r="A51" t="str">
            <v>CMGMX2329000</v>
          </cell>
          <cell r="B51" t="str">
            <v>2329000</v>
          </cell>
          <cell r="C51" t="str">
            <v>CMGMX</v>
          </cell>
          <cell r="D51" t="str">
            <v>1010700</v>
          </cell>
          <cell r="E51" t="str">
            <v>Roger Prachyl</v>
          </cell>
          <cell r="W51" t="str">
            <v>ESD</v>
          </cell>
          <cell r="X51" t="str">
            <v>Oncor</v>
          </cell>
        </row>
        <row r="52">
          <cell r="A52" t="str">
            <v>CMGMX2329900</v>
          </cell>
          <cell r="B52" t="str">
            <v>2329900</v>
          </cell>
          <cell r="C52" t="str">
            <v>CMGMX</v>
          </cell>
          <cell r="D52" t="str">
            <v>1010700</v>
          </cell>
          <cell r="E52" t="str">
            <v>Roger Prachyl</v>
          </cell>
          <cell r="W52" t="str">
            <v>ESGRO</v>
          </cell>
          <cell r="X52" t="str">
            <v>Other</v>
          </cell>
        </row>
        <row r="53">
          <cell r="A53" t="str">
            <v>CMGMX2412680</v>
          </cell>
          <cell r="B53" t="str">
            <v>2412680</v>
          </cell>
          <cell r="C53" t="str">
            <v>CMGMX</v>
          </cell>
          <cell r="D53" t="str">
            <v>1010700</v>
          </cell>
          <cell r="E53" t="str">
            <v>Roger Prachyl</v>
          </cell>
          <cell r="W53" t="str">
            <v>ESLIC</v>
          </cell>
          <cell r="X53" t="str">
            <v>Retail</v>
          </cell>
        </row>
        <row r="54">
          <cell r="A54" t="str">
            <v>CMGMX2414100</v>
          </cell>
          <cell r="B54" t="str">
            <v>2414100</v>
          </cell>
          <cell r="C54" t="str">
            <v>CMGMX</v>
          </cell>
          <cell r="D54" t="str">
            <v>1010700</v>
          </cell>
          <cell r="E54" t="str">
            <v>Roger Prachyl</v>
          </cell>
          <cell r="W54" t="str">
            <v>ESLLP</v>
          </cell>
          <cell r="X54" t="str">
            <v>Retail</v>
          </cell>
        </row>
        <row r="55">
          <cell r="A55" t="str">
            <v>CMGMX2529000</v>
          </cell>
          <cell r="B55" t="str">
            <v>2529000</v>
          </cell>
          <cell r="C55" t="str">
            <v>CMGMX</v>
          </cell>
          <cell r="D55" t="str">
            <v>1010700</v>
          </cell>
          <cell r="E55" t="str">
            <v>Roger Prachyl</v>
          </cell>
          <cell r="W55" t="str">
            <v>ESLMC</v>
          </cell>
          <cell r="X55" t="str">
            <v>Retail</v>
          </cell>
        </row>
        <row r="56">
          <cell r="A56" t="str">
            <v>ECD2321909</v>
          </cell>
          <cell r="B56" t="str">
            <v>2321909</v>
          </cell>
          <cell r="C56" t="str">
            <v>ECD</v>
          </cell>
          <cell r="D56" t="str">
            <v>ALL</v>
          </cell>
          <cell r="E56" t="str">
            <v>Joe Luna -Payroll</v>
          </cell>
          <cell r="W56" t="str">
            <v>ESVIC</v>
          </cell>
          <cell r="X56" t="str">
            <v>Retail</v>
          </cell>
        </row>
        <row r="57">
          <cell r="A57" t="str">
            <v>ECD2321922</v>
          </cell>
          <cell r="B57" t="str">
            <v>2321922</v>
          </cell>
          <cell r="C57" t="str">
            <v>ECD</v>
          </cell>
          <cell r="D57" t="str">
            <v>ALL</v>
          </cell>
          <cell r="E57" t="str">
            <v>Joe Luna -Payroll</v>
          </cell>
          <cell r="W57" t="str">
            <v>ESVLP</v>
          </cell>
          <cell r="X57" t="str">
            <v>Retail</v>
          </cell>
        </row>
        <row r="58">
          <cell r="A58" t="str">
            <v>ECD2361000</v>
          </cell>
          <cell r="B58" t="str">
            <v>2361000</v>
          </cell>
          <cell r="C58" t="str">
            <v>ECD</v>
          </cell>
          <cell r="D58" t="str">
            <v>ALL</v>
          </cell>
          <cell r="E58" t="str">
            <v>Joe Luna -Payroll</v>
          </cell>
          <cell r="W58" t="str">
            <v>ESVMC</v>
          </cell>
          <cell r="X58" t="str">
            <v>Retail</v>
          </cell>
        </row>
        <row r="59">
          <cell r="A59" t="str">
            <v>ECD2361100</v>
          </cell>
          <cell r="B59" t="str">
            <v>2361100</v>
          </cell>
          <cell r="C59" t="str">
            <v>ECD</v>
          </cell>
          <cell r="D59" t="str">
            <v>ALL</v>
          </cell>
          <cell r="E59" t="str">
            <v>Joe Luna -Payroll</v>
          </cell>
          <cell r="W59" t="str">
            <v>ETCAL</v>
          </cell>
          <cell r="X59" t="str">
            <v>Wholesale</v>
          </cell>
        </row>
        <row r="60">
          <cell r="A60" t="str">
            <v>ECD2362100</v>
          </cell>
          <cell r="B60" t="str">
            <v>2362100</v>
          </cell>
          <cell r="C60" t="str">
            <v>ECD</v>
          </cell>
          <cell r="D60" t="str">
            <v>ALL</v>
          </cell>
          <cell r="E60" t="str">
            <v>Joe Luna -Payroll</v>
          </cell>
          <cell r="W60" t="str">
            <v>ETRAM</v>
          </cell>
          <cell r="X60" t="str">
            <v>Wholesale</v>
          </cell>
        </row>
        <row r="61">
          <cell r="A61" t="str">
            <v>ECD2362100</v>
          </cell>
          <cell r="B61" t="str">
            <v>2362100</v>
          </cell>
          <cell r="C61" t="str">
            <v>ECD</v>
          </cell>
          <cell r="D61" t="str">
            <v>ALL</v>
          </cell>
          <cell r="E61" t="str">
            <v>Joe Luna -Payroll</v>
          </cell>
          <cell r="W61" t="str">
            <v>ETRIC</v>
          </cell>
          <cell r="X61" t="str">
            <v>Wholesale</v>
          </cell>
        </row>
        <row r="62">
          <cell r="A62" t="str">
            <v>ECD2411000</v>
          </cell>
          <cell r="B62" t="str">
            <v>2411000</v>
          </cell>
          <cell r="C62" t="str">
            <v>ECD</v>
          </cell>
          <cell r="D62" t="str">
            <v>ALL</v>
          </cell>
          <cell r="E62" t="str">
            <v>Joe Luna -Payroll</v>
          </cell>
          <cell r="W62" t="str">
            <v>ETRLP</v>
          </cell>
          <cell r="X62" t="str">
            <v>Wholesale</v>
          </cell>
        </row>
        <row r="63">
          <cell r="A63" t="str">
            <v>ECD2411200</v>
          </cell>
          <cell r="B63" t="str">
            <v>2411200</v>
          </cell>
          <cell r="C63" t="str">
            <v>ECD</v>
          </cell>
          <cell r="D63" t="str">
            <v>ALL</v>
          </cell>
          <cell r="E63" t="str">
            <v>Joe Luna -Payroll</v>
          </cell>
          <cell r="W63" t="str">
            <v>ETRMC</v>
          </cell>
          <cell r="X63" t="str">
            <v>Wholesale</v>
          </cell>
        </row>
        <row r="64">
          <cell r="A64" t="str">
            <v>ECD2412200</v>
          </cell>
          <cell r="B64" t="str">
            <v>2412200</v>
          </cell>
          <cell r="C64" t="str">
            <v>ECD</v>
          </cell>
          <cell r="D64" t="str">
            <v>ALL</v>
          </cell>
          <cell r="E64" t="str">
            <v>Joe Luna -Payroll</v>
          </cell>
          <cell r="W64" t="str">
            <v>ETRSV</v>
          </cell>
          <cell r="X64" t="str">
            <v>Wholesale</v>
          </cell>
        </row>
        <row r="65">
          <cell r="A65" t="str">
            <v>ECD2412300</v>
          </cell>
          <cell r="B65" t="str">
            <v>2412300</v>
          </cell>
          <cell r="C65" t="str">
            <v>ECD</v>
          </cell>
          <cell r="D65" t="str">
            <v>ALL</v>
          </cell>
          <cell r="E65" t="str">
            <v>Joe Luna -Payroll</v>
          </cell>
          <cell r="W65" t="str">
            <v>ETTRA</v>
          </cell>
          <cell r="X65" t="str">
            <v>Wholesale</v>
          </cell>
        </row>
        <row r="66">
          <cell r="A66" t="str">
            <v>ECD2424000</v>
          </cell>
          <cell r="B66" t="str">
            <v>2424000</v>
          </cell>
          <cell r="C66" t="str">
            <v>ECD</v>
          </cell>
          <cell r="D66" t="str">
            <v>ALL</v>
          </cell>
          <cell r="E66" t="str">
            <v>Joe Luna -Payroll</v>
          </cell>
          <cell r="W66" t="str">
            <v>FBCCO</v>
          </cell>
          <cell r="X66" t="str">
            <v>Other</v>
          </cell>
        </row>
        <row r="67">
          <cell r="A67" t="str">
            <v>ECD2324000</v>
          </cell>
          <cell r="B67" t="str">
            <v>2324000</v>
          </cell>
          <cell r="C67" t="str">
            <v>ECD</v>
          </cell>
          <cell r="D67" t="str">
            <v>ALL</v>
          </cell>
          <cell r="E67" t="str">
            <v>Melinda Lefan-Accounts Payable</v>
          </cell>
          <cell r="W67" t="str">
            <v>FIN1</v>
          </cell>
          <cell r="X67" t="str">
            <v>Other</v>
          </cell>
        </row>
        <row r="68">
          <cell r="A68" t="str">
            <v>ECD1231000</v>
          </cell>
          <cell r="B68" t="str">
            <v>1231000</v>
          </cell>
          <cell r="C68" t="str">
            <v>ECD</v>
          </cell>
          <cell r="D68" t="str">
            <v>ALL</v>
          </cell>
          <cell r="E68" t="str">
            <v>Ramon Leal - Corporate Accounting</v>
          </cell>
          <cell r="W68" t="str">
            <v>FIN2</v>
          </cell>
          <cell r="X68" t="str">
            <v>Other</v>
          </cell>
        </row>
        <row r="69">
          <cell r="A69" t="str">
            <v>ECD2328900</v>
          </cell>
          <cell r="B69" t="str">
            <v>2328900</v>
          </cell>
          <cell r="C69" t="str">
            <v>ECD</v>
          </cell>
          <cell r="D69" t="str">
            <v>ALL</v>
          </cell>
          <cell r="E69" t="str">
            <v>Ramon Leal - Corporate Accounting</v>
          </cell>
          <cell r="W69" t="str">
            <v>FINL1</v>
          </cell>
          <cell r="X69" t="str">
            <v>Other</v>
          </cell>
        </row>
        <row r="70">
          <cell r="A70" t="str">
            <v>EDC1081798</v>
          </cell>
          <cell r="B70" t="str">
            <v>1081798</v>
          </cell>
          <cell r="C70" t="str">
            <v>EDC</v>
          </cell>
          <cell r="D70" t="str">
            <v>1081798</v>
          </cell>
          <cell r="E70" t="str">
            <v>Dane Watson</v>
          </cell>
          <cell r="W70" t="str">
            <v>FLEET</v>
          </cell>
          <cell r="X70" t="str">
            <v>Other</v>
          </cell>
        </row>
        <row r="71">
          <cell r="A71" t="str">
            <v>EDC1083798</v>
          </cell>
          <cell r="B71">
            <v>1083798</v>
          </cell>
          <cell r="C71" t="str">
            <v>EDC</v>
          </cell>
          <cell r="D71" t="str">
            <v>1081798</v>
          </cell>
          <cell r="E71" t="str">
            <v>Dane Watson</v>
          </cell>
          <cell r="W71" t="str">
            <v>GEN</v>
          </cell>
          <cell r="X71" t="str">
            <v>Wholesale</v>
          </cell>
        </row>
        <row r="72">
          <cell r="A72" t="str">
            <v>EDC1086798</v>
          </cell>
          <cell r="B72" t="str">
            <v>1086798</v>
          </cell>
          <cell r="C72" t="str">
            <v>EDC</v>
          </cell>
          <cell r="D72" t="str">
            <v>1081798</v>
          </cell>
          <cell r="E72" t="str">
            <v>Dane Watson</v>
          </cell>
          <cell r="W72" t="str">
            <v>GENHC</v>
          </cell>
          <cell r="X72" t="str">
            <v>Wholesale</v>
          </cell>
        </row>
        <row r="73">
          <cell r="A73" t="str">
            <v>EDC1243300</v>
          </cell>
          <cell r="B73" t="str">
            <v>1243300</v>
          </cell>
          <cell r="C73" t="str">
            <v>EDC</v>
          </cell>
          <cell r="D73" t="str">
            <v>ALL</v>
          </cell>
          <cell r="E73" t="str">
            <v>Dean Hampton - Corporate Services Acctg</v>
          </cell>
          <cell r="W73" t="str">
            <v>GENIC</v>
          </cell>
          <cell r="X73" t="str">
            <v>Wholesale</v>
          </cell>
        </row>
        <row r="74">
          <cell r="A74" t="str">
            <v>EDC1243300</v>
          </cell>
          <cell r="B74" t="str">
            <v>1243300</v>
          </cell>
          <cell r="C74" t="str">
            <v>EDC</v>
          </cell>
          <cell r="D74" t="str">
            <v>ALL</v>
          </cell>
          <cell r="E74" t="str">
            <v>Dean Hampton - Corporate Services Acctg</v>
          </cell>
          <cell r="W74" t="str">
            <v>GENLP</v>
          </cell>
          <cell r="X74" t="str">
            <v>Wholesale</v>
          </cell>
        </row>
        <row r="75">
          <cell r="A75" t="str">
            <v>EDC1245600</v>
          </cell>
          <cell r="B75" t="str">
            <v>1245600</v>
          </cell>
          <cell r="C75" t="str">
            <v>EDC</v>
          </cell>
          <cell r="D75" t="str">
            <v>ALL</v>
          </cell>
          <cell r="E75" t="str">
            <v>Dean Hampton - Corporate Services Acctg</v>
          </cell>
          <cell r="W75" t="str">
            <v>GENMC</v>
          </cell>
          <cell r="X75" t="str">
            <v>Wholesale</v>
          </cell>
        </row>
        <row r="76">
          <cell r="A76" t="str">
            <v>EDC1245700</v>
          </cell>
          <cell r="B76" t="str">
            <v>1245700</v>
          </cell>
          <cell r="C76" t="str">
            <v>EDC</v>
          </cell>
          <cell r="D76" t="str">
            <v>ALL</v>
          </cell>
          <cell r="E76" t="str">
            <v>Dean Hampton - Corporate Services Acctg</v>
          </cell>
          <cell r="W76" t="str">
            <v>HGL</v>
          </cell>
          <cell r="X76" t="str">
            <v>Oncor</v>
          </cell>
        </row>
        <row r="77">
          <cell r="A77" t="str">
            <v>EDC1245800</v>
          </cell>
          <cell r="B77" t="str">
            <v>1245800</v>
          </cell>
          <cell r="C77" t="str">
            <v>EDC</v>
          </cell>
          <cell r="D77" t="str">
            <v>ALL</v>
          </cell>
          <cell r="E77" t="str">
            <v>Dean Hampton - Corporate Services Acctg</v>
          </cell>
          <cell r="W77" t="str">
            <v>HNDIC</v>
          </cell>
          <cell r="X77" t="str">
            <v>Wholesale</v>
          </cell>
        </row>
        <row r="78">
          <cell r="A78" t="str">
            <v>EDC2321904</v>
          </cell>
          <cell r="B78" t="str">
            <v>2321904</v>
          </cell>
          <cell r="C78" t="str">
            <v>EDC</v>
          </cell>
          <cell r="D78" t="str">
            <v>ALL</v>
          </cell>
          <cell r="E78" t="str">
            <v>Dean Hampton - Corporate Services Acctg</v>
          </cell>
          <cell r="W78" t="str">
            <v>HNDLP</v>
          </cell>
          <cell r="X78" t="str">
            <v>Wholesale</v>
          </cell>
        </row>
        <row r="79">
          <cell r="A79" t="str">
            <v>EDC2321906</v>
          </cell>
          <cell r="B79" t="str">
            <v>2321906</v>
          </cell>
          <cell r="C79" t="str">
            <v>EDC</v>
          </cell>
          <cell r="D79" t="str">
            <v>ALL</v>
          </cell>
          <cell r="E79" t="str">
            <v>Dean Hampton - Corporate Services Acctg</v>
          </cell>
          <cell r="W79" t="str">
            <v>HNDMC</v>
          </cell>
          <cell r="X79" t="str">
            <v>Wholesale</v>
          </cell>
        </row>
        <row r="80">
          <cell r="A80" t="str">
            <v>EDC2322402</v>
          </cell>
          <cell r="B80" t="str">
            <v>2322402</v>
          </cell>
          <cell r="C80" t="str">
            <v>EDC</v>
          </cell>
          <cell r="D80" t="str">
            <v>ALL</v>
          </cell>
          <cell r="E80" t="str">
            <v>Dean Hampton - Corporate Services Acctg</v>
          </cell>
          <cell r="W80" t="str">
            <v>HOUSE</v>
          </cell>
          <cell r="X80" t="str">
            <v>Oncor</v>
          </cell>
        </row>
        <row r="81">
          <cell r="A81" t="str">
            <v>EDC2322403</v>
          </cell>
          <cell r="B81" t="str">
            <v>2322403</v>
          </cell>
          <cell r="C81" t="str">
            <v>EDC</v>
          </cell>
          <cell r="D81" t="str">
            <v>ALL</v>
          </cell>
          <cell r="E81" t="str">
            <v>Dean Hampton - Corporate Services Acctg</v>
          </cell>
          <cell r="W81" t="str">
            <v>INSEM</v>
          </cell>
          <cell r="X81" t="str">
            <v>Retail</v>
          </cell>
        </row>
        <row r="82">
          <cell r="A82" t="str">
            <v>EDC2533060</v>
          </cell>
          <cell r="B82" t="str">
            <v>2533060</v>
          </cell>
          <cell r="C82" t="str">
            <v>EDC</v>
          </cell>
          <cell r="D82" t="str">
            <v>ALL</v>
          </cell>
          <cell r="E82" t="str">
            <v>Dean Hampton - Corporate Services Acctg</v>
          </cell>
          <cell r="W82" t="str">
            <v>INSEV</v>
          </cell>
          <cell r="X82" t="str">
            <v>Other</v>
          </cell>
        </row>
        <row r="83">
          <cell r="A83" t="str">
            <v>EDC2533400</v>
          </cell>
          <cell r="B83" t="str">
            <v>2533400</v>
          </cell>
          <cell r="C83" t="str">
            <v>EDC</v>
          </cell>
          <cell r="D83" t="str">
            <v>ALL</v>
          </cell>
          <cell r="E83" t="str">
            <v>Dean Hampton - Corporate Services Acctg</v>
          </cell>
          <cell r="W83" t="str">
            <v>INSOL</v>
          </cell>
          <cell r="X83" t="str">
            <v>Retail</v>
          </cell>
        </row>
        <row r="84">
          <cell r="A84" t="str">
            <v>EDC2533900</v>
          </cell>
          <cell r="B84" t="str">
            <v>2533900</v>
          </cell>
          <cell r="C84" t="str">
            <v>EDC</v>
          </cell>
          <cell r="D84" t="str">
            <v>ALL</v>
          </cell>
          <cell r="E84" t="str">
            <v>Dean Hampton - Corporate Services Acctg</v>
          </cell>
          <cell r="W84" t="str">
            <v>INSUR</v>
          </cell>
          <cell r="X84" t="str">
            <v>Oncor</v>
          </cell>
        </row>
        <row r="85">
          <cell r="A85" t="str">
            <v>EDC2534000</v>
          </cell>
          <cell r="B85" t="str">
            <v>2534000</v>
          </cell>
          <cell r="C85" t="str">
            <v>EDC</v>
          </cell>
          <cell r="D85" t="str">
            <v>ALL</v>
          </cell>
          <cell r="E85" t="str">
            <v>Dean Hampton - Corporate Services Acctg</v>
          </cell>
          <cell r="W85" t="str">
            <v>LCC</v>
          </cell>
          <cell r="X85" t="str">
            <v>Other</v>
          </cell>
        </row>
        <row r="86">
          <cell r="A86" t="str">
            <v>EDC2535700</v>
          </cell>
          <cell r="B86" t="str">
            <v>2535700</v>
          </cell>
          <cell r="C86" t="str">
            <v>EDC</v>
          </cell>
          <cell r="D86" t="str">
            <v>ALL</v>
          </cell>
          <cell r="E86" t="str">
            <v>Dean Hampton - Corporate Services Acctg</v>
          </cell>
          <cell r="W86" t="str">
            <v>LEASG</v>
          </cell>
          <cell r="X86" t="str">
            <v>Other</v>
          </cell>
        </row>
        <row r="87">
          <cell r="A87" t="str">
            <v>EDC2535800</v>
          </cell>
          <cell r="B87" t="str">
            <v>2535800</v>
          </cell>
          <cell r="C87" t="str">
            <v>EDC</v>
          </cell>
          <cell r="D87" t="str">
            <v>ALL</v>
          </cell>
          <cell r="E87" t="str">
            <v>Dean Hampton - Corporate Services Acctg</v>
          </cell>
          <cell r="W87" t="str">
            <v>LSEIN</v>
          </cell>
          <cell r="X87" t="str">
            <v>Other</v>
          </cell>
        </row>
        <row r="88">
          <cell r="A88" t="str">
            <v>EDC2539120</v>
          </cell>
          <cell r="B88" t="str">
            <v>2539120</v>
          </cell>
          <cell r="C88" t="str">
            <v>EDC</v>
          </cell>
          <cell r="D88" t="str">
            <v>ALL</v>
          </cell>
          <cell r="E88" t="str">
            <v>Dean Hampton - Corporate Services Acctg</v>
          </cell>
          <cell r="W88" t="str">
            <v>LSES</v>
          </cell>
          <cell r="X88" t="str">
            <v>Retail</v>
          </cell>
        </row>
        <row r="89">
          <cell r="A89" t="str">
            <v>EDC1431060</v>
          </cell>
          <cell r="B89" t="str">
            <v>1431060</v>
          </cell>
          <cell r="C89" t="str">
            <v>EDC</v>
          </cell>
          <cell r="D89" t="str">
            <v>ALL</v>
          </cell>
          <cell r="E89" t="str">
            <v>Joe Luna -Payroll</v>
          </cell>
          <cell r="W89" t="str">
            <v>LSGD</v>
          </cell>
          <cell r="X89" t="str">
            <v>Oncor</v>
          </cell>
        </row>
        <row r="90">
          <cell r="A90" t="str">
            <v>EDC1431110</v>
          </cell>
          <cell r="B90" t="str">
            <v>1431110</v>
          </cell>
          <cell r="C90" t="str">
            <v>EDC</v>
          </cell>
          <cell r="D90" t="str">
            <v>ALL</v>
          </cell>
          <cell r="E90" t="str">
            <v>Joe Luna -Payroll</v>
          </cell>
          <cell r="W90" t="str">
            <v>LSGIN</v>
          </cell>
          <cell r="X90" t="str">
            <v>Other</v>
          </cell>
        </row>
        <row r="91">
          <cell r="A91" t="str">
            <v>EDC2321900</v>
          </cell>
          <cell r="B91" t="str">
            <v>2321900</v>
          </cell>
          <cell r="C91" t="str">
            <v>EDC</v>
          </cell>
          <cell r="D91" t="str">
            <v>ALL</v>
          </cell>
          <cell r="E91" t="str">
            <v>Joe Luna -Payroll</v>
          </cell>
          <cell r="W91" t="str">
            <v>LSGTR</v>
          </cell>
          <cell r="X91" t="str">
            <v>Oncor</v>
          </cell>
        </row>
        <row r="92">
          <cell r="A92" t="str">
            <v>EDC2321909</v>
          </cell>
          <cell r="B92" t="str">
            <v>2321909</v>
          </cell>
          <cell r="C92" t="str">
            <v>EDC</v>
          </cell>
          <cell r="D92" t="str">
            <v>ALL</v>
          </cell>
          <cell r="E92" t="str">
            <v>Joe Luna -Payroll</v>
          </cell>
          <cell r="W92" t="str">
            <v>LSGTX</v>
          </cell>
          <cell r="X92" t="str">
            <v>Oncor</v>
          </cell>
        </row>
        <row r="93">
          <cell r="A93" t="str">
            <v>EDC2321916</v>
          </cell>
          <cell r="B93" t="str">
            <v>2321916</v>
          </cell>
          <cell r="C93" t="str">
            <v>EDC</v>
          </cell>
          <cell r="D93" t="str">
            <v>ALL</v>
          </cell>
          <cell r="E93" t="str">
            <v>Joe Luna -Payroll</v>
          </cell>
          <cell r="W93" t="str">
            <v>LSP</v>
          </cell>
          <cell r="X93" t="str">
            <v>Oncor</v>
          </cell>
        </row>
        <row r="94">
          <cell r="A94" t="str">
            <v>EDC2321920</v>
          </cell>
          <cell r="B94" t="str">
            <v>2321920</v>
          </cell>
          <cell r="C94" t="str">
            <v>EDC</v>
          </cell>
          <cell r="D94" t="str">
            <v>ALL</v>
          </cell>
          <cell r="E94" t="str">
            <v>Joe Luna -Payroll</v>
          </cell>
          <cell r="W94" t="str">
            <v>MCKIC</v>
          </cell>
          <cell r="X94" t="str">
            <v>Wholesale</v>
          </cell>
        </row>
        <row r="95">
          <cell r="A95" t="str">
            <v>EDC2321921</v>
          </cell>
          <cell r="B95" t="str">
            <v>2321921</v>
          </cell>
          <cell r="C95" t="str">
            <v>EDC</v>
          </cell>
          <cell r="D95" t="str">
            <v>ALL</v>
          </cell>
          <cell r="E95" t="str">
            <v>Joe Luna -Payroll</v>
          </cell>
          <cell r="W95" t="str">
            <v>MCKLP</v>
          </cell>
          <cell r="X95" t="str">
            <v>Wholesale</v>
          </cell>
        </row>
        <row r="96">
          <cell r="A96" t="str">
            <v>EDC2321922</v>
          </cell>
          <cell r="B96" t="str">
            <v>2321922</v>
          </cell>
          <cell r="C96" t="str">
            <v>EDC</v>
          </cell>
          <cell r="D96" t="str">
            <v>ALL</v>
          </cell>
          <cell r="E96" t="str">
            <v>Joe Luna -Payroll</v>
          </cell>
          <cell r="W96" t="str">
            <v>MCKMC</v>
          </cell>
          <cell r="X96" t="str">
            <v>Wholesale</v>
          </cell>
        </row>
        <row r="97">
          <cell r="A97" t="str">
            <v>EDC2321924</v>
          </cell>
          <cell r="B97" t="str">
            <v>2321924</v>
          </cell>
          <cell r="C97" t="str">
            <v>EDC</v>
          </cell>
          <cell r="D97" t="str">
            <v>ALL</v>
          </cell>
          <cell r="E97" t="str">
            <v>Joe Luna -Payroll</v>
          </cell>
          <cell r="W97" t="str">
            <v>MEXCO</v>
          </cell>
          <cell r="X97" t="str">
            <v>Other</v>
          </cell>
        </row>
        <row r="98">
          <cell r="A98" t="str">
            <v>EDC2322401</v>
          </cell>
          <cell r="B98" t="str">
            <v>2322401</v>
          </cell>
          <cell r="C98" t="str">
            <v>EDC</v>
          </cell>
          <cell r="D98" t="str">
            <v>ALL</v>
          </cell>
          <cell r="E98" t="str">
            <v>Joe Luna -Payroll</v>
          </cell>
          <cell r="W98" t="str">
            <v>MINIC</v>
          </cell>
          <cell r="X98" t="str">
            <v>Wholesale</v>
          </cell>
        </row>
        <row r="99">
          <cell r="A99" t="str">
            <v>EDC2361000</v>
          </cell>
          <cell r="B99" t="str">
            <v>2361000</v>
          </cell>
          <cell r="C99" t="str">
            <v>EDC</v>
          </cell>
          <cell r="D99" t="str">
            <v>ALL</v>
          </cell>
          <cell r="E99" t="str">
            <v>Joe Luna -Payroll</v>
          </cell>
          <cell r="W99" t="str">
            <v>MINMC</v>
          </cell>
          <cell r="X99" t="str">
            <v>Wholesale</v>
          </cell>
        </row>
        <row r="100">
          <cell r="A100" t="str">
            <v>EDC2361100</v>
          </cell>
          <cell r="B100" t="str">
            <v>2361100</v>
          </cell>
          <cell r="C100" t="str">
            <v>EDC</v>
          </cell>
          <cell r="D100" t="str">
            <v>ALL</v>
          </cell>
          <cell r="E100" t="str">
            <v>Joe Luna -Payroll</v>
          </cell>
          <cell r="W100" t="str">
            <v>MONTE</v>
          </cell>
          <cell r="X100" t="str">
            <v>Other</v>
          </cell>
        </row>
        <row r="101">
          <cell r="A101" t="str">
            <v>EDC2362100</v>
          </cell>
          <cell r="B101" t="str">
            <v>2362100</v>
          </cell>
          <cell r="C101" t="str">
            <v>EDC</v>
          </cell>
          <cell r="D101" t="str">
            <v>ALL</v>
          </cell>
          <cell r="E101" t="str">
            <v>Joe Luna -Payroll</v>
          </cell>
          <cell r="W101" t="str">
            <v>NPC</v>
          </cell>
          <cell r="X101" t="str">
            <v>Other</v>
          </cell>
        </row>
        <row r="102">
          <cell r="A102" t="str">
            <v>EDC2411000</v>
          </cell>
          <cell r="B102" t="str">
            <v>2411000</v>
          </cell>
          <cell r="C102" t="str">
            <v>EDC</v>
          </cell>
          <cell r="D102" t="str">
            <v>ALL</v>
          </cell>
          <cell r="E102" t="str">
            <v>Joe Luna -Payroll</v>
          </cell>
          <cell r="W102" t="str">
            <v>NPMEX</v>
          </cell>
          <cell r="X102" t="str">
            <v>Other</v>
          </cell>
        </row>
        <row r="103">
          <cell r="A103" t="str">
            <v>EDC2411200</v>
          </cell>
          <cell r="B103" t="str">
            <v>2411200</v>
          </cell>
          <cell r="C103" t="str">
            <v>EDC</v>
          </cell>
          <cell r="D103" t="str">
            <v>ALL</v>
          </cell>
          <cell r="E103" t="str">
            <v>Joe Luna -Payroll</v>
          </cell>
          <cell r="W103" t="str">
            <v>PEDIN</v>
          </cell>
          <cell r="X103" t="str">
            <v>Wholesale</v>
          </cell>
        </row>
        <row r="104">
          <cell r="A104" t="str">
            <v>EDC2424000</v>
          </cell>
          <cell r="B104" t="str">
            <v>2424000</v>
          </cell>
          <cell r="C104" t="str">
            <v>EDC</v>
          </cell>
          <cell r="D104" t="str">
            <v>ALL</v>
          </cell>
          <cell r="E104" t="str">
            <v>Joe Luna -Payroll</v>
          </cell>
          <cell r="W104" t="str">
            <v>PEDLP</v>
          </cell>
          <cell r="X104" t="str">
            <v>Wholesale</v>
          </cell>
        </row>
        <row r="105">
          <cell r="A105" t="str">
            <v>EDC2324000</v>
          </cell>
          <cell r="B105" t="str">
            <v>2324000</v>
          </cell>
          <cell r="C105" t="str">
            <v>EDC</v>
          </cell>
          <cell r="D105" t="str">
            <v>ALL</v>
          </cell>
          <cell r="E105" t="str">
            <v>Melinda Lefan-Accounts Payable</v>
          </cell>
          <cell r="W105" t="str">
            <v>PEDMN</v>
          </cell>
          <cell r="X105" t="str">
            <v>Wholesale</v>
          </cell>
        </row>
        <row r="106">
          <cell r="A106" t="str">
            <v>EDC2230000</v>
          </cell>
          <cell r="B106" t="str">
            <v>2230000</v>
          </cell>
          <cell r="C106" t="str">
            <v>EDC</v>
          </cell>
          <cell r="D106" t="str">
            <v>ALL</v>
          </cell>
          <cell r="E106" t="str">
            <v>Ramon Leal - Corporate Accounting</v>
          </cell>
          <cell r="W106" t="str">
            <v>PEDRC</v>
          </cell>
          <cell r="X106" t="str">
            <v>Wholesale</v>
          </cell>
        </row>
        <row r="107">
          <cell r="A107" t="str">
            <v>EDC2328900</v>
          </cell>
          <cell r="B107" t="str">
            <v>2328900</v>
          </cell>
          <cell r="C107" t="str">
            <v>EDC</v>
          </cell>
          <cell r="D107" t="str">
            <v>ALL</v>
          </cell>
          <cell r="E107" t="str">
            <v>Ramon Leal - Corporate Accounting</v>
          </cell>
          <cell r="W107" t="str">
            <v>PINGP</v>
          </cell>
          <cell r="X107" t="str">
            <v>Other</v>
          </cell>
        </row>
        <row r="108">
          <cell r="A108" t="str">
            <v>EDC42324000</v>
          </cell>
          <cell r="B108" t="str">
            <v>2324000</v>
          </cell>
          <cell r="C108" t="str">
            <v>EDC4</v>
          </cell>
          <cell r="D108" t="str">
            <v>ALL</v>
          </cell>
          <cell r="E108" t="str">
            <v>Melinda Lefan-Accounts Payable</v>
          </cell>
          <cell r="W108" t="str">
            <v>PINN1</v>
          </cell>
          <cell r="X108" t="str">
            <v>Other</v>
          </cell>
        </row>
        <row r="109">
          <cell r="A109" t="str">
            <v>EDC42328900</v>
          </cell>
          <cell r="B109" t="str">
            <v>2328900</v>
          </cell>
          <cell r="C109" t="str">
            <v>EDC4</v>
          </cell>
          <cell r="D109" t="str">
            <v>ALL</v>
          </cell>
          <cell r="E109" t="str">
            <v>Ramon Leal - Corporate Accounting</v>
          </cell>
          <cell r="W109" t="str">
            <v>PMMTR</v>
          </cell>
          <cell r="X109" t="str">
            <v>Other</v>
          </cell>
        </row>
        <row r="110">
          <cell r="A110" t="str">
            <v>EDCNW2324000</v>
          </cell>
          <cell r="B110" t="str">
            <v>2324000</v>
          </cell>
          <cell r="C110" t="str">
            <v>EDCNW</v>
          </cell>
          <cell r="D110" t="str">
            <v>ALL</v>
          </cell>
          <cell r="E110" t="str">
            <v>Melinda Lefan-Accounts Payable</v>
          </cell>
          <cell r="W110" t="str">
            <v>RACNS</v>
          </cell>
          <cell r="X110" t="str">
            <v>Oncor</v>
          </cell>
        </row>
        <row r="111">
          <cell r="A111" t="str">
            <v>EDCNW1231000</v>
          </cell>
          <cell r="B111" t="str">
            <v>1231000</v>
          </cell>
          <cell r="C111" t="str">
            <v>EDCNW</v>
          </cell>
          <cell r="D111" t="str">
            <v>ALL</v>
          </cell>
          <cell r="E111" t="str">
            <v>Ramon Leal - Corporate Accounting</v>
          </cell>
          <cell r="W111" t="str">
            <v>RACSA</v>
          </cell>
          <cell r="X111" t="str">
            <v>Oncor</v>
          </cell>
        </row>
        <row r="112">
          <cell r="A112" t="str">
            <v>EESRT1010798</v>
          </cell>
          <cell r="B112" t="str">
            <v>1010798</v>
          </cell>
          <cell r="C112" t="str">
            <v>EESRT</v>
          </cell>
          <cell r="D112" t="str">
            <v>1010798</v>
          </cell>
          <cell r="E112" t="str">
            <v>Dane Watson</v>
          </cell>
          <cell r="W112" t="str">
            <v>RCD</v>
          </cell>
          <cell r="X112" t="str">
            <v>Other</v>
          </cell>
        </row>
        <row r="113">
          <cell r="A113" t="str">
            <v>EESRT1080109</v>
          </cell>
          <cell r="B113" t="str">
            <v>1080109</v>
          </cell>
          <cell r="C113" t="str">
            <v>EESRT</v>
          </cell>
          <cell r="D113" t="str">
            <v>1080109</v>
          </cell>
          <cell r="E113" t="str">
            <v>Dane Watson</v>
          </cell>
          <cell r="W113" t="str">
            <v>RETCI</v>
          </cell>
          <cell r="X113" t="str">
            <v>Other</v>
          </cell>
        </row>
        <row r="114">
          <cell r="A114" t="str">
            <v>EESRT1081798</v>
          </cell>
          <cell r="B114" t="str">
            <v>1081798</v>
          </cell>
          <cell r="C114" t="str">
            <v>EESRT</v>
          </cell>
          <cell r="D114" t="str">
            <v>1080109</v>
          </cell>
          <cell r="E114" t="str">
            <v>Dane Watson</v>
          </cell>
          <cell r="W114" t="str">
            <v>RMASS</v>
          </cell>
          <cell r="X114" t="str">
            <v>Retail</v>
          </cell>
        </row>
        <row r="115">
          <cell r="A115" t="str">
            <v>EESRT1180000</v>
          </cell>
          <cell r="B115">
            <v>1180000</v>
          </cell>
          <cell r="C115" t="str">
            <v>EESRT</v>
          </cell>
          <cell r="D115" t="str">
            <v>1010798</v>
          </cell>
          <cell r="E115" t="str">
            <v>Dane Watson</v>
          </cell>
          <cell r="W115" t="str">
            <v>SATNW</v>
          </cell>
          <cell r="X115" t="str">
            <v>Other</v>
          </cell>
        </row>
        <row r="116">
          <cell r="A116" t="str">
            <v>EESRT2533900</v>
          </cell>
          <cell r="B116" t="str">
            <v>2533900</v>
          </cell>
          <cell r="C116" t="str">
            <v>EESRT</v>
          </cell>
          <cell r="D116" t="str">
            <v>ALL</v>
          </cell>
          <cell r="E116" t="str">
            <v>Dean Hampton - Corporate Services Acctg</v>
          </cell>
          <cell r="W116" t="str">
            <v>SEMSA</v>
          </cell>
          <cell r="X116" t="str">
            <v>Other</v>
          </cell>
        </row>
        <row r="117">
          <cell r="A117" t="str">
            <v>EESRT2539120</v>
          </cell>
          <cell r="B117" t="str">
            <v>2539120</v>
          </cell>
          <cell r="C117" t="str">
            <v>EESRT</v>
          </cell>
          <cell r="D117" t="str">
            <v>ALL</v>
          </cell>
          <cell r="E117" t="str">
            <v>Dean Hampton - Corporate Services Acctg</v>
          </cell>
          <cell r="W117" t="str">
            <v>SES</v>
          </cell>
          <cell r="X117" t="str">
            <v>Retail</v>
          </cell>
        </row>
        <row r="118">
          <cell r="A118" t="str">
            <v>EESRT2539160</v>
          </cell>
          <cell r="B118" t="str">
            <v>2539160</v>
          </cell>
          <cell r="C118" t="str">
            <v>EESRT</v>
          </cell>
          <cell r="D118" t="str">
            <v>ALL</v>
          </cell>
          <cell r="E118" t="str">
            <v>Dean Hampton - Corporate Services Acctg</v>
          </cell>
          <cell r="W118" t="str">
            <v>SESRP</v>
          </cell>
          <cell r="X118" t="str">
            <v>Retail</v>
          </cell>
        </row>
        <row r="119">
          <cell r="A119" t="str">
            <v>EESRT1431060</v>
          </cell>
          <cell r="B119" t="str">
            <v>1431060</v>
          </cell>
          <cell r="C119" t="str">
            <v>EESRT</v>
          </cell>
          <cell r="D119" t="str">
            <v>ALL</v>
          </cell>
          <cell r="E119" t="str">
            <v>Joe Luna -Payroll</v>
          </cell>
          <cell r="W119" t="str">
            <v>SHAOX</v>
          </cell>
          <cell r="X119" t="str">
            <v>Other</v>
          </cell>
        </row>
        <row r="120">
          <cell r="A120" t="str">
            <v>EESRT1431110</v>
          </cell>
          <cell r="B120" t="str">
            <v>1431110</v>
          </cell>
          <cell r="C120" t="str">
            <v>EESRT</v>
          </cell>
          <cell r="D120" t="str">
            <v>ALL</v>
          </cell>
          <cell r="E120" t="str">
            <v>Joe Luna -Payroll</v>
          </cell>
          <cell r="W120" t="str">
            <v>SMBUS</v>
          </cell>
          <cell r="X120" t="str">
            <v>Retail</v>
          </cell>
        </row>
        <row r="121">
          <cell r="A121" t="str">
            <v>EESRT2321900</v>
          </cell>
          <cell r="B121" t="str">
            <v>2321900</v>
          </cell>
          <cell r="C121" t="str">
            <v>EESRT</v>
          </cell>
          <cell r="D121" t="str">
            <v>ALL</v>
          </cell>
          <cell r="E121" t="str">
            <v>Joe Luna -Payroll</v>
          </cell>
          <cell r="W121" t="str">
            <v>TEI</v>
          </cell>
          <cell r="X121" t="str">
            <v>Other</v>
          </cell>
        </row>
        <row r="122">
          <cell r="A122" t="str">
            <v>EESRT2321901</v>
          </cell>
          <cell r="B122" t="str">
            <v>2321901</v>
          </cell>
          <cell r="C122" t="str">
            <v>EESRT</v>
          </cell>
          <cell r="D122" t="str">
            <v>ALL</v>
          </cell>
          <cell r="E122" t="str">
            <v>Joe Luna -Payroll</v>
          </cell>
          <cell r="W122" t="str">
            <v>THRFT</v>
          </cell>
          <cell r="X122" t="str">
            <v>Other</v>
          </cell>
        </row>
        <row r="123">
          <cell r="A123" t="str">
            <v>EESRT2321909</v>
          </cell>
          <cell r="B123" t="str">
            <v>2321909</v>
          </cell>
          <cell r="C123" t="str">
            <v>EESRT</v>
          </cell>
          <cell r="D123" t="str">
            <v>ALL</v>
          </cell>
          <cell r="E123" t="str">
            <v>Joe Luna -Payroll</v>
          </cell>
          <cell r="W123" t="str">
            <v>TOWER</v>
          </cell>
          <cell r="X123" t="str">
            <v>Other</v>
          </cell>
        </row>
        <row r="124">
          <cell r="A124" t="str">
            <v>EESRT2321920</v>
          </cell>
          <cell r="B124" t="str">
            <v>2321920</v>
          </cell>
          <cell r="C124" t="str">
            <v>EESRT</v>
          </cell>
          <cell r="D124" t="str">
            <v>ALL</v>
          </cell>
          <cell r="E124" t="str">
            <v>Joe Luna -Payroll</v>
          </cell>
          <cell r="W124" t="str">
            <v>TPSRV</v>
          </cell>
          <cell r="X124" t="str">
            <v>Oncor</v>
          </cell>
        </row>
        <row r="125">
          <cell r="A125" t="str">
            <v>EESRT2321922</v>
          </cell>
          <cell r="B125" t="str">
            <v>2321922</v>
          </cell>
          <cell r="C125" t="str">
            <v>EESRT</v>
          </cell>
          <cell r="D125" t="str">
            <v>ALL</v>
          </cell>
          <cell r="E125" t="str">
            <v>Joe Luna -Payroll</v>
          </cell>
          <cell r="W125" t="str">
            <v>TRBCO</v>
          </cell>
          <cell r="X125" t="str">
            <v>Oncor</v>
          </cell>
        </row>
        <row r="126">
          <cell r="A126" t="str">
            <v>EESRT2322401</v>
          </cell>
          <cell r="B126" t="str">
            <v>2322401</v>
          </cell>
          <cell r="C126" t="str">
            <v>EESRT</v>
          </cell>
          <cell r="D126" t="str">
            <v>ALL</v>
          </cell>
          <cell r="E126" t="str">
            <v>Joe Luna -Payroll</v>
          </cell>
          <cell r="W126" t="str">
            <v>TRHIC</v>
          </cell>
          <cell r="X126" t="str">
            <v>Wholesale</v>
          </cell>
        </row>
        <row r="127">
          <cell r="A127" t="str">
            <v>EESRT2362700</v>
          </cell>
          <cell r="B127">
            <v>2362700</v>
          </cell>
          <cell r="C127" t="str">
            <v>EESRT</v>
          </cell>
          <cell r="D127">
            <v>2362700</v>
          </cell>
          <cell r="E127" t="str">
            <v>Julie Baker</v>
          </cell>
          <cell r="W127" t="str">
            <v>TRHLP</v>
          </cell>
          <cell r="X127" t="str">
            <v>Wholesale</v>
          </cell>
        </row>
        <row r="128">
          <cell r="A128" t="str">
            <v>EESRT2362710</v>
          </cell>
          <cell r="B128">
            <v>2362710</v>
          </cell>
          <cell r="C128" t="str">
            <v>EESRT</v>
          </cell>
          <cell r="D128">
            <v>2362700</v>
          </cell>
          <cell r="E128" t="str">
            <v>Julie Baker</v>
          </cell>
          <cell r="W128" t="str">
            <v>TRHMC</v>
          </cell>
          <cell r="X128" t="str">
            <v>Wholesale</v>
          </cell>
        </row>
        <row r="129">
          <cell r="A129" t="str">
            <v>EESRT2362720</v>
          </cell>
          <cell r="B129">
            <v>2362720</v>
          </cell>
          <cell r="C129" t="str">
            <v>EESRT</v>
          </cell>
          <cell r="D129">
            <v>2362700</v>
          </cell>
          <cell r="E129" t="str">
            <v>Julie Baker</v>
          </cell>
          <cell r="W129" t="str">
            <v>TRN</v>
          </cell>
          <cell r="X129" t="str">
            <v>Oncor</v>
          </cell>
        </row>
        <row r="130">
          <cell r="A130" t="str">
            <v>EESRT2362730</v>
          </cell>
          <cell r="B130">
            <v>2362730</v>
          </cell>
          <cell r="C130" t="str">
            <v>EESRT</v>
          </cell>
          <cell r="D130">
            <v>2362700</v>
          </cell>
          <cell r="E130" t="str">
            <v>Julie Baker</v>
          </cell>
          <cell r="W130" t="str">
            <v>TRNDS</v>
          </cell>
          <cell r="X130" t="str">
            <v>Oncor</v>
          </cell>
        </row>
        <row r="131">
          <cell r="A131" t="str">
            <v>EESRT2362740</v>
          </cell>
          <cell r="B131">
            <v>2362740</v>
          </cell>
          <cell r="C131" t="str">
            <v>EESRT</v>
          </cell>
          <cell r="D131">
            <v>2362700</v>
          </cell>
          <cell r="E131" t="str">
            <v>Julie Baker</v>
          </cell>
          <cell r="W131" t="str">
            <v>TSTAR</v>
          </cell>
          <cell r="X131" t="str">
            <v>Other</v>
          </cell>
        </row>
        <row r="132">
          <cell r="A132" t="str">
            <v>EESRT2324000</v>
          </cell>
          <cell r="B132" t="str">
            <v>2324000</v>
          </cell>
          <cell r="C132" t="str">
            <v>EESRT</v>
          </cell>
          <cell r="D132" t="str">
            <v>ALL</v>
          </cell>
          <cell r="E132" t="str">
            <v>Melinda Lefan-Accounts Payable</v>
          </cell>
          <cell r="W132" t="str">
            <v>TUA</v>
          </cell>
          <cell r="X132" t="str">
            <v>Other</v>
          </cell>
        </row>
        <row r="133">
          <cell r="A133" t="str">
            <v>EESRT2230000</v>
          </cell>
          <cell r="B133" t="str">
            <v>2230000</v>
          </cell>
          <cell r="C133" t="str">
            <v>EESRT</v>
          </cell>
          <cell r="D133" t="str">
            <v>ALL</v>
          </cell>
          <cell r="E133" t="str">
            <v>Ramon Leal - Corporate Accounting</v>
          </cell>
          <cell r="W133" t="str">
            <v>TUASG</v>
          </cell>
          <cell r="X133" t="str">
            <v>Other</v>
          </cell>
        </row>
        <row r="134">
          <cell r="A134" t="str">
            <v>EESRT2230000</v>
          </cell>
          <cell r="B134" t="str">
            <v>2230000</v>
          </cell>
          <cell r="C134" t="str">
            <v>EESRT</v>
          </cell>
          <cell r="D134" t="str">
            <v>ALL</v>
          </cell>
          <cell r="E134" t="str">
            <v>Ramon Leal - Corporate Accounting</v>
          </cell>
          <cell r="W134" t="str">
            <v>TUAUK</v>
          </cell>
          <cell r="X134" t="str">
            <v>Other</v>
          </cell>
        </row>
        <row r="135">
          <cell r="A135" t="str">
            <v>EESRT2328900</v>
          </cell>
          <cell r="B135" t="str">
            <v>2328900</v>
          </cell>
          <cell r="C135" t="str">
            <v>EESRT</v>
          </cell>
          <cell r="D135" t="str">
            <v>ALL</v>
          </cell>
          <cell r="E135" t="str">
            <v>Ramon Leal - Corporate Accounting</v>
          </cell>
          <cell r="W135" t="str">
            <v>TUCOM</v>
          </cell>
          <cell r="X135" t="str">
            <v>Other</v>
          </cell>
        </row>
        <row r="136">
          <cell r="A136" t="str">
            <v>EESRT1746000</v>
          </cell>
          <cell r="B136" t="str">
            <v>1746000</v>
          </cell>
          <cell r="C136" t="str">
            <v>EESRT</v>
          </cell>
          <cell r="D136" t="str">
            <v>ALL</v>
          </cell>
          <cell r="E136" t="str">
            <v>Randy Mueller</v>
          </cell>
          <cell r="W136" t="str">
            <v>TUE</v>
          </cell>
          <cell r="X136" t="str">
            <v>Oncor</v>
          </cell>
        </row>
        <row r="137">
          <cell r="A137" t="str">
            <v>EFNV2230000</v>
          </cell>
          <cell r="B137" t="str">
            <v>2230000</v>
          </cell>
          <cell r="C137" t="str">
            <v>EFNV</v>
          </cell>
          <cell r="D137" t="str">
            <v>ALL</v>
          </cell>
          <cell r="E137" t="str">
            <v>Ramon Leal - Corporate Accounting</v>
          </cell>
          <cell r="W137" t="str">
            <v>TUF</v>
          </cell>
          <cell r="X137" t="str">
            <v>Wholesale</v>
          </cell>
        </row>
        <row r="138">
          <cell r="A138" t="str">
            <v>ENS1010700</v>
          </cell>
          <cell r="B138">
            <v>1010700</v>
          </cell>
          <cell r="C138" t="str">
            <v>ENS</v>
          </cell>
          <cell r="D138" t="str">
            <v>1010710</v>
          </cell>
          <cell r="E138" t="str">
            <v>Dane Watson</v>
          </cell>
          <cell r="W138" t="str">
            <v>TUM</v>
          </cell>
          <cell r="X138" t="str">
            <v>Wholesale</v>
          </cell>
        </row>
        <row r="139">
          <cell r="A139" t="str">
            <v>ENS1010710</v>
          </cell>
          <cell r="B139" t="str">
            <v>1010710</v>
          </cell>
          <cell r="C139" t="str">
            <v>ENS</v>
          </cell>
          <cell r="D139" t="str">
            <v>1010710</v>
          </cell>
          <cell r="E139" t="str">
            <v>Dane Watson</v>
          </cell>
          <cell r="W139" t="str">
            <v>TUP</v>
          </cell>
          <cell r="X139" t="str">
            <v>Other</v>
          </cell>
        </row>
        <row r="140">
          <cell r="A140" t="str">
            <v>ENS1010720</v>
          </cell>
          <cell r="B140" t="str">
            <v>1010720</v>
          </cell>
          <cell r="C140" t="str">
            <v>ENS</v>
          </cell>
          <cell r="D140" t="str">
            <v>1010710</v>
          </cell>
          <cell r="E140" t="str">
            <v>Dane Watson</v>
          </cell>
          <cell r="W140" t="str">
            <v>TUS</v>
          </cell>
          <cell r="X140" t="str">
            <v>Other</v>
          </cell>
        </row>
        <row r="141">
          <cell r="A141" t="str">
            <v>ENS1010730</v>
          </cell>
          <cell r="B141" t="str">
            <v>1010730</v>
          </cell>
          <cell r="C141" t="str">
            <v>ENS</v>
          </cell>
          <cell r="D141" t="str">
            <v>1010710</v>
          </cell>
          <cell r="E141" t="str">
            <v>Dane Watson</v>
          </cell>
          <cell r="W141" t="str">
            <v>TUUKA</v>
          </cell>
          <cell r="X141" t="str">
            <v>Other</v>
          </cell>
        </row>
        <row r="142">
          <cell r="A142" t="str">
            <v>ENS1070000</v>
          </cell>
          <cell r="B142" t="str">
            <v>1070000</v>
          </cell>
          <cell r="C142" t="str">
            <v>ENS</v>
          </cell>
          <cell r="D142" t="str">
            <v>1070000</v>
          </cell>
          <cell r="E142" t="str">
            <v>Dane Watson</v>
          </cell>
          <cell r="W142" t="str">
            <v>TUUKH</v>
          </cell>
          <cell r="X142" t="str">
            <v>Other</v>
          </cell>
        </row>
        <row r="143">
          <cell r="A143" t="str">
            <v>ENS1079000</v>
          </cell>
          <cell r="B143" t="str">
            <v>1079000</v>
          </cell>
          <cell r="C143" t="str">
            <v>ENS</v>
          </cell>
          <cell r="D143" t="str">
            <v>1070000</v>
          </cell>
          <cell r="E143" t="str">
            <v>Dane Watson</v>
          </cell>
          <cell r="W143" t="str">
            <v>TXU</v>
          </cell>
          <cell r="X143" t="str">
            <v>Other</v>
          </cell>
        </row>
        <row r="144">
          <cell r="A144" t="str">
            <v>ENS1080710</v>
          </cell>
          <cell r="B144" t="str">
            <v>1080710</v>
          </cell>
          <cell r="C144" t="str">
            <v>ENS</v>
          </cell>
          <cell r="D144" t="str">
            <v>1080710</v>
          </cell>
          <cell r="E144" t="str">
            <v>Dane Watson</v>
          </cell>
          <cell r="W144" t="str">
            <v>TXUCV</v>
          </cell>
          <cell r="X144" t="str">
            <v>Other</v>
          </cell>
        </row>
        <row r="145">
          <cell r="A145" t="str">
            <v>ENS1080720</v>
          </cell>
          <cell r="B145" t="str">
            <v>1080720</v>
          </cell>
          <cell r="C145" t="str">
            <v>ENS</v>
          </cell>
          <cell r="D145" t="str">
            <v>1080710</v>
          </cell>
          <cell r="E145" t="str">
            <v>Dane Watson</v>
          </cell>
          <cell r="W145" t="str">
            <v>TXUEN</v>
          </cell>
          <cell r="X145" t="str">
            <v>Other</v>
          </cell>
        </row>
        <row r="146">
          <cell r="A146" t="str">
            <v>ENS1081710</v>
          </cell>
          <cell r="B146" t="str">
            <v>1081710</v>
          </cell>
          <cell r="C146" t="str">
            <v>ENS</v>
          </cell>
          <cell r="D146" t="str">
            <v>1080710</v>
          </cell>
          <cell r="E146" t="str">
            <v>Dane Watson</v>
          </cell>
          <cell r="W146" t="str">
            <v>TXUET</v>
          </cell>
          <cell r="X146" t="str">
            <v>Wholesale</v>
          </cell>
        </row>
        <row r="147">
          <cell r="A147" t="str">
            <v>ENS1081720</v>
          </cell>
          <cell r="B147" t="str">
            <v>1081720</v>
          </cell>
          <cell r="C147" t="str">
            <v>ENS</v>
          </cell>
          <cell r="D147" t="str">
            <v>1080710</v>
          </cell>
          <cell r="E147" t="str">
            <v>Dane Watson</v>
          </cell>
          <cell r="W147" t="str">
            <v>TXUHC</v>
          </cell>
          <cell r="X147" t="str">
            <v>Other</v>
          </cell>
        </row>
        <row r="148">
          <cell r="A148" t="str">
            <v>ENS1081730</v>
          </cell>
          <cell r="B148" t="str">
            <v>1081730</v>
          </cell>
          <cell r="C148" t="str">
            <v>ENS</v>
          </cell>
          <cell r="D148" t="str">
            <v>1080710</v>
          </cell>
          <cell r="E148" t="str">
            <v>Dane Watson</v>
          </cell>
          <cell r="W148" t="str">
            <v>USNOA</v>
          </cell>
          <cell r="X148" t="str">
            <v>Oncor</v>
          </cell>
        </row>
        <row r="149">
          <cell r="A149" t="str">
            <v>ENS1082710</v>
          </cell>
          <cell r="B149" t="str">
            <v>1082710</v>
          </cell>
          <cell r="C149" t="str">
            <v>ENS</v>
          </cell>
          <cell r="D149" t="str">
            <v>1080710</v>
          </cell>
          <cell r="E149" t="str">
            <v>Dane Watson</v>
          </cell>
          <cell r="W149" t="str">
            <v>USTEX</v>
          </cell>
          <cell r="X149" t="str">
            <v>Oncor</v>
          </cell>
        </row>
        <row r="150">
          <cell r="A150" t="str">
            <v>ENS1086710</v>
          </cell>
          <cell r="B150" t="str">
            <v>1086710</v>
          </cell>
          <cell r="C150" t="str">
            <v>ENS</v>
          </cell>
          <cell r="D150" t="str">
            <v>1080710</v>
          </cell>
          <cell r="E150" t="str">
            <v>Dane Watson</v>
          </cell>
          <cell r="W150" t="str">
            <v>YONGK</v>
          </cell>
          <cell r="X150" t="str">
            <v>Other</v>
          </cell>
        </row>
        <row r="151">
          <cell r="A151" t="str">
            <v>ENS1086720</v>
          </cell>
          <cell r="B151" t="str">
            <v>1086720</v>
          </cell>
          <cell r="C151" t="str">
            <v>ENS</v>
          </cell>
          <cell r="D151" t="str">
            <v>1080710</v>
          </cell>
          <cell r="E151" t="str">
            <v>Dane Watson</v>
          </cell>
        </row>
        <row r="152">
          <cell r="A152" t="str">
            <v>ENS1086730</v>
          </cell>
          <cell r="B152" t="str">
            <v>1086730</v>
          </cell>
          <cell r="C152" t="str">
            <v>ENS</v>
          </cell>
          <cell r="D152" t="str">
            <v>1080710</v>
          </cell>
          <cell r="E152" t="str">
            <v>Dane Watson</v>
          </cell>
        </row>
        <row r="153">
          <cell r="A153" t="str">
            <v>ENS1245600</v>
          </cell>
          <cell r="B153" t="str">
            <v>1245600</v>
          </cell>
          <cell r="C153" t="str">
            <v>ENS</v>
          </cell>
          <cell r="D153" t="str">
            <v>ALL</v>
          </cell>
          <cell r="E153" t="str">
            <v>Dean Hampton - Corporate Services Acctg</v>
          </cell>
        </row>
        <row r="154">
          <cell r="A154" t="str">
            <v>ENS2321099</v>
          </cell>
          <cell r="B154" t="str">
            <v>2321099</v>
          </cell>
          <cell r="C154" t="str">
            <v>ENS</v>
          </cell>
          <cell r="D154" t="str">
            <v>ALL</v>
          </cell>
          <cell r="E154" t="str">
            <v>Dean Hampton - Corporate Services Acctg</v>
          </cell>
        </row>
        <row r="155">
          <cell r="A155" t="str">
            <v>ENS2321906</v>
          </cell>
          <cell r="B155" t="str">
            <v>2321906</v>
          </cell>
          <cell r="C155" t="str">
            <v>ENS</v>
          </cell>
          <cell r="D155" t="str">
            <v>ALL</v>
          </cell>
          <cell r="E155" t="str">
            <v>Dean Hampton - Corporate Services Acctg</v>
          </cell>
        </row>
        <row r="156">
          <cell r="A156" t="str">
            <v>ENS2322402</v>
          </cell>
          <cell r="B156" t="str">
            <v>2322402</v>
          </cell>
          <cell r="C156" t="str">
            <v>ENS</v>
          </cell>
          <cell r="D156" t="str">
            <v>ALL</v>
          </cell>
          <cell r="E156" t="str">
            <v>Dean Hampton - Corporate Services Acctg</v>
          </cell>
        </row>
        <row r="157">
          <cell r="A157" t="str">
            <v>ENS2322403</v>
          </cell>
          <cell r="B157" t="str">
            <v>2322403</v>
          </cell>
          <cell r="C157" t="str">
            <v>ENS</v>
          </cell>
          <cell r="D157" t="str">
            <v>ALL</v>
          </cell>
          <cell r="E157" t="str">
            <v>Dean Hampton - Corporate Services Acctg</v>
          </cell>
        </row>
        <row r="158">
          <cell r="A158" t="str">
            <v>ENS2533400</v>
          </cell>
          <cell r="B158" t="str">
            <v>2533400</v>
          </cell>
          <cell r="C158" t="str">
            <v>ENS</v>
          </cell>
          <cell r="D158" t="str">
            <v>ALL</v>
          </cell>
          <cell r="E158" t="str">
            <v>Dean Hampton - Corporate Services Acctg</v>
          </cell>
        </row>
        <row r="159">
          <cell r="A159" t="str">
            <v>ENS2533900</v>
          </cell>
          <cell r="B159" t="str">
            <v>2533900</v>
          </cell>
          <cell r="C159" t="str">
            <v>ENS</v>
          </cell>
          <cell r="D159" t="str">
            <v>ALL</v>
          </cell>
          <cell r="E159" t="str">
            <v>Dean Hampton - Corporate Services Acctg</v>
          </cell>
        </row>
        <row r="160">
          <cell r="A160" t="str">
            <v>ENS2534000</v>
          </cell>
          <cell r="B160" t="str">
            <v>2534000</v>
          </cell>
          <cell r="C160" t="str">
            <v>ENS</v>
          </cell>
          <cell r="D160" t="str">
            <v>ALL</v>
          </cell>
          <cell r="E160" t="str">
            <v>Dean Hampton - Corporate Services Acctg</v>
          </cell>
        </row>
        <row r="161">
          <cell r="A161" t="str">
            <v>ENS2539120</v>
          </cell>
          <cell r="B161" t="str">
            <v>2539120</v>
          </cell>
          <cell r="C161" t="str">
            <v>ENS</v>
          </cell>
          <cell r="D161" t="str">
            <v>ALL</v>
          </cell>
          <cell r="E161" t="str">
            <v>Dean Hampton - Corporate Services Acctg</v>
          </cell>
        </row>
        <row r="162">
          <cell r="A162" t="str">
            <v>ENS2539160</v>
          </cell>
          <cell r="B162" t="str">
            <v>2539160</v>
          </cell>
          <cell r="C162" t="str">
            <v>ENS</v>
          </cell>
          <cell r="D162" t="str">
            <v>ALL</v>
          </cell>
          <cell r="E162" t="str">
            <v>Dean Hampton - Corporate Services Acctg</v>
          </cell>
        </row>
        <row r="163">
          <cell r="A163" t="str">
            <v>ENS2321900</v>
          </cell>
          <cell r="B163" t="str">
            <v>2321900</v>
          </cell>
          <cell r="C163" t="str">
            <v>ENS</v>
          </cell>
          <cell r="D163" t="str">
            <v>ALL</v>
          </cell>
          <cell r="E163" t="str">
            <v>Joe Luna -Payroll</v>
          </cell>
        </row>
        <row r="164">
          <cell r="A164" t="str">
            <v>ENS2321901</v>
          </cell>
          <cell r="B164" t="str">
            <v>2321901</v>
          </cell>
          <cell r="C164" t="str">
            <v>ENS</v>
          </cell>
          <cell r="D164" t="str">
            <v>ALL</v>
          </cell>
          <cell r="E164" t="str">
            <v>Joe Luna -Payroll</v>
          </cell>
        </row>
        <row r="165">
          <cell r="A165" t="str">
            <v>ENS2321909</v>
          </cell>
          <cell r="B165" t="str">
            <v>2321909</v>
          </cell>
          <cell r="C165" t="str">
            <v>ENS</v>
          </cell>
          <cell r="D165" t="str">
            <v>ALL</v>
          </cell>
          <cell r="E165" t="str">
            <v>Joe Luna -Payroll</v>
          </cell>
        </row>
        <row r="166">
          <cell r="A166" t="str">
            <v>ENS2321915</v>
          </cell>
          <cell r="B166" t="str">
            <v>2321915</v>
          </cell>
          <cell r="C166" t="str">
            <v>ENS</v>
          </cell>
          <cell r="D166" t="str">
            <v>ALL</v>
          </cell>
          <cell r="E166" t="str">
            <v>Joe Luna -Payroll</v>
          </cell>
        </row>
        <row r="167">
          <cell r="A167" t="str">
            <v>ENS2321916</v>
          </cell>
          <cell r="B167" t="str">
            <v>2321916</v>
          </cell>
          <cell r="C167" t="str">
            <v>ENS</v>
          </cell>
          <cell r="D167" t="str">
            <v>ALL</v>
          </cell>
          <cell r="E167" t="str">
            <v>Joe Luna -Payroll</v>
          </cell>
        </row>
        <row r="168">
          <cell r="A168" t="str">
            <v>ENS2321920</v>
          </cell>
          <cell r="B168" t="str">
            <v>2321920</v>
          </cell>
          <cell r="C168" t="str">
            <v>ENS</v>
          </cell>
          <cell r="D168" t="str">
            <v>ALL</v>
          </cell>
          <cell r="E168" t="str">
            <v>Joe Luna -Payroll</v>
          </cell>
        </row>
        <row r="169">
          <cell r="A169" t="str">
            <v>ENS2321921</v>
          </cell>
          <cell r="B169" t="str">
            <v>2321921</v>
          </cell>
          <cell r="C169" t="str">
            <v>ENS</v>
          </cell>
          <cell r="D169" t="str">
            <v>ALL</v>
          </cell>
          <cell r="E169" t="str">
            <v>Joe Luna -Payroll</v>
          </cell>
        </row>
        <row r="170">
          <cell r="A170" t="str">
            <v>ENS2321922</v>
          </cell>
          <cell r="B170" t="str">
            <v>2321922</v>
          </cell>
          <cell r="C170" t="str">
            <v>ENS</v>
          </cell>
          <cell r="D170" t="str">
            <v>ALL</v>
          </cell>
          <cell r="E170" t="str">
            <v>Joe Luna -Payroll</v>
          </cell>
        </row>
        <row r="171">
          <cell r="A171" t="str">
            <v>ENS2321924</v>
          </cell>
          <cell r="B171" t="str">
            <v>2321924</v>
          </cell>
          <cell r="C171" t="str">
            <v>ENS</v>
          </cell>
          <cell r="D171" t="str">
            <v>ALL</v>
          </cell>
          <cell r="E171" t="str">
            <v>Joe Luna -Payroll</v>
          </cell>
        </row>
        <row r="172">
          <cell r="A172" t="str">
            <v>ENS2322401</v>
          </cell>
          <cell r="B172" t="str">
            <v>2322401</v>
          </cell>
          <cell r="C172" t="str">
            <v>ENS</v>
          </cell>
          <cell r="D172" t="str">
            <v>ALL</v>
          </cell>
          <cell r="E172" t="str">
            <v>Joe Luna -Payroll</v>
          </cell>
        </row>
        <row r="173">
          <cell r="A173" t="str">
            <v>ENS2361000</v>
          </cell>
          <cell r="B173" t="str">
            <v>2361000</v>
          </cell>
          <cell r="C173" t="str">
            <v>ENS</v>
          </cell>
          <cell r="D173" t="str">
            <v>ALL</v>
          </cell>
          <cell r="E173" t="str">
            <v>Joe Luna -Payroll</v>
          </cell>
        </row>
        <row r="174">
          <cell r="A174" t="str">
            <v>ENS2362100</v>
          </cell>
          <cell r="B174" t="str">
            <v>2362100</v>
          </cell>
          <cell r="C174" t="str">
            <v>ENS</v>
          </cell>
          <cell r="D174" t="str">
            <v>ALL</v>
          </cell>
          <cell r="E174" t="str">
            <v>Joe Luna -Payroll</v>
          </cell>
        </row>
        <row r="175">
          <cell r="A175" t="str">
            <v>ENS2411000</v>
          </cell>
          <cell r="B175" t="str">
            <v>2411000</v>
          </cell>
          <cell r="C175" t="str">
            <v>ENS</v>
          </cell>
          <cell r="D175" t="str">
            <v>ALL</v>
          </cell>
          <cell r="E175" t="str">
            <v>Joe Luna -Payroll</v>
          </cell>
        </row>
        <row r="176">
          <cell r="A176" t="str">
            <v>ENS2411200</v>
          </cell>
          <cell r="B176" t="str">
            <v>2411200</v>
          </cell>
          <cell r="C176" t="str">
            <v>ENS</v>
          </cell>
          <cell r="D176" t="str">
            <v>ALL</v>
          </cell>
          <cell r="E176" t="str">
            <v>Joe Luna -Payroll</v>
          </cell>
        </row>
        <row r="177">
          <cell r="A177" t="str">
            <v>ENS2412000</v>
          </cell>
          <cell r="B177" t="str">
            <v>2412000</v>
          </cell>
          <cell r="C177" t="str">
            <v>ENS</v>
          </cell>
          <cell r="D177" t="str">
            <v>ALL</v>
          </cell>
          <cell r="E177" t="str">
            <v>Joe Luna -Payroll</v>
          </cell>
        </row>
        <row r="178">
          <cell r="A178" t="str">
            <v>ENS2412200</v>
          </cell>
          <cell r="B178" t="str">
            <v>2412200</v>
          </cell>
          <cell r="C178" t="str">
            <v>ENS</v>
          </cell>
          <cell r="D178" t="str">
            <v>ALL</v>
          </cell>
          <cell r="E178" t="str">
            <v>Joe Luna -Payroll</v>
          </cell>
        </row>
        <row r="179">
          <cell r="A179" t="str">
            <v>ENS2362700</v>
          </cell>
          <cell r="B179">
            <v>2362700</v>
          </cell>
          <cell r="C179" t="str">
            <v>ENS</v>
          </cell>
          <cell r="D179">
            <v>2362700</v>
          </cell>
          <cell r="E179" t="str">
            <v>Julie Baker</v>
          </cell>
        </row>
        <row r="180">
          <cell r="A180" t="str">
            <v>ENS2362710</v>
          </cell>
          <cell r="B180">
            <v>2362710</v>
          </cell>
          <cell r="C180" t="str">
            <v>ENS</v>
          </cell>
          <cell r="D180">
            <v>2362700</v>
          </cell>
          <cell r="E180" t="str">
            <v>Julie Baker</v>
          </cell>
        </row>
        <row r="181">
          <cell r="A181" t="str">
            <v>ENS2362720</v>
          </cell>
          <cell r="B181">
            <v>2362720</v>
          </cell>
          <cell r="C181" t="str">
            <v>ENS</v>
          </cell>
          <cell r="D181">
            <v>2362700</v>
          </cell>
          <cell r="E181" t="str">
            <v>Julie Baker</v>
          </cell>
        </row>
        <row r="182">
          <cell r="A182" t="str">
            <v>ENS2362730</v>
          </cell>
          <cell r="B182">
            <v>2362730</v>
          </cell>
          <cell r="C182" t="str">
            <v>ENS</v>
          </cell>
          <cell r="D182">
            <v>2362700</v>
          </cell>
          <cell r="E182" t="str">
            <v>Julie Baker</v>
          </cell>
        </row>
        <row r="183">
          <cell r="A183" t="str">
            <v>ENS2362740</v>
          </cell>
          <cell r="B183">
            <v>2362740</v>
          </cell>
          <cell r="C183" t="str">
            <v>ENS</v>
          </cell>
          <cell r="D183">
            <v>2362700</v>
          </cell>
          <cell r="E183" t="str">
            <v>Julie Baker</v>
          </cell>
        </row>
        <row r="184">
          <cell r="A184" t="str">
            <v>ENS2362750</v>
          </cell>
          <cell r="B184">
            <v>2362750</v>
          </cell>
          <cell r="C184" t="str">
            <v>ENS</v>
          </cell>
          <cell r="D184">
            <v>2362700</v>
          </cell>
          <cell r="E184" t="str">
            <v>Julie Baker</v>
          </cell>
        </row>
        <row r="185">
          <cell r="A185" t="str">
            <v>ENS2324000</v>
          </cell>
          <cell r="B185" t="str">
            <v>2324000</v>
          </cell>
          <cell r="C185" t="str">
            <v>ENS</v>
          </cell>
          <cell r="D185" t="str">
            <v>ALL</v>
          </cell>
          <cell r="E185" t="str">
            <v>Melinda Lefan-Accounts Payable</v>
          </cell>
        </row>
        <row r="186">
          <cell r="A186" t="str">
            <v>ENS1231000</v>
          </cell>
          <cell r="B186" t="str">
            <v>1231000</v>
          </cell>
          <cell r="C186" t="str">
            <v>ENS</v>
          </cell>
          <cell r="D186" t="str">
            <v>ALL</v>
          </cell>
          <cell r="E186" t="str">
            <v>Ramon Leal - Corporate Accounting</v>
          </cell>
        </row>
        <row r="187">
          <cell r="A187" t="str">
            <v>ENS2230000</v>
          </cell>
          <cell r="B187" t="str">
            <v>2230000</v>
          </cell>
          <cell r="C187" t="str">
            <v>ENS</v>
          </cell>
          <cell r="D187" t="str">
            <v>ALL</v>
          </cell>
          <cell r="E187" t="str">
            <v>Ramon Leal - Corporate Accounting</v>
          </cell>
        </row>
        <row r="188">
          <cell r="A188" t="str">
            <v>ENS2328900</v>
          </cell>
          <cell r="B188" t="str">
            <v>2328900</v>
          </cell>
          <cell r="C188" t="str">
            <v>ENS</v>
          </cell>
          <cell r="D188" t="str">
            <v>ALL</v>
          </cell>
          <cell r="E188" t="str">
            <v>Ramon Leal - Corporate Accounting</v>
          </cell>
        </row>
        <row r="189">
          <cell r="A189" t="str">
            <v>ENSIN2324000</v>
          </cell>
          <cell r="B189" t="str">
            <v>2324000</v>
          </cell>
          <cell r="C189" t="str">
            <v>ENSIN</v>
          </cell>
          <cell r="D189" t="str">
            <v>ALL</v>
          </cell>
          <cell r="E189" t="str">
            <v>Melinda Lefan-Accounts Payable</v>
          </cell>
        </row>
        <row r="190">
          <cell r="A190" t="str">
            <v>ENSIN1231000</v>
          </cell>
          <cell r="B190" t="str">
            <v>1231000</v>
          </cell>
          <cell r="C190" t="str">
            <v>ENSIN</v>
          </cell>
          <cell r="D190" t="str">
            <v>ALL</v>
          </cell>
          <cell r="E190" t="str">
            <v>Ramon Leal - Corporate Accounting</v>
          </cell>
        </row>
        <row r="191">
          <cell r="A191" t="str">
            <v>ENSIN2328900</v>
          </cell>
          <cell r="B191" t="str">
            <v>2328900</v>
          </cell>
          <cell r="C191" t="str">
            <v>ENSIN</v>
          </cell>
          <cell r="D191" t="str">
            <v>ALL</v>
          </cell>
          <cell r="E191" t="str">
            <v>Ramon Leal - Corporate Accounting</v>
          </cell>
        </row>
        <row r="192">
          <cell r="A192" t="str">
            <v>ENSIN2328950</v>
          </cell>
          <cell r="B192" t="str">
            <v>2328950</v>
          </cell>
          <cell r="C192" t="str">
            <v>ENSIN</v>
          </cell>
          <cell r="D192" t="str">
            <v>ALL</v>
          </cell>
          <cell r="E192" t="str">
            <v>Ramon Leal - Corporate Accounting</v>
          </cell>
        </row>
        <row r="193">
          <cell r="A193" t="str">
            <v>EPD1231000</v>
          </cell>
          <cell r="B193" t="str">
            <v>1231000</v>
          </cell>
          <cell r="C193" t="str">
            <v>EPD</v>
          </cell>
          <cell r="D193" t="str">
            <v>ALL</v>
          </cell>
          <cell r="E193" t="str">
            <v>Ramon Leal - Corporate Accounting</v>
          </cell>
        </row>
        <row r="194">
          <cell r="A194" t="str">
            <v>EPI1243300</v>
          </cell>
          <cell r="B194" t="str">
            <v>1243300</v>
          </cell>
          <cell r="C194" t="str">
            <v>EPI</v>
          </cell>
          <cell r="D194" t="str">
            <v>ALL</v>
          </cell>
          <cell r="E194" t="str">
            <v>Dean Hampton - Corporate Services Acctg</v>
          </cell>
        </row>
        <row r="195">
          <cell r="A195" t="str">
            <v>EPI1243300</v>
          </cell>
          <cell r="B195" t="str">
            <v>1243300</v>
          </cell>
          <cell r="C195" t="str">
            <v>EPI</v>
          </cell>
          <cell r="D195" t="str">
            <v>ALL</v>
          </cell>
          <cell r="E195" t="str">
            <v>Dean Hampton - Corporate Services Acctg</v>
          </cell>
        </row>
        <row r="196">
          <cell r="A196" t="str">
            <v>EPI1431099</v>
          </cell>
          <cell r="B196" t="str">
            <v>1431099</v>
          </cell>
          <cell r="C196" t="str">
            <v>EPI</v>
          </cell>
          <cell r="D196" t="str">
            <v>ALL</v>
          </cell>
          <cell r="E196" t="str">
            <v>Dean Hampton - Corporate Services Acctg</v>
          </cell>
        </row>
        <row r="197">
          <cell r="A197" t="str">
            <v>EPI2321904</v>
          </cell>
          <cell r="B197" t="str">
            <v>2321904</v>
          </cell>
          <cell r="C197" t="str">
            <v>EPI</v>
          </cell>
          <cell r="D197" t="str">
            <v>ALL</v>
          </cell>
          <cell r="E197" t="str">
            <v>Dean Hampton - Corporate Services Acctg</v>
          </cell>
        </row>
        <row r="198">
          <cell r="A198" t="str">
            <v>EPI2322402</v>
          </cell>
          <cell r="B198" t="str">
            <v>2322402</v>
          </cell>
          <cell r="C198" t="str">
            <v>EPI</v>
          </cell>
          <cell r="D198" t="str">
            <v>ALL</v>
          </cell>
          <cell r="E198" t="str">
            <v>Dean Hampton - Corporate Services Acctg</v>
          </cell>
        </row>
        <row r="199">
          <cell r="A199" t="str">
            <v>EPI2322403</v>
          </cell>
          <cell r="B199" t="str">
            <v>2322403</v>
          </cell>
          <cell r="C199" t="str">
            <v>EPI</v>
          </cell>
          <cell r="D199" t="str">
            <v>ALL</v>
          </cell>
          <cell r="E199" t="str">
            <v>Dean Hampton - Corporate Services Acctg</v>
          </cell>
        </row>
        <row r="200">
          <cell r="A200" t="str">
            <v>EPI2533900</v>
          </cell>
          <cell r="B200" t="str">
            <v>2533900</v>
          </cell>
          <cell r="C200" t="str">
            <v>EPI</v>
          </cell>
          <cell r="D200" t="str">
            <v>ALL</v>
          </cell>
          <cell r="E200" t="str">
            <v>Dean Hampton - Corporate Services Acctg</v>
          </cell>
        </row>
        <row r="201">
          <cell r="A201" t="str">
            <v>EPI2534000</v>
          </cell>
          <cell r="B201" t="str">
            <v>2534000</v>
          </cell>
          <cell r="C201" t="str">
            <v>EPI</v>
          </cell>
          <cell r="D201" t="str">
            <v>ALL</v>
          </cell>
          <cell r="E201" t="str">
            <v>Dean Hampton - Corporate Services Acctg</v>
          </cell>
        </row>
        <row r="202">
          <cell r="A202" t="str">
            <v>EPI2539120</v>
          </cell>
          <cell r="B202" t="str">
            <v>2539120</v>
          </cell>
          <cell r="C202" t="str">
            <v>EPI</v>
          </cell>
          <cell r="D202" t="str">
            <v>ALL</v>
          </cell>
          <cell r="E202" t="str">
            <v>Dean Hampton - Corporate Services Acctg</v>
          </cell>
        </row>
        <row r="203">
          <cell r="A203" t="str">
            <v>EPI2539160</v>
          </cell>
          <cell r="B203" t="str">
            <v>2539160</v>
          </cell>
          <cell r="C203" t="str">
            <v>EPI</v>
          </cell>
          <cell r="D203" t="str">
            <v>ALL</v>
          </cell>
          <cell r="E203" t="str">
            <v>Dean Hampton - Corporate Services Acctg</v>
          </cell>
        </row>
        <row r="204">
          <cell r="A204" t="str">
            <v>EPI2321916</v>
          </cell>
          <cell r="B204" t="str">
            <v>2321916</v>
          </cell>
          <cell r="C204" t="str">
            <v>EPI</v>
          </cell>
          <cell r="D204" t="str">
            <v>ALL</v>
          </cell>
          <cell r="E204" t="str">
            <v>Joe Luna -Payroll</v>
          </cell>
        </row>
        <row r="205">
          <cell r="A205" t="str">
            <v>EPI2321921</v>
          </cell>
          <cell r="B205" t="str">
            <v>2321921</v>
          </cell>
          <cell r="C205" t="str">
            <v>EPI</v>
          </cell>
          <cell r="D205" t="str">
            <v>ALL</v>
          </cell>
          <cell r="E205" t="str">
            <v>Joe Luna -Payroll</v>
          </cell>
        </row>
        <row r="206">
          <cell r="A206" t="str">
            <v>EPI2321924</v>
          </cell>
          <cell r="B206" t="str">
            <v>2321924</v>
          </cell>
          <cell r="C206" t="str">
            <v>EPI</v>
          </cell>
          <cell r="D206" t="str">
            <v>ALL</v>
          </cell>
          <cell r="E206" t="str">
            <v>Joe Luna -Payroll</v>
          </cell>
        </row>
        <row r="207">
          <cell r="A207" t="str">
            <v>EPI2322401</v>
          </cell>
          <cell r="B207" t="str">
            <v>2322401</v>
          </cell>
          <cell r="C207" t="str">
            <v>EPI</v>
          </cell>
          <cell r="D207" t="str">
            <v>ALL</v>
          </cell>
          <cell r="E207" t="str">
            <v>Joe Luna -Payroll</v>
          </cell>
        </row>
        <row r="208">
          <cell r="A208" t="str">
            <v>EPI2361000</v>
          </cell>
          <cell r="B208" t="str">
            <v>2361000</v>
          </cell>
          <cell r="C208" t="str">
            <v>EPI</v>
          </cell>
          <cell r="D208" t="str">
            <v>ALL</v>
          </cell>
          <cell r="E208" t="str">
            <v>Joe Luna -Payroll</v>
          </cell>
        </row>
        <row r="209">
          <cell r="A209" t="str">
            <v>EPI2361100</v>
          </cell>
          <cell r="B209" t="str">
            <v>2361100</v>
          </cell>
          <cell r="C209" t="str">
            <v>EPI</v>
          </cell>
          <cell r="D209" t="str">
            <v>ALL</v>
          </cell>
          <cell r="E209" t="str">
            <v>Joe Luna -Payroll</v>
          </cell>
        </row>
        <row r="210">
          <cell r="A210" t="str">
            <v>EPI2362100</v>
          </cell>
          <cell r="B210" t="str">
            <v>2362100</v>
          </cell>
          <cell r="C210" t="str">
            <v>EPI</v>
          </cell>
          <cell r="D210" t="str">
            <v>ALL</v>
          </cell>
          <cell r="E210" t="str">
            <v>Joe Luna -Payroll</v>
          </cell>
        </row>
        <row r="211">
          <cell r="A211" t="str">
            <v>EPI2424000</v>
          </cell>
          <cell r="B211" t="str">
            <v>2424000</v>
          </cell>
          <cell r="C211" t="str">
            <v>EPI</v>
          </cell>
          <cell r="D211" t="str">
            <v>ALL</v>
          </cell>
          <cell r="E211" t="str">
            <v>Joe Luna -Payroll</v>
          </cell>
        </row>
        <row r="212">
          <cell r="A212" t="str">
            <v>EPI2324000</v>
          </cell>
          <cell r="B212" t="str">
            <v>2324000</v>
          </cell>
          <cell r="C212" t="str">
            <v>EPI</v>
          </cell>
          <cell r="D212" t="str">
            <v>ALL</v>
          </cell>
          <cell r="E212" t="str">
            <v>Melinda Lefan-Accounts Payable</v>
          </cell>
        </row>
        <row r="213">
          <cell r="A213" t="str">
            <v>EPI1231000</v>
          </cell>
          <cell r="B213" t="str">
            <v>1231000</v>
          </cell>
          <cell r="C213" t="str">
            <v>EPI</v>
          </cell>
          <cell r="D213" t="str">
            <v>ALL</v>
          </cell>
          <cell r="E213" t="str">
            <v>Ramon Leal - Corporate Accounting</v>
          </cell>
        </row>
        <row r="214">
          <cell r="A214" t="str">
            <v>EPI2328900</v>
          </cell>
          <cell r="B214" t="str">
            <v>2328900</v>
          </cell>
          <cell r="C214" t="str">
            <v>EPI</v>
          </cell>
          <cell r="D214" t="str">
            <v>ALL</v>
          </cell>
          <cell r="E214" t="str">
            <v>Ramon Leal - Corporate Accounting</v>
          </cell>
        </row>
        <row r="215">
          <cell r="A215" t="str">
            <v>EPI2328950</v>
          </cell>
          <cell r="B215" t="str">
            <v>2328950</v>
          </cell>
          <cell r="C215" t="str">
            <v>EPI</v>
          </cell>
          <cell r="D215" t="str">
            <v>ALL</v>
          </cell>
          <cell r="E215" t="str">
            <v>Ramon Leal - Corporate Accounting</v>
          </cell>
        </row>
        <row r="216">
          <cell r="A216" t="str">
            <v>ERINC2324000</v>
          </cell>
          <cell r="B216" t="str">
            <v>2324000</v>
          </cell>
          <cell r="C216" t="str">
            <v>ERINC</v>
          </cell>
          <cell r="D216" t="str">
            <v>ALL</v>
          </cell>
          <cell r="E216" t="str">
            <v>Melinda Lefan-Accounts Payable</v>
          </cell>
        </row>
        <row r="217">
          <cell r="A217" t="str">
            <v>ERINC2230000</v>
          </cell>
          <cell r="B217" t="str">
            <v>2230000</v>
          </cell>
          <cell r="C217" t="str">
            <v>ERINC</v>
          </cell>
          <cell r="D217" t="str">
            <v>ALL</v>
          </cell>
          <cell r="E217" t="str">
            <v>Ramon Leal - Corporate Accounting</v>
          </cell>
        </row>
        <row r="218">
          <cell r="A218" t="str">
            <v>ESD1010300</v>
          </cell>
          <cell r="B218">
            <v>1010300</v>
          </cell>
          <cell r="C218" t="str">
            <v>ESD</v>
          </cell>
          <cell r="D218">
            <v>1010300</v>
          </cell>
          <cell r="E218" t="str">
            <v>Dane Watson</v>
          </cell>
        </row>
        <row r="219">
          <cell r="A219" t="str">
            <v>ESD1010301</v>
          </cell>
          <cell r="B219" t="str">
            <v>1010301</v>
          </cell>
          <cell r="C219" t="str">
            <v>ESD</v>
          </cell>
          <cell r="D219">
            <v>1010300</v>
          </cell>
          <cell r="E219" t="str">
            <v>Dane Watson</v>
          </cell>
        </row>
        <row r="220">
          <cell r="A220" t="str">
            <v>ESD1010310</v>
          </cell>
          <cell r="B220" t="str">
            <v>1010310</v>
          </cell>
          <cell r="C220" t="str">
            <v>ESD</v>
          </cell>
          <cell r="D220">
            <v>1010300</v>
          </cell>
          <cell r="E220" t="str">
            <v>Dane Watson</v>
          </cell>
        </row>
        <row r="221">
          <cell r="A221" t="str">
            <v>ESD1010700</v>
          </cell>
          <cell r="B221" t="str">
            <v>1010700</v>
          </cell>
          <cell r="C221" t="str">
            <v>ESD</v>
          </cell>
          <cell r="D221">
            <v>1010300</v>
          </cell>
          <cell r="E221" t="str">
            <v>Dane Watson</v>
          </cell>
        </row>
        <row r="222">
          <cell r="A222" t="str">
            <v>ESD1010730</v>
          </cell>
          <cell r="B222" t="str">
            <v>1010730</v>
          </cell>
          <cell r="C222" t="str">
            <v>ESD</v>
          </cell>
          <cell r="D222">
            <v>1010300</v>
          </cell>
          <cell r="E222" t="str">
            <v>Dane Watson</v>
          </cell>
        </row>
        <row r="223">
          <cell r="A223" t="str">
            <v>ESD1010798</v>
          </cell>
          <cell r="B223" t="str">
            <v>1010798</v>
          </cell>
          <cell r="C223" t="str">
            <v>ESD</v>
          </cell>
          <cell r="D223">
            <v>1010300</v>
          </cell>
          <cell r="E223" t="str">
            <v>Dane Watson</v>
          </cell>
        </row>
        <row r="224">
          <cell r="A224" t="str">
            <v>ESD1010900</v>
          </cell>
          <cell r="B224" t="str">
            <v>1010900</v>
          </cell>
          <cell r="C224" t="str">
            <v>ESD</v>
          </cell>
          <cell r="D224">
            <v>1010300</v>
          </cell>
          <cell r="E224" t="str">
            <v>Dane Watson</v>
          </cell>
        </row>
        <row r="225">
          <cell r="A225" t="str">
            <v>ESD1070000</v>
          </cell>
          <cell r="B225" t="str">
            <v>1070000</v>
          </cell>
          <cell r="C225" t="str">
            <v>ESD</v>
          </cell>
          <cell r="D225" t="str">
            <v>1070000</v>
          </cell>
          <cell r="E225" t="str">
            <v>Dane Watson</v>
          </cell>
        </row>
        <row r="226">
          <cell r="A226" t="str">
            <v>ESD1079000</v>
          </cell>
          <cell r="B226" t="str">
            <v>1079000</v>
          </cell>
          <cell r="C226" t="str">
            <v>ESD</v>
          </cell>
          <cell r="D226" t="str">
            <v>1070000</v>
          </cell>
          <cell r="E226" t="str">
            <v>Dane Watson</v>
          </cell>
        </row>
        <row r="227">
          <cell r="A227" t="str">
            <v>ESD1080300</v>
          </cell>
          <cell r="B227">
            <v>1080300</v>
          </cell>
          <cell r="C227" t="str">
            <v>ESD</v>
          </cell>
          <cell r="D227">
            <v>1080300</v>
          </cell>
          <cell r="E227" t="str">
            <v>Dane Watson</v>
          </cell>
        </row>
        <row r="228">
          <cell r="A228" t="str">
            <v>ESD1080301</v>
          </cell>
          <cell r="B228">
            <v>1080301</v>
          </cell>
          <cell r="C228" t="str">
            <v>ESD</v>
          </cell>
          <cell r="D228">
            <v>1080300</v>
          </cell>
          <cell r="E228" t="str">
            <v>Dane Watson</v>
          </cell>
        </row>
        <row r="229">
          <cell r="A229" t="str">
            <v>ESD1080700</v>
          </cell>
          <cell r="B229" t="str">
            <v>1080700</v>
          </cell>
          <cell r="C229" t="str">
            <v>ESD</v>
          </cell>
          <cell r="D229">
            <v>1080300</v>
          </cell>
          <cell r="E229" t="str">
            <v>Dane Watson</v>
          </cell>
        </row>
        <row r="230">
          <cell r="A230" t="str">
            <v>ESD1080730</v>
          </cell>
          <cell r="B230" t="str">
            <v>1080730</v>
          </cell>
          <cell r="C230" t="str">
            <v>ESD</v>
          </cell>
          <cell r="D230">
            <v>1080300</v>
          </cell>
          <cell r="E230" t="str">
            <v>Dane Watson</v>
          </cell>
        </row>
        <row r="231">
          <cell r="A231" t="str">
            <v>ESD1080798</v>
          </cell>
          <cell r="B231" t="str">
            <v>1080798</v>
          </cell>
          <cell r="C231" t="str">
            <v>ESD</v>
          </cell>
          <cell r="D231">
            <v>1080300</v>
          </cell>
          <cell r="E231" t="str">
            <v>Dane Watson</v>
          </cell>
        </row>
        <row r="232">
          <cell r="A232" t="str">
            <v>ESD1081300</v>
          </cell>
          <cell r="B232" t="str">
            <v>1081300</v>
          </cell>
          <cell r="C232" t="str">
            <v>ESD</v>
          </cell>
          <cell r="D232">
            <v>1080300</v>
          </cell>
          <cell r="E232" t="str">
            <v>Dane Watson</v>
          </cell>
        </row>
        <row r="233">
          <cell r="A233" t="str">
            <v>ESD1081700</v>
          </cell>
          <cell r="B233" t="str">
            <v>1081700</v>
          </cell>
          <cell r="C233" t="str">
            <v>ESD</v>
          </cell>
          <cell r="D233">
            <v>1080300</v>
          </cell>
          <cell r="E233" t="str">
            <v>Dane Watson</v>
          </cell>
        </row>
        <row r="234">
          <cell r="A234" t="str">
            <v>ESD1081730</v>
          </cell>
          <cell r="B234" t="str">
            <v>1081730</v>
          </cell>
          <cell r="C234" t="str">
            <v>ESD</v>
          </cell>
          <cell r="D234">
            <v>1080300</v>
          </cell>
          <cell r="E234" t="str">
            <v>Dane Watson</v>
          </cell>
        </row>
        <row r="235">
          <cell r="A235" t="str">
            <v>ESD1081798</v>
          </cell>
          <cell r="B235" t="str">
            <v>1081798</v>
          </cell>
          <cell r="C235" t="str">
            <v>ESD</v>
          </cell>
          <cell r="D235">
            <v>1080300</v>
          </cell>
          <cell r="E235" t="str">
            <v>Dane Watson</v>
          </cell>
        </row>
        <row r="236">
          <cell r="A236" t="str">
            <v>ESD1082300</v>
          </cell>
          <cell r="B236" t="str">
            <v>1082300</v>
          </cell>
          <cell r="C236" t="str">
            <v>ESD</v>
          </cell>
          <cell r="D236">
            <v>1080300</v>
          </cell>
          <cell r="E236" t="str">
            <v>Dane Watson</v>
          </cell>
        </row>
        <row r="237">
          <cell r="A237" t="str">
            <v>ESD1082700</v>
          </cell>
          <cell r="B237" t="str">
            <v>1082700</v>
          </cell>
          <cell r="C237" t="str">
            <v>ESD</v>
          </cell>
          <cell r="D237">
            <v>1080300</v>
          </cell>
          <cell r="E237" t="str">
            <v>Dane Watson</v>
          </cell>
        </row>
        <row r="238">
          <cell r="A238" t="str">
            <v>ESD1082798</v>
          </cell>
          <cell r="B238" t="str">
            <v>1082798</v>
          </cell>
          <cell r="C238" t="str">
            <v>ESD</v>
          </cell>
          <cell r="D238">
            <v>1080300</v>
          </cell>
          <cell r="E238" t="str">
            <v>Dane Watson</v>
          </cell>
        </row>
        <row r="239">
          <cell r="A239" t="str">
            <v>ESD1083300</v>
          </cell>
          <cell r="B239" t="str">
            <v>1083300</v>
          </cell>
          <cell r="C239" t="str">
            <v>ESD</v>
          </cell>
          <cell r="D239">
            <v>1080300</v>
          </cell>
          <cell r="E239" t="str">
            <v>Dane Watson</v>
          </cell>
        </row>
        <row r="240">
          <cell r="A240" t="str">
            <v>ESD1083700</v>
          </cell>
          <cell r="B240">
            <v>1083700</v>
          </cell>
          <cell r="C240" t="str">
            <v>ESD</v>
          </cell>
          <cell r="D240">
            <v>1080300</v>
          </cell>
          <cell r="E240" t="str">
            <v>Dane Watson</v>
          </cell>
        </row>
        <row r="241">
          <cell r="A241" t="str">
            <v>ESD1084300</v>
          </cell>
          <cell r="B241" t="str">
            <v>1084300</v>
          </cell>
          <cell r="C241" t="str">
            <v>ESD</v>
          </cell>
          <cell r="D241">
            <v>1080300</v>
          </cell>
          <cell r="E241" t="str">
            <v>Dane Watson</v>
          </cell>
        </row>
        <row r="242">
          <cell r="A242" t="str">
            <v>ESD1086300</v>
          </cell>
          <cell r="B242" t="str">
            <v>1086300</v>
          </cell>
          <cell r="C242" t="str">
            <v>ESD</v>
          </cell>
          <cell r="D242">
            <v>1080300</v>
          </cell>
          <cell r="E242" t="str">
            <v>Dane Watson</v>
          </cell>
        </row>
        <row r="243">
          <cell r="A243" t="str">
            <v>ESD1086700</v>
          </cell>
          <cell r="B243" t="str">
            <v>1086700</v>
          </cell>
          <cell r="C243" t="str">
            <v>ESD</v>
          </cell>
          <cell r="D243">
            <v>1080300</v>
          </cell>
          <cell r="E243" t="str">
            <v>Dane Watson</v>
          </cell>
        </row>
        <row r="244">
          <cell r="A244" t="str">
            <v>ESD1086730</v>
          </cell>
          <cell r="B244" t="str">
            <v>1086730</v>
          </cell>
          <cell r="C244" t="str">
            <v>ESD</v>
          </cell>
          <cell r="D244">
            <v>1080300</v>
          </cell>
          <cell r="E244" t="str">
            <v>Dane Watson</v>
          </cell>
        </row>
        <row r="245">
          <cell r="A245" t="str">
            <v>ESD1086798</v>
          </cell>
          <cell r="B245" t="str">
            <v>1086798</v>
          </cell>
          <cell r="C245" t="str">
            <v>ESD</v>
          </cell>
          <cell r="D245">
            <v>1080300</v>
          </cell>
          <cell r="E245" t="str">
            <v>Dane Watson</v>
          </cell>
        </row>
        <row r="246">
          <cell r="A246" t="str">
            <v>ESD1631100</v>
          </cell>
          <cell r="B246" t="str">
            <v>1631100</v>
          </cell>
          <cell r="C246" t="str">
            <v>ESD</v>
          </cell>
          <cell r="D246" t="str">
            <v>1631100</v>
          </cell>
          <cell r="E246" t="str">
            <v>Dane Watson</v>
          </cell>
        </row>
        <row r="247">
          <cell r="A247" t="str">
            <v>ESD1632000</v>
          </cell>
          <cell r="B247" t="str">
            <v>1632000</v>
          </cell>
          <cell r="C247" t="str">
            <v>ESD</v>
          </cell>
          <cell r="D247" t="str">
            <v>1631100</v>
          </cell>
          <cell r="E247" t="str">
            <v>Dane Watson</v>
          </cell>
        </row>
        <row r="248">
          <cell r="A248" t="str">
            <v>ESD1634000</v>
          </cell>
          <cell r="B248" t="str">
            <v>1634000</v>
          </cell>
          <cell r="C248" t="str">
            <v>ESD</v>
          </cell>
          <cell r="D248" t="str">
            <v>1631100</v>
          </cell>
          <cell r="E248" t="str">
            <v>Dane Watson</v>
          </cell>
        </row>
        <row r="249">
          <cell r="A249" t="str">
            <v>ESD1638100</v>
          </cell>
          <cell r="B249" t="str">
            <v>1638100</v>
          </cell>
          <cell r="C249" t="str">
            <v>ESD</v>
          </cell>
          <cell r="D249" t="str">
            <v>1631100</v>
          </cell>
          <cell r="E249" t="str">
            <v>Dane Watson</v>
          </cell>
        </row>
        <row r="250">
          <cell r="A250" t="str">
            <v>ESD1638200</v>
          </cell>
          <cell r="B250" t="str">
            <v>1638200</v>
          </cell>
          <cell r="C250" t="str">
            <v>ESD</v>
          </cell>
          <cell r="D250" t="str">
            <v>1631100</v>
          </cell>
          <cell r="E250" t="str">
            <v>Dane Watson</v>
          </cell>
        </row>
        <row r="251">
          <cell r="A251" t="str">
            <v>ESD1841200</v>
          </cell>
          <cell r="B251" t="str">
            <v>1841200</v>
          </cell>
          <cell r="C251" t="str">
            <v>ESD</v>
          </cell>
          <cell r="D251" t="str">
            <v>1841200</v>
          </cell>
          <cell r="E251" t="str">
            <v>Dean Hampton</v>
          </cell>
        </row>
        <row r="252">
          <cell r="A252" t="str">
            <v>ESD1841220</v>
          </cell>
          <cell r="B252" t="str">
            <v>1841220</v>
          </cell>
          <cell r="C252" t="str">
            <v>ESD</v>
          </cell>
          <cell r="D252" t="str">
            <v>1841200</v>
          </cell>
          <cell r="E252" t="str">
            <v>Dean Hampton</v>
          </cell>
        </row>
        <row r="253">
          <cell r="A253" t="str">
            <v>ESD1841800</v>
          </cell>
          <cell r="B253" t="str">
            <v>1841800</v>
          </cell>
          <cell r="C253" t="str">
            <v>ESD</v>
          </cell>
          <cell r="D253" t="str">
            <v>1841200</v>
          </cell>
          <cell r="E253" t="str">
            <v>Dean Hampton</v>
          </cell>
        </row>
        <row r="254">
          <cell r="A254" t="str">
            <v>ESD1243200</v>
          </cell>
          <cell r="B254" t="str">
            <v>1243200</v>
          </cell>
          <cell r="C254" t="str">
            <v>ESD</v>
          </cell>
          <cell r="D254" t="str">
            <v>ALL</v>
          </cell>
          <cell r="E254" t="str">
            <v>Dean Hampton - Corporate Services Acctg</v>
          </cell>
        </row>
        <row r="255">
          <cell r="A255" t="str">
            <v>ESD1243300</v>
          </cell>
          <cell r="B255" t="str">
            <v>1243300</v>
          </cell>
          <cell r="C255" t="str">
            <v>ESD</v>
          </cell>
          <cell r="D255" t="str">
            <v>ALL</v>
          </cell>
          <cell r="E255" t="str">
            <v>Dean Hampton - Corporate Services Acctg</v>
          </cell>
        </row>
        <row r="256">
          <cell r="A256" t="str">
            <v>ESD1243300</v>
          </cell>
          <cell r="B256" t="str">
            <v>1243300</v>
          </cell>
          <cell r="C256" t="str">
            <v>ESD</v>
          </cell>
          <cell r="D256" t="str">
            <v>ALL</v>
          </cell>
          <cell r="E256" t="str">
            <v>Dean Hampton - Corporate Services Acctg</v>
          </cell>
        </row>
        <row r="257">
          <cell r="A257" t="str">
            <v>ESD1245100</v>
          </cell>
          <cell r="B257" t="str">
            <v>1245100</v>
          </cell>
          <cell r="C257" t="str">
            <v>ESD</v>
          </cell>
          <cell r="D257" t="str">
            <v>ALL</v>
          </cell>
          <cell r="E257" t="str">
            <v>Dean Hampton - Corporate Services Acctg</v>
          </cell>
        </row>
        <row r="258">
          <cell r="A258" t="str">
            <v>ESD1245200</v>
          </cell>
          <cell r="B258" t="str">
            <v>1245200</v>
          </cell>
          <cell r="C258" t="str">
            <v>ESD</v>
          </cell>
          <cell r="D258" t="str">
            <v>ALL</v>
          </cell>
          <cell r="E258" t="str">
            <v>Dean Hampton - Corporate Services Acctg</v>
          </cell>
        </row>
        <row r="259">
          <cell r="A259" t="str">
            <v>ESD1245500</v>
          </cell>
          <cell r="B259" t="str">
            <v>1245500</v>
          </cell>
          <cell r="C259" t="str">
            <v>ESD</v>
          </cell>
          <cell r="D259" t="str">
            <v>ALL</v>
          </cell>
          <cell r="E259" t="str">
            <v>Dean Hampton - Corporate Services Acctg</v>
          </cell>
        </row>
        <row r="260">
          <cell r="A260" t="str">
            <v>ESD1245600</v>
          </cell>
          <cell r="B260" t="str">
            <v>1245600</v>
          </cell>
          <cell r="C260" t="str">
            <v>ESD</v>
          </cell>
          <cell r="D260" t="str">
            <v>ALL</v>
          </cell>
          <cell r="E260" t="str">
            <v>Dean Hampton - Corporate Services Acctg</v>
          </cell>
        </row>
        <row r="261">
          <cell r="A261" t="str">
            <v>ESD1431099</v>
          </cell>
          <cell r="B261" t="str">
            <v>1431099</v>
          </cell>
          <cell r="C261" t="str">
            <v>ESD</v>
          </cell>
          <cell r="D261" t="str">
            <v>ALL</v>
          </cell>
          <cell r="E261" t="str">
            <v>Dean Hampton - Corporate Services Acctg</v>
          </cell>
        </row>
        <row r="262">
          <cell r="A262" t="str">
            <v>ESD1868510</v>
          </cell>
          <cell r="B262" t="str">
            <v>1868510</v>
          </cell>
          <cell r="C262" t="str">
            <v>ESD</v>
          </cell>
          <cell r="D262" t="str">
            <v>ALL</v>
          </cell>
          <cell r="E262" t="str">
            <v>Dean Hampton - Corporate Services Acctg</v>
          </cell>
        </row>
        <row r="263">
          <cell r="A263" t="str">
            <v>ESD1868520</v>
          </cell>
          <cell r="B263" t="str">
            <v>1868520</v>
          </cell>
          <cell r="C263" t="str">
            <v>ESD</v>
          </cell>
          <cell r="D263" t="str">
            <v>ALL</v>
          </cell>
          <cell r="E263" t="str">
            <v>Dean Hampton - Corporate Services Acctg</v>
          </cell>
        </row>
        <row r="264">
          <cell r="A264" t="str">
            <v>ESD1868550</v>
          </cell>
          <cell r="B264" t="str">
            <v>1868550</v>
          </cell>
          <cell r="C264" t="str">
            <v>ESD</v>
          </cell>
          <cell r="D264" t="str">
            <v>ALL</v>
          </cell>
          <cell r="E264" t="str">
            <v>Dean Hampton - Corporate Services Acctg</v>
          </cell>
        </row>
        <row r="265">
          <cell r="A265" t="str">
            <v>ESD1868560</v>
          </cell>
          <cell r="B265" t="str">
            <v>1868560</v>
          </cell>
          <cell r="C265" t="str">
            <v>ESD</v>
          </cell>
          <cell r="D265" t="str">
            <v>ALL</v>
          </cell>
          <cell r="E265" t="str">
            <v>Dean Hampton - Corporate Services Acctg</v>
          </cell>
        </row>
        <row r="266">
          <cell r="A266" t="str">
            <v>ESD2321099</v>
          </cell>
          <cell r="B266" t="str">
            <v>2321099</v>
          </cell>
          <cell r="C266" t="str">
            <v>ESD</v>
          </cell>
          <cell r="D266" t="str">
            <v>ALL</v>
          </cell>
          <cell r="E266" t="str">
            <v>Dean Hampton - Corporate Services Acctg</v>
          </cell>
        </row>
        <row r="267">
          <cell r="A267" t="str">
            <v>ESD2321904</v>
          </cell>
          <cell r="B267" t="str">
            <v>2321904</v>
          </cell>
          <cell r="C267" t="str">
            <v>ESD</v>
          </cell>
          <cell r="D267" t="str">
            <v>ALL</v>
          </cell>
          <cell r="E267" t="str">
            <v>Dean Hampton - Corporate Services Acctg</v>
          </cell>
        </row>
        <row r="268">
          <cell r="A268" t="str">
            <v>ESD2321905</v>
          </cell>
          <cell r="B268" t="str">
            <v>2321905</v>
          </cell>
          <cell r="C268" t="str">
            <v>ESD</v>
          </cell>
          <cell r="D268" t="str">
            <v>ALL</v>
          </cell>
          <cell r="E268" t="str">
            <v>Dean Hampton - Corporate Services Acctg</v>
          </cell>
        </row>
        <row r="269">
          <cell r="A269" t="str">
            <v>ESD2321906</v>
          </cell>
          <cell r="B269" t="str">
            <v>2321906</v>
          </cell>
          <cell r="C269" t="str">
            <v>ESD</v>
          </cell>
          <cell r="D269" t="str">
            <v>ALL</v>
          </cell>
          <cell r="E269" t="str">
            <v>Dean Hampton - Corporate Services Acctg</v>
          </cell>
        </row>
        <row r="270">
          <cell r="A270" t="str">
            <v>ESD2321928</v>
          </cell>
          <cell r="B270" t="str">
            <v>2321928</v>
          </cell>
          <cell r="C270" t="str">
            <v>ESD</v>
          </cell>
          <cell r="D270" t="str">
            <v>ALL</v>
          </cell>
          <cell r="E270" t="str">
            <v>Dean Hampton - Corporate Services Acctg</v>
          </cell>
        </row>
        <row r="271">
          <cell r="A271" t="str">
            <v>ESD2322402</v>
          </cell>
          <cell r="B271" t="str">
            <v>2322402</v>
          </cell>
          <cell r="C271" t="str">
            <v>ESD</v>
          </cell>
          <cell r="D271" t="str">
            <v>ALL</v>
          </cell>
          <cell r="E271" t="str">
            <v>Dean Hampton - Corporate Services Acctg</v>
          </cell>
        </row>
        <row r="272">
          <cell r="A272" t="str">
            <v>ESD2322403</v>
          </cell>
          <cell r="B272" t="str">
            <v>2322403</v>
          </cell>
          <cell r="C272" t="str">
            <v>ESD</v>
          </cell>
          <cell r="D272" t="str">
            <v>ALL</v>
          </cell>
          <cell r="E272" t="str">
            <v>Dean Hampton - Corporate Services Acctg</v>
          </cell>
        </row>
        <row r="273">
          <cell r="A273" t="str">
            <v>ESD2533060</v>
          </cell>
          <cell r="B273" t="str">
            <v>2533060</v>
          </cell>
          <cell r="C273" t="str">
            <v>ESD</v>
          </cell>
          <cell r="D273" t="str">
            <v>ALL</v>
          </cell>
          <cell r="E273" t="str">
            <v>Dean Hampton - Corporate Services Acctg</v>
          </cell>
        </row>
        <row r="274">
          <cell r="A274" t="str">
            <v>ESD2533100</v>
          </cell>
          <cell r="B274" t="str">
            <v>2533100</v>
          </cell>
          <cell r="C274" t="str">
            <v>ESD</v>
          </cell>
          <cell r="D274" t="str">
            <v>ALL</v>
          </cell>
          <cell r="E274" t="str">
            <v>Dean Hampton - Corporate Services Acctg</v>
          </cell>
        </row>
        <row r="275">
          <cell r="A275" t="str">
            <v>ESD2533400</v>
          </cell>
          <cell r="B275" t="str">
            <v>2533400</v>
          </cell>
          <cell r="C275" t="str">
            <v>ESD</v>
          </cell>
          <cell r="D275" t="str">
            <v>ALL</v>
          </cell>
          <cell r="E275" t="str">
            <v>Dean Hampton - Corporate Services Acctg</v>
          </cell>
        </row>
        <row r="276">
          <cell r="A276" t="str">
            <v>ESD2534000</v>
          </cell>
          <cell r="B276" t="str">
            <v>2534000</v>
          </cell>
          <cell r="C276" t="str">
            <v>ESD</v>
          </cell>
          <cell r="D276" t="str">
            <v>ALL</v>
          </cell>
          <cell r="E276" t="str">
            <v>Dean Hampton - Corporate Services Acctg</v>
          </cell>
        </row>
        <row r="277">
          <cell r="A277" t="str">
            <v>ESD2535100</v>
          </cell>
          <cell r="B277" t="str">
            <v>2535100</v>
          </cell>
          <cell r="C277" t="str">
            <v>ESD</v>
          </cell>
          <cell r="D277" t="str">
            <v>ALL</v>
          </cell>
          <cell r="E277" t="str">
            <v>Dean Hampton - Corporate Services Acctg</v>
          </cell>
        </row>
        <row r="278">
          <cell r="A278" t="str">
            <v>ESD2535200</v>
          </cell>
          <cell r="B278" t="str">
            <v>2535200</v>
          </cell>
          <cell r="C278" t="str">
            <v>ESD</v>
          </cell>
          <cell r="D278" t="str">
            <v>ALL</v>
          </cell>
          <cell r="E278" t="str">
            <v>Dean Hampton - Corporate Services Acctg</v>
          </cell>
        </row>
        <row r="279">
          <cell r="A279" t="str">
            <v>ESD2535500</v>
          </cell>
          <cell r="B279" t="str">
            <v>2535500</v>
          </cell>
          <cell r="C279" t="str">
            <v>ESD</v>
          </cell>
          <cell r="D279" t="str">
            <v>ALL</v>
          </cell>
          <cell r="E279" t="str">
            <v>Dean Hampton - Corporate Services Acctg</v>
          </cell>
        </row>
        <row r="280">
          <cell r="A280" t="str">
            <v>ESD2535600</v>
          </cell>
          <cell r="B280" t="str">
            <v>2535600</v>
          </cell>
          <cell r="C280" t="str">
            <v>ESD</v>
          </cell>
          <cell r="D280" t="str">
            <v>ALL</v>
          </cell>
          <cell r="E280" t="str">
            <v>Dean Hampton - Corporate Services Acctg</v>
          </cell>
        </row>
        <row r="281">
          <cell r="A281" t="str">
            <v>ESD2539120</v>
          </cell>
          <cell r="B281" t="str">
            <v>2539120</v>
          </cell>
          <cell r="C281" t="str">
            <v>ESD</v>
          </cell>
          <cell r="D281" t="str">
            <v>ALL</v>
          </cell>
          <cell r="E281" t="str">
            <v>Dean Hampton - Corporate Services Acctg</v>
          </cell>
        </row>
        <row r="282">
          <cell r="A282" t="str">
            <v>ESD1350300</v>
          </cell>
          <cell r="B282" t="str">
            <v>1350300</v>
          </cell>
          <cell r="C282" t="str">
            <v>ESD</v>
          </cell>
          <cell r="D282" t="str">
            <v>ALL</v>
          </cell>
          <cell r="E282" t="str">
            <v>Joe Luna -Payroll</v>
          </cell>
        </row>
        <row r="283">
          <cell r="A283" t="str">
            <v>ESD1431000</v>
          </cell>
          <cell r="B283" t="str">
            <v>1431000</v>
          </cell>
          <cell r="C283" t="str">
            <v>ESD</v>
          </cell>
          <cell r="D283" t="str">
            <v>ALL</v>
          </cell>
          <cell r="E283" t="str">
            <v>Joe Luna -Payroll</v>
          </cell>
        </row>
        <row r="284">
          <cell r="A284" t="str">
            <v>ESD1431060</v>
          </cell>
          <cell r="B284" t="str">
            <v>1431060</v>
          </cell>
          <cell r="C284" t="str">
            <v>ESD</v>
          </cell>
          <cell r="D284" t="str">
            <v>ALL</v>
          </cell>
          <cell r="E284" t="str">
            <v>Joe Luna -Payroll</v>
          </cell>
        </row>
        <row r="285">
          <cell r="A285" t="str">
            <v>ESD1431110</v>
          </cell>
          <cell r="B285" t="str">
            <v>1431110</v>
          </cell>
          <cell r="C285" t="str">
            <v>ESD</v>
          </cell>
          <cell r="D285" t="str">
            <v>ALL</v>
          </cell>
          <cell r="E285" t="str">
            <v>Joe Luna -Payroll</v>
          </cell>
        </row>
        <row r="286">
          <cell r="A286" t="str">
            <v>ESD1431600</v>
          </cell>
          <cell r="B286" t="str">
            <v>1431600</v>
          </cell>
          <cell r="C286" t="str">
            <v>ESD</v>
          </cell>
          <cell r="D286" t="str">
            <v>ALL</v>
          </cell>
          <cell r="E286" t="str">
            <v>Joe Luna -Payroll</v>
          </cell>
        </row>
        <row r="287">
          <cell r="A287" t="str">
            <v>ESD2321900</v>
          </cell>
          <cell r="B287" t="str">
            <v>2321900</v>
          </cell>
          <cell r="C287" t="str">
            <v>ESD</v>
          </cell>
          <cell r="D287" t="str">
            <v>ALL</v>
          </cell>
          <cell r="E287" t="str">
            <v>Joe Luna -Payroll</v>
          </cell>
        </row>
        <row r="288">
          <cell r="A288" t="str">
            <v>ESD2321901</v>
          </cell>
          <cell r="B288" t="str">
            <v>2321901</v>
          </cell>
          <cell r="C288" t="str">
            <v>ESD</v>
          </cell>
          <cell r="D288" t="str">
            <v>ALL</v>
          </cell>
          <cell r="E288" t="str">
            <v>Joe Luna -Payroll</v>
          </cell>
        </row>
        <row r="289">
          <cell r="A289" t="str">
            <v>ESD2321902</v>
          </cell>
          <cell r="B289" t="str">
            <v>2321902</v>
          </cell>
          <cell r="C289" t="str">
            <v>ESD</v>
          </cell>
          <cell r="D289" t="str">
            <v>ALL</v>
          </cell>
          <cell r="E289" t="str">
            <v>Joe Luna -Payroll</v>
          </cell>
        </row>
        <row r="290">
          <cell r="A290" t="str">
            <v>ESD2321903</v>
          </cell>
          <cell r="B290" t="str">
            <v>2321903</v>
          </cell>
          <cell r="C290" t="str">
            <v>ESD</v>
          </cell>
          <cell r="D290" t="str">
            <v>ALL</v>
          </cell>
          <cell r="E290" t="str">
            <v>Joe Luna -Payroll</v>
          </cell>
        </row>
        <row r="291">
          <cell r="A291" t="str">
            <v>ESD2321909</v>
          </cell>
          <cell r="B291" t="str">
            <v>2321909</v>
          </cell>
          <cell r="C291" t="str">
            <v>ESD</v>
          </cell>
          <cell r="D291" t="str">
            <v>ALL</v>
          </cell>
          <cell r="E291" t="str">
            <v>Joe Luna -Payroll</v>
          </cell>
        </row>
        <row r="292">
          <cell r="A292" t="str">
            <v>ESD2321914</v>
          </cell>
          <cell r="B292" t="str">
            <v>2321914</v>
          </cell>
          <cell r="C292" t="str">
            <v>ESD</v>
          </cell>
          <cell r="D292" t="str">
            <v>ALL</v>
          </cell>
          <cell r="E292" t="str">
            <v>Joe Luna -Payroll</v>
          </cell>
        </row>
        <row r="293">
          <cell r="A293" t="str">
            <v>ESD2321915</v>
          </cell>
          <cell r="B293" t="str">
            <v>2321915</v>
          </cell>
          <cell r="C293" t="str">
            <v>ESD</v>
          </cell>
          <cell r="D293" t="str">
            <v>ALL</v>
          </cell>
          <cell r="E293" t="str">
            <v>Joe Luna -Payroll</v>
          </cell>
        </row>
        <row r="294">
          <cell r="A294" t="str">
            <v>ESD2321916</v>
          </cell>
          <cell r="B294" t="str">
            <v>2321916</v>
          </cell>
          <cell r="C294" t="str">
            <v>ESD</v>
          </cell>
          <cell r="D294" t="str">
            <v>ALL</v>
          </cell>
          <cell r="E294" t="str">
            <v>Joe Luna -Payroll</v>
          </cell>
        </row>
        <row r="295">
          <cell r="A295" t="str">
            <v>ESD2321917</v>
          </cell>
          <cell r="B295" t="str">
            <v>2321917</v>
          </cell>
          <cell r="C295" t="str">
            <v>ESD</v>
          </cell>
          <cell r="D295" t="str">
            <v>ALL</v>
          </cell>
          <cell r="E295" t="str">
            <v>Joe Luna -Payroll</v>
          </cell>
        </row>
        <row r="296">
          <cell r="A296" t="str">
            <v>ESD2321919</v>
          </cell>
          <cell r="B296" t="str">
            <v>2321919</v>
          </cell>
          <cell r="C296" t="str">
            <v>ESD</v>
          </cell>
          <cell r="D296" t="str">
            <v>ALL</v>
          </cell>
          <cell r="E296" t="str">
            <v>Joe Luna -Payroll</v>
          </cell>
        </row>
        <row r="297">
          <cell r="A297" t="str">
            <v>ESD2321920</v>
          </cell>
          <cell r="B297" t="str">
            <v>2321920</v>
          </cell>
          <cell r="C297" t="str">
            <v>ESD</v>
          </cell>
          <cell r="D297" t="str">
            <v>ALL</v>
          </cell>
          <cell r="E297" t="str">
            <v>Joe Luna -Payroll</v>
          </cell>
        </row>
        <row r="298">
          <cell r="A298" t="str">
            <v>ESD2321921</v>
          </cell>
          <cell r="B298" t="str">
            <v>2321921</v>
          </cell>
          <cell r="C298" t="str">
            <v>ESD</v>
          </cell>
          <cell r="D298" t="str">
            <v>ALL</v>
          </cell>
          <cell r="E298" t="str">
            <v>Joe Luna -Payroll</v>
          </cell>
        </row>
        <row r="299">
          <cell r="A299" t="str">
            <v>ESD2321922</v>
          </cell>
          <cell r="B299" t="str">
            <v>2321922</v>
          </cell>
          <cell r="C299" t="str">
            <v>ESD</v>
          </cell>
          <cell r="D299" t="str">
            <v>ALL</v>
          </cell>
          <cell r="E299" t="str">
            <v>Joe Luna -Payroll</v>
          </cell>
        </row>
        <row r="300">
          <cell r="A300" t="str">
            <v>ESD2321923</v>
          </cell>
          <cell r="B300" t="str">
            <v>2321923</v>
          </cell>
          <cell r="C300" t="str">
            <v>ESD</v>
          </cell>
          <cell r="D300" t="str">
            <v>ALL</v>
          </cell>
          <cell r="E300" t="str">
            <v>Joe Luna -Payroll</v>
          </cell>
        </row>
        <row r="301">
          <cell r="A301" t="str">
            <v>ESD2321924</v>
          </cell>
          <cell r="B301" t="str">
            <v>2321924</v>
          </cell>
          <cell r="C301" t="str">
            <v>ESD</v>
          </cell>
          <cell r="D301" t="str">
            <v>ALL</v>
          </cell>
          <cell r="E301" t="str">
            <v>Joe Luna -Payroll</v>
          </cell>
        </row>
        <row r="302">
          <cell r="A302" t="str">
            <v>ESD2321927</v>
          </cell>
          <cell r="B302" t="str">
            <v>2321927</v>
          </cell>
          <cell r="C302" t="str">
            <v>ESD</v>
          </cell>
          <cell r="D302" t="str">
            <v>ALL</v>
          </cell>
          <cell r="E302" t="str">
            <v>Joe Luna -Payroll</v>
          </cell>
        </row>
        <row r="303">
          <cell r="A303" t="str">
            <v>ESD2322401</v>
          </cell>
          <cell r="B303" t="str">
            <v>2322401</v>
          </cell>
          <cell r="C303" t="str">
            <v>ESD</v>
          </cell>
          <cell r="D303" t="str">
            <v>ALL</v>
          </cell>
          <cell r="E303" t="str">
            <v>Joe Luna -Payroll</v>
          </cell>
        </row>
        <row r="304">
          <cell r="A304" t="str">
            <v>ESD2361000</v>
          </cell>
          <cell r="B304" t="str">
            <v>2361000</v>
          </cell>
          <cell r="C304" t="str">
            <v>ESD</v>
          </cell>
          <cell r="D304" t="str">
            <v>ALL</v>
          </cell>
          <cell r="E304" t="str">
            <v>Joe Luna -Payroll</v>
          </cell>
        </row>
        <row r="305">
          <cell r="A305" t="str">
            <v>ESD2361100</v>
          </cell>
          <cell r="B305" t="str">
            <v>2361100</v>
          </cell>
          <cell r="C305" t="str">
            <v>ESD</v>
          </cell>
          <cell r="D305" t="str">
            <v>ALL</v>
          </cell>
          <cell r="E305" t="str">
            <v>Joe Luna -Payroll</v>
          </cell>
        </row>
        <row r="306">
          <cell r="A306" t="str">
            <v>ESD2362100</v>
          </cell>
          <cell r="B306" t="str">
            <v>2362100</v>
          </cell>
          <cell r="C306" t="str">
            <v>ESD</v>
          </cell>
          <cell r="D306" t="str">
            <v>ALL</v>
          </cell>
          <cell r="E306" t="str">
            <v>Joe Luna -Payroll</v>
          </cell>
        </row>
        <row r="307">
          <cell r="A307" t="str">
            <v>ESD2411000</v>
          </cell>
          <cell r="B307" t="str">
            <v>2411000</v>
          </cell>
          <cell r="C307" t="str">
            <v>ESD</v>
          </cell>
          <cell r="D307" t="str">
            <v>ALL</v>
          </cell>
          <cell r="E307" t="str">
            <v>Joe Luna -Payroll</v>
          </cell>
        </row>
        <row r="308">
          <cell r="A308" t="str">
            <v>ESD2411200</v>
          </cell>
          <cell r="B308" t="str">
            <v>2411200</v>
          </cell>
          <cell r="C308" t="str">
            <v>ESD</v>
          </cell>
          <cell r="D308" t="str">
            <v>ALL</v>
          </cell>
          <cell r="E308" t="str">
            <v>Joe Luna -Payroll</v>
          </cell>
        </row>
        <row r="309">
          <cell r="A309" t="str">
            <v>ESD2412000</v>
          </cell>
          <cell r="B309" t="str">
            <v>2412000</v>
          </cell>
          <cell r="C309" t="str">
            <v>ESD</v>
          </cell>
          <cell r="D309" t="str">
            <v>ALL</v>
          </cell>
          <cell r="E309" t="str">
            <v>Joe Luna -Payroll</v>
          </cell>
        </row>
        <row r="310">
          <cell r="A310" t="str">
            <v>ESD2424000</v>
          </cell>
          <cell r="B310" t="str">
            <v>2424000</v>
          </cell>
          <cell r="C310" t="str">
            <v>ESD</v>
          </cell>
          <cell r="D310" t="str">
            <v>ALL</v>
          </cell>
          <cell r="E310" t="str">
            <v>Joe Luna -Payroll</v>
          </cell>
        </row>
        <row r="311">
          <cell r="A311" t="str">
            <v>ESD2424100</v>
          </cell>
          <cell r="B311" t="str">
            <v>2424100</v>
          </cell>
          <cell r="C311" t="str">
            <v>ESD</v>
          </cell>
          <cell r="D311" t="str">
            <v>ALL</v>
          </cell>
          <cell r="E311" t="str">
            <v>Joe Luna -Payroll</v>
          </cell>
        </row>
        <row r="312">
          <cell r="A312" t="str">
            <v>ESD2424100</v>
          </cell>
          <cell r="B312" t="str">
            <v>2424100</v>
          </cell>
          <cell r="C312" t="str">
            <v>ESD</v>
          </cell>
          <cell r="D312" t="str">
            <v>ALL</v>
          </cell>
          <cell r="E312" t="str">
            <v>Joe Luna -Payroll</v>
          </cell>
        </row>
        <row r="313">
          <cell r="A313" t="str">
            <v>ESD1823001</v>
          </cell>
          <cell r="B313">
            <v>1823001</v>
          </cell>
          <cell r="C313" t="str">
            <v>ESD</v>
          </cell>
          <cell r="D313">
            <v>1900001</v>
          </cell>
          <cell r="E313" t="str">
            <v>Julie Baker</v>
          </cell>
        </row>
        <row r="314">
          <cell r="A314" t="str">
            <v>ESD1823002</v>
          </cell>
          <cell r="B314">
            <v>1823002</v>
          </cell>
          <cell r="C314" t="str">
            <v>ESD</v>
          </cell>
          <cell r="D314">
            <v>1900001</v>
          </cell>
          <cell r="E314" t="str">
            <v>Julie Baker</v>
          </cell>
        </row>
        <row r="315">
          <cell r="A315" t="str">
            <v>ESD1823004</v>
          </cell>
          <cell r="B315">
            <v>1823004</v>
          </cell>
          <cell r="C315" t="str">
            <v>ESD</v>
          </cell>
          <cell r="D315">
            <v>1900001</v>
          </cell>
          <cell r="E315" t="str">
            <v>Julie Baker</v>
          </cell>
        </row>
        <row r="316">
          <cell r="A316" t="str">
            <v>ESD1900001</v>
          </cell>
          <cell r="B316">
            <v>1900001</v>
          </cell>
          <cell r="C316" t="str">
            <v>ESD</v>
          </cell>
          <cell r="D316">
            <v>1900001</v>
          </cell>
          <cell r="E316" t="str">
            <v>Julie Baker</v>
          </cell>
        </row>
        <row r="317">
          <cell r="A317" t="str">
            <v>ESD1900002</v>
          </cell>
          <cell r="B317">
            <v>1900002</v>
          </cell>
          <cell r="C317" t="str">
            <v>ESD</v>
          </cell>
          <cell r="D317">
            <v>1900001</v>
          </cell>
          <cell r="E317" t="str">
            <v>Julie Baker</v>
          </cell>
        </row>
        <row r="318">
          <cell r="A318" t="str">
            <v>ESD1900003</v>
          </cell>
          <cell r="B318">
            <v>1900003</v>
          </cell>
          <cell r="C318" t="str">
            <v>ESD</v>
          </cell>
          <cell r="D318">
            <v>1900001</v>
          </cell>
          <cell r="E318" t="str">
            <v>Julie Baker</v>
          </cell>
        </row>
        <row r="319">
          <cell r="A319" t="str">
            <v>ESD1900004</v>
          </cell>
          <cell r="B319">
            <v>1900004</v>
          </cell>
          <cell r="C319" t="str">
            <v>ESD</v>
          </cell>
          <cell r="D319">
            <v>1900001</v>
          </cell>
          <cell r="E319" t="str">
            <v>Julie Baker</v>
          </cell>
        </row>
        <row r="320">
          <cell r="A320" t="str">
            <v>ESD1900006</v>
          </cell>
          <cell r="B320">
            <v>1900006</v>
          </cell>
          <cell r="C320" t="str">
            <v>ESD</v>
          </cell>
          <cell r="D320">
            <v>1900001</v>
          </cell>
          <cell r="E320" t="str">
            <v>Julie Baker</v>
          </cell>
        </row>
        <row r="321">
          <cell r="A321" t="str">
            <v>ESD1900011</v>
          </cell>
          <cell r="B321">
            <v>1900011</v>
          </cell>
          <cell r="C321" t="str">
            <v>ESD</v>
          </cell>
          <cell r="D321">
            <v>1900001</v>
          </cell>
          <cell r="E321" t="str">
            <v>Julie Baker</v>
          </cell>
        </row>
        <row r="322">
          <cell r="A322" t="str">
            <v>ESD1900012</v>
          </cell>
          <cell r="B322">
            <v>1900012</v>
          </cell>
          <cell r="C322" t="str">
            <v>ESD</v>
          </cell>
          <cell r="D322">
            <v>1900001</v>
          </cell>
          <cell r="E322" t="str">
            <v>Julie Baker</v>
          </cell>
        </row>
        <row r="323">
          <cell r="A323" t="str">
            <v>ESD1901002</v>
          </cell>
          <cell r="B323">
            <v>1901002</v>
          </cell>
          <cell r="C323" t="str">
            <v>ESD</v>
          </cell>
          <cell r="D323">
            <v>1900001</v>
          </cell>
          <cell r="E323" t="str">
            <v>Julie Baker</v>
          </cell>
        </row>
        <row r="324">
          <cell r="A324" t="str">
            <v>ESD1902001</v>
          </cell>
          <cell r="B324">
            <v>1902001</v>
          </cell>
          <cell r="C324" t="str">
            <v>ESD</v>
          </cell>
          <cell r="D324">
            <v>1900001</v>
          </cell>
          <cell r="E324" t="str">
            <v>Julie Baker</v>
          </cell>
        </row>
        <row r="325">
          <cell r="A325" t="str">
            <v>ESD1902004</v>
          </cell>
          <cell r="B325">
            <v>1902004</v>
          </cell>
          <cell r="C325" t="str">
            <v>ESD</v>
          </cell>
          <cell r="D325">
            <v>1900001</v>
          </cell>
          <cell r="E325" t="str">
            <v>Julie Baker</v>
          </cell>
        </row>
        <row r="326">
          <cell r="A326" t="str">
            <v>ESD1902012</v>
          </cell>
          <cell r="B326">
            <v>1902012</v>
          </cell>
          <cell r="C326" t="str">
            <v>ESD</v>
          </cell>
          <cell r="D326">
            <v>1900001</v>
          </cell>
          <cell r="E326" t="str">
            <v>Julie Baker</v>
          </cell>
        </row>
        <row r="327">
          <cell r="A327" t="str">
            <v>ESD1902013</v>
          </cell>
          <cell r="B327">
            <v>1902013</v>
          </cell>
          <cell r="C327" t="str">
            <v>ESD</v>
          </cell>
          <cell r="D327">
            <v>1900001</v>
          </cell>
          <cell r="E327" t="str">
            <v>Julie Baker</v>
          </cell>
        </row>
        <row r="328">
          <cell r="A328" t="str">
            <v>ESD1902014</v>
          </cell>
          <cell r="B328">
            <v>1902014</v>
          </cell>
          <cell r="C328" t="str">
            <v>ESD</v>
          </cell>
          <cell r="D328">
            <v>1900001</v>
          </cell>
          <cell r="E328" t="str">
            <v>Julie Baker</v>
          </cell>
        </row>
        <row r="329">
          <cell r="A329" t="str">
            <v>ESD1902015</v>
          </cell>
          <cell r="B329">
            <v>1902015</v>
          </cell>
          <cell r="C329" t="str">
            <v>ESD</v>
          </cell>
          <cell r="D329">
            <v>1900001</v>
          </cell>
          <cell r="E329" t="str">
            <v>Julie Baker</v>
          </cell>
        </row>
        <row r="330">
          <cell r="A330" t="str">
            <v>ESD1902020</v>
          </cell>
          <cell r="B330">
            <v>1902020</v>
          </cell>
          <cell r="C330" t="str">
            <v>ESD</v>
          </cell>
          <cell r="D330">
            <v>1900001</v>
          </cell>
          <cell r="E330" t="str">
            <v>Julie Baker</v>
          </cell>
        </row>
        <row r="331">
          <cell r="A331" t="str">
            <v>ESD1902021</v>
          </cell>
          <cell r="B331">
            <v>1902021</v>
          </cell>
          <cell r="C331" t="str">
            <v>ESD</v>
          </cell>
          <cell r="D331">
            <v>1900001</v>
          </cell>
          <cell r="E331" t="str">
            <v>Julie Baker</v>
          </cell>
        </row>
        <row r="332">
          <cell r="A332" t="str">
            <v>ESD1902023</v>
          </cell>
          <cell r="B332">
            <v>1902023</v>
          </cell>
          <cell r="C332" t="str">
            <v>ESD</v>
          </cell>
          <cell r="D332">
            <v>1900001</v>
          </cell>
          <cell r="E332" t="str">
            <v>Julie Baker</v>
          </cell>
        </row>
        <row r="333">
          <cell r="A333" t="str">
            <v>ESD1902025</v>
          </cell>
          <cell r="B333">
            <v>1902025</v>
          </cell>
          <cell r="C333" t="str">
            <v>ESD</v>
          </cell>
          <cell r="D333">
            <v>1900001</v>
          </cell>
          <cell r="E333" t="str">
            <v>Julie Baker</v>
          </cell>
        </row>
        <row r="334">
          <cell r="A334" t="str">
            <v>ESD1902032</v>
          </cell>
          <cell r="B334">
            <v>1902032</v>
          </cell>
          <cell r="C334" t="str">
            <v>ESD</v>
          </cell>
          <cell r="D334">
            <v>1900001</v>
          </cell>
          <cell r="E334" t="str">
            <v>Julie Baker</v>
          </cell>
        </row>
        <row r="335">
          <cell r="A335" t="str">
            <v>ESD1902033</v>
          </cell>
          <cell r="B335">
            <v>1902033</v>
          </cell>
          <cell r="C335" t="str">
            <v>ESD</v>
          </cell>
          <cell r="D335">
            <v>1900001</v>
          </cell>
          <cell r="E335" t="str">
            <v>Julie Baker</v>
          </cell>
        </row>
        <row r="336">
          <cell r="A336" t="str">
            <v>ESD1902034</v>
          </cell>
          <cell r="B336">
            <v>1902034</v>
          </cell>
          <cell r="C336" t="str">
            <v>ESD</v>
          </cell>
          <cell r="D336">
            <v>1900001</v>
          </cell>
          <cell r="E336" t="str">
            <v>Julie Baker</v>
          </cell>
        </row>
        <row r="337">
          <cell r="A337" t="str">
            <v>ESD1902035</v>
          </cell>
          <cell r="B337">
            <v>1902035</v>
          </cell>
          <cell r="C337" t="str">
            <v>ESD</v>
          </cell>
          <cell r="D337">
            <v>1900001</v>
          </cell>
          <cell r="E337" t="str">
            <v>Julie Baker</v>
          </cell>
        </row>
        <row r="338">
          <cell r="A338" t="str">
            <v>ESD1902038</v>
          </cell>
          <cell r="B338">
            <v>1902038</v>
          </cell>
          <cell r="C338" t="str">
            <v>ESD</v>
          </cell>
          <cell r="D338">
            <v>1900001</v>
          </cell>
          <cell r="E338" t="str">
            <v>Julie Baker</v>
          </cell>
        </row>
        <row r="339">
          <cell r="A339" t="str">
            <v>ESD1902054</v>
          </cell>
          <cell r="B339">
            <v>1902054</v>
          </cell>
          <cell r="C339" t="str">
            <v>ESD</v>
          </cell>
          <cell r="D339">
            <v>1900001</v>
          </cell>
          <cell r="E339" t="str">
            <v>Julie Baker</v>
          </cell>
        </row>
        <row r="340">
          <cell r="A340" t="str">
            <v>ESD1902059</v>
          </cell>
          <cell r="B340">
            <v>1902059</v>
          </cell>
          <cell r="C340" t="str">
            <v>ESD</v>
          </cell>
          <cell r="D340">
            <v>1900001</v>
          </cell>
          <cell r="E340" t="str">
            <v>Julie Baker</v>
          </cell>
        </row>
        <row r="341">
          <cell r="A341" t="str">
            <v>ESD2362600</v>
          </cell>
          <cell r="B341" t="str">
            <v>2362600</v>
          </cell>
          <cell r="C341" t="str">
            <v>ESD</v>
          </cell>
          <cell r="D341" t="str">
            <v>ALL</v>
          </cell>
          <cell r="E341" t="str">
            <v>Julie Baker</v>
          </cell>
        </row>
        <row r="342">
          <cell r="A342" t="str">
            <v>ESD2362610</v>
          </cell>
          <cell r="B342" t="str">
            <v>2362610</v>
          </cell>
          <cell r="C342" t="str">
            <v>ESD</v>
          </cell>
          <cell r="D342" t="str">
            <v>ALL</v>
          </cell>
          <cell r="E342" t="str">
            <v>Julie Baker</v>
          </cell>
        </row>
        <row r="343">
          <cell r="A343" t="str">
            <v>ESD2362700</v>
          </cell>
          <cell r="B343">
            <v>2362700</v>
          </cell>
          <cell r="C343" t="str">
            <v>ESD</v>
          </cell>
          <cell r="D343">
            <v>2362700</v>
          </cell>
          <cell r="E343" t="str">
            <v>Julie Baker</v>
          </cell>
        </row>
        <row r="344">
          <cell r="A344" t="str">
            <v>ESD2362710</v>
          </cell>
          <cell r="B344">
            <v>2362710</v>
          </cell>
          <cell r="C344" t="str">
            <v>ESD</v>
          </cell>
          <cell r="D344">
            <v>2362700</v>
          </cell>
          <cell r="E344" t="str">
            <v>Julie Baker</v>
          </cell>
        </row>
        <row r="345">
          <cell r="A345" t="str">
            <v>ESD2362720</v>
          </cell>
          <cell r="B345">
            <v>2362720</v>
          </cell>
          <cell r="C345" t="str">
            <v>ESD</v>
          </cell>
          <cell r="D345">
            <v>2362700</v>
          </cell>
          <cell r="E345" t="str">
            <v>Julie Baker</v>
          </cell>
        </row>
        <row r="346">
          <cell r="A346" t="str">
            <v>ESD2362730</v>
          </cell>
          <cell r="B346">
            <v>2362730</v>
          </cell>
          <cell r="C346" t="str">
            <v>ESD</v>
          </cell>
          <cell r="D346">
            <v>2362700</v>
          </cell>
          <cell r="E346" t="str">
            <v>Julie Baker</v>
          </cell>
        </row>
        <row r="347">
          <cell r="A347" t="str">
            <v>ESD2362740</v>
          </cell>
          <cell r="B347">
            <v>2362740</v>
          </cell>
          <cell r="C347" t="str">
            <v>ESD</v>
          </cell>
          <cell r="D347">
            <v>2362700</v>
          </cell>
          <cell r="E347" t="str">
            <v>Julie Baker</v>
          </cell>
        </row>
        <row r="348">
          <cell r="A348" t="str">
            <v>ESD2362750</v>
          </cell>
          <cell r="B348">
            <v>2362750</v>
          </cell>
          <cell r="C348" t="str">
            <v>ESD</v>
          </cell>
          <cell r="D348">
            <v>2362700</v>
          </cell>
          <cell r="E348" t="str">
            <v>Julie Baker</v>
          </cell>
        </row>
        <row r="349">
          <cell r="A349" t="str">
            <v>ESD2363800</v>
          </cell>
          <cell r="B349">
            <v>2363800</v>
          </cell>
          <cell r="C349" t="str">
            <v>ESD</v>
          </cell>
          <cell r="D349">
            <v>1900001</v>
          </cell>
          <cell r="E349" t="str">
            <v>Julie Baker</v>
          </cell>
        </row>
        <row r="350">
          <cell r="A350" t="str">
            <v>ESD2412700</v>
          </cell>
          <cell r="B350">
            <v>2412700</v>
          </cell>
          <cell r="C350" t="str">
            <v>ESD</v>
          </cell>
          <cell r="D350">
            <v>2412800</v>
          </cell>
          <cell r="E350" t="str">
            <v>Julie Baker</v>
          </cell>
        </row>
        <row r="351">
          <cell r="A351" t="str">
            <v>ESD2412710</v>
          </cell>
          <cell r="B351">
            <v>2412710</v>
          </cell>
          <cell r="C351" t="str">
            <v>ESD</v>
          </cell>
          <cell r="D351">
            <v>2412800</v>
          </cell>
          <cell r="E351" t="str">
            <v>Julie Baker</v>
          </cell>
        </row>
        <row r="352">
          <cell r="A352" t="str">
            <v>ESD2412720</v>
          </cell>
          <cell r="B352">
            <v>2412720</v>
          </cell>
          <cell r="C352" t="str">
            <v>ESD</v>
          </cell>
          <cell r="D352">
            <v>2412800</v>
          </cell>
          <cell r="E352" t="str">
            <v>Julie Baker</v>
          </cell>
        </row>
        <row r="353">
          <cell r="A353" t="str">
            <v>ESD2412730</v>
          </cell>
          <cell r="B353">
            <v>2412730</v>
          </cell>
          <cell r="C353" t="str">
            <v>ESD</v>
          </cell>
          <cell r="D353">
            <v>2412800</v>
          </cell>
          <cell r="E353" t="str">
            <v>Julie Baker</v>
          </cell>
        </row>
        <row r="354">
          <cell r="A354" t="str">
            <v>ESD2412740</v>
          </cell>
          <cell r="B354">
            <v>2412740</v>
          </cell>
          <cell r="C354" t="str">
            <v>ESD</v>
          </cell>
          <cell r="D354">
            <v>2412800</v>
          </cell>
          <cell r="E354" t="str">
            <v>Julie Baker</v>
          </cell>
        </row>
        <row r="355">
          <cell r="A355" t="str">
            <v>ESD2412750</v>
          </cell>
          <cell r="B355">
            <v>2412750</v>
          </cell>
          <cell r="C355" t="str">
            <v>ESD</v>
          </cell>
          <cell r="D355">
            <v>2412800</v>
          </cell>
          <cell r="E355" t="str">
            <v>Julie Baker</v>
          </cell>
        </row>
        <row r="356">
          <cell r="A356" t="str">
            <v>ESD2412800</v>
          </cell>
          <cell r="B356">
            <v>2412800</v>
          </cell>
          <cell r="C356" t="str">
            <v>ESD</v>
          </cell>
          <cell r="D356">
            <v>2412800</v>
          </cell>
          <cell r="E356" t="str">
            <v>Julie Baker</v>
          </cell>
        </row>
        <row r="357">
          <cell r="A357" t="str">
            <v>ESD2531021</v>
          </cell>
          <cell r="B357">
            <v>2531021</v>
          </cell>
          <cell r="C357" t="str">
            <v>ESD</v>
          </cell>
          <cell r="D357">
            <v>1900001</v>
          </cell>
          <cell r="E357" t="str">
            <v>Julie Baker</v>
          </cell>
        </row>
        <row r="358">
          <cell r="A358" t="str">
            <v>ESD2540001</v>
          </cell>
          <cell r="B358">
            <v>2540001</v>
          </cell>
          <cell r="C358" t="str">
            <v>ESD</v>
          </cell>
          <cell r="D358">
            <v>1900001</v>
          </cell>
          <cell r="E358" t="str">
            <v>Julie Baker</v>
          </cell>
        </row>
        <row r="359">
          <cell r="A359" t="str">
            <v>ESD2540003</v>
          </cell>
          <cell r="B359">
            <v>2540003</v>
          </cell>
          <cell r="C359" t="str">
            <v>ESD</v>
          </cell>
          <cell r="D359">
            <v>1900001</v>
          </cell>
          <cell r="E359" t="str">
            <v>Julie Baker</v>
          </cell>
        </row>
        <row r="360">
          <cell r="A360" t="str">
            <v>ESD2541001</v>
          </cell>
          <cell r="B360">
            <v>2541001</v>
          </cell>
          <cell r="C360" t="str">
            <v>ESD</v>
          </cell>
          <cell r="D360">
            <v>1900001</v>
          </cell>
          <cell r="E360" t="str">
            <v>Julie Baker</v>
          </cell>
        </row>
        <row r="361">
          <cell r="A361" t="str">
            <v>ESD2541002</v>
          </cell>
          <cell r="B361">
            <v>2541002</v>
          </cell>
          <cell r="C361" t="str">
            <v>ESD</v>
          </cell>
          <cell r="D361">
            <v>1900001</v>
          </cell>
          <cell r="E361" t="str">
            <v>Julie Baker</v>
          </cell>
        </row>
        <row r="362">
          <cell r="A362" t="str">
            <v>ESD2551000</v>
          </cell>
          <cell r="B362">
            <v>2551000</v>
          </cell>
          <cell r="C362" t="str">
            <v>ESD</v>
          </cell>
          <cell r="D362">
            <v>1900001</v>
          </cell>
          <cell r="E362" t="str">
            <v>Julie Baker</v>
          </cell>
        </row>
        <row r="363">
          <cell r="A363" t="str">
            <v>ESD2553000</v>
          </cell>
          <cell r="B363">
            <v>2553000</v>
          </cell>
          <cell r="C363" t="str">
            <v>ESD</v>
          </cell>
          <cell r="D363">
            <v>1900001</v>
          </cell>
          <cell r="E363" t="str">
            <v>Julie Baker</v>
          </cell>
        </row>
        <row r="364">
          <cell r="A364" t="str">
            <v>ESD2821030</v>
          </cell>
          <cell r="B364">
            <v>2821030</v>
          </cell>
          <cell r="C364" t="str">
            <v>ESD</v>
          </cell>
          <cell r="D364">
            <v>1900001</v>
          </cell>
          <cell r="E364" t="str">
            <v>Julie Baker</v>
          </cell>
        </row>
        <row r="365">
          <cell r="A365" t="str">
            <v>ESD2822001</v>
          </cell>
          <cell r="B365">
            <v>2822001</v>
          </cell>
          <cell r="C365" t="str">
            <v>ESD</v>
          </cell>
          <cell r="D365">
            <v>1900001</v>
          </cell>
          <cell r="E365" t="str">
            <v>Julie Baker</v>
          </cell>
        </row>
        <row r="366">
          <cell r="A366" t="str">
            <v>ESD2822002</v>
          </cell>
          <cell r="B366">
            <v>2822002</v>
          </cell>
          <cell r="C366" t="str">
            <v>ESD</v>
          </cell>
          <cell r="D366">
            <v>1900001</v>
          </cell>
          <cell r="E366" t="str">
            <v>Julie Baker</v>
          </cell>
        </row>
        <row r="367">
          <cell r="A367" t="str">
            <v>ESD2822007</v>
          </cell>
          <cell r="B367">
            <v>2822007</v>
          </cell>
          <cell r="C367" t="str">
            <v>ESD</v>
          </cell>
          <cell r="D367">
            <v>1900001</v>
          </cell>
          <cell r="E367" t="str">
            <v>Julie Baker</v>
          </cell>
        </row>
        <row r="368">
          <cell r="A368" t="str">
            <v>ESD2822011</v>
          </cell>
          <cell r="B368">
            <v>2822011</v>
          </cell>
          <cell r="C368" t="str">
            <v>ESD</v>
          </cell>
          <cell r="D368">
            <v>1900001</v>
          </cell>
          <cell r="E368" t="str">
            <v>Julie Baker</v>
          </cell>
        </row>
        <row r="369">
          <cell r="A369" t="str">
            <v>ESD2822015</v>
          </cell>
          <cell r="B369">
            <v>2822015</v>
          </cell>
          <cell r="C369" t="str">
            <v>ESD</v>
          </cell>
          <cell r="D369">
            <v>1900001</v>
          </cell>
          <cell r="E369" t="str">
            <v>Julie Baker</v>
          </cell>
        </row>
        <row r="370">
          <cell r="A370" t="str">
            <v>ESD2822016</v>
          </cell>
          <cell r="B370">
            <v>2822016</v>
          </cell>
          <cell r="C370" t="str">
            <v>ESD</v>
          </cell>
          <cell r="D370">
            <v>1900001</v>
          </cell>
          <cell r="E370" t="str">
            <v>Julie Baker</v>
          </cell>
        </row>
        <row r="371">
          <cell r="A371" t="str">
            <v>ESD2822018</v>
          </cell>
          <cell r="B371">
            <v>2822018</v>
          </cell>
          <cell r="C371" t="str">
            <v>ESD</v>
          </cell>
          <cell r="D371">
            <v>1900001</v>
          </cell>
          <cell r="E371" t="str">
            <v>Julie Baker</v>
          </cell>
        </row>
        <row r="372">
          <cell r="A372" t="str">
            <v>ESD2822023</v>
          </cell>
          <cell r="B372">
            <v>2822023</v>
          </cell>
          <cell r="C372" t="str">
            <v>ESD</v>
          </cell>
          <cell r="D372">
            <v>1900001</v>
          </cell>
          <cell r="E372" t="str">
            <v>Julie Baker</v>
          </cell>
        </row>
        <row r="373">
          <cell r="A373" t="str">
            <v>ESD2822024</v>
          </cell>
          <cell r="B373">
            <v>2822024</v>
          </cell>
          <cell r="C373" t="str">
            <v>ESD</v>
          </cell>
          <cell r="D373">
            <v>1900001</v>
          </cell>
          <cell r="E373" t="str">
            <v>Julie Baker</v>
          </cell>
        </row>
        <row r="374">
          <cell r="A374" t="str">
            <v>ESD2830010</v>
          </cell>
          <cell r="B374">
            <v>2830010</v>
          </cell>
          <cell r="C374" t="str">
            <v>ESD</v>
          </cell>
          <cell r="D374">
            <v>1900001</v>
          </cell>
          <cell r="E374" t="str">
            <v>Julie Baker</v>
          </cell>
        </row>
        <row r="375">
          <cell r="A375" t="str">
            <v>ESD2830020</v>
          </cell>
          <cell r="B375">
            <v>2830020</v>
          </cell>
          <cell r="C375" t="str">
            <v>ESD</v>
          </cell>
          <cell r="D375">
            <v>1900001</v>
          </cell>
          <cell r="E375" t="str">
            <v>Julie Baker</v>
          </cell>
        </row>
        <row r="376">
          <cell r="A376" t="str">
            <v>ESD2832002</v>
          </cell>
          <cell r="B376">
            <v>2832002</v>
          </cell>
          <cell r="C376" t="str">
            <v>ESD</v>
          </cell>
          <cell r="D376">
            <v>1900001</v>
          </cell>
          <cell r="E376" t="str">
            <v>Julie Baker</v>
          </cell>
        </row>
        <row r="377">
          <cell r="A377" t="str">
            <v>ESD2832004</v>
          </cell>
          <cell r="B377">
            <v>2832004</v>
          </cell>
          <cell r="C377" t="str">
            <v>ESD</v>
          </cell>
          <cell r="D377">
            <v>1900001</v>
          </cell>
          <cell r="E377" t="str">
            <v>Julie Baker</v>
          </cell>
        </row>
        <row r="378">
          <cell r="A378" t="str">
            <v>ESD2832013</v>
          </cell>
          <cell r="B378">
            <v>2832013</v>
          </cell>
          <cell r="C378" t="str">
            <v>ESD</v>
          </cell>
          <cell r="D378">
            <v>1900001</v>
          </cell>
          <cell r="E378" t="str">
            <v>Julie Baker</v>
          </cell>
        </row>
        <row r="379">
          <cell r="A379" t="str">
            <v>ESD2832031</v>
          </cell>
          <cell r="B379">
            <v>2832031</v>
          </cell>
          <cell r="C379" t="str">
            <v>ESD</v>
          </cell>
          <cell r="D379">
            <v>1900001</v>
          </cell>
          <cell r="E379" t="str">
            <v>Julie Baker</v>
          </cell>
        </row>
        <row r="380">
          <cell r="A380" t="str">
            <v>ESD2832032</v>
          </cell>
          <cell r="B380">
            <v>2832032</v>
          </cell>
          <cell r="C380" t="str">
            <v>ESD</v>
          </cell>
          <cell r="D380">
            <v>1900001</v>
          </cell>
          <cell r="E380" t="str">
            <v>Julie Baker</v>
          </cell>
        </row>
        <row r="381">
          <cell r="A381" t="str">
            <v>ESD2835500</v>
          </cell>
          <cell r="B381">
            <v>2835500</v>
          </cell>
          <cell r="C381" t="str">
            <v>ESD</v>
          </cell>
          <cell r="D381">
            <v>1900001</v>
          </cell>
          <cell r="E381" t="str">
            <v>Julie Baker</v>
          </cell>
        </row>
        <row r="382">
          <cell r="A382" t="str">
            <v>ESD2837100</v>
          </cell>
          <cell r="B382">
            <v>2837100</v>
          </cell>
          <cell r="C382" t="str">
            <v>ESD</v>
          </cell>
          <cell r="D382">
            <v>1900001</v>
          </cell>
          <cell r="E382" t="str">
            <v>Julie Baker</v>
          </cell>
        </row>
        <row r="383">
          <cell r="A383" t="str">
            <v>ESD2324000</v>
          </cell>
          <cell r="B383" t="str">
            <v>2324000</v>
          </cell>
          <cell r="C383" t="str">
            <v>ESD</v>
          </cell>
          <cell r="D383" t="str">
            <v>ALL</v>
          </cell>
          <cell r="E383" t="str">
            <v>Melinda Lefan-Accounts Payable</v>
          </cell>
        </row>
        <row r="384">
          <cell r="A384" t="str">
            <v>ESD1231000</v>
          </cell>
          <cell r="B384" t="str">
            <v>1231000</v>
          </cell>
          <cell r="C384" t="str">
            <v>ESD</v>
          </cell>
          <cell r="D384" t="str">
            <v>ALL</v>
          </cell>
          <cell r="E384" t="str">
            <v>Ramon Leal - Corporate Accounting</v>
          </cell>
        </row>
        <row r="385">
          <cell r="A385" t="str">
            <v>ESD1317510</v>
          </cell>
          <cell r="B385" t="str">
            <v>1317510</v>
          </cell>
          <cell r="C385" t="str">
            <v>ESD</v>
          </cell>
          <cell r="D385" t="str">
            <v>ALL</v>
          </cell>
          <cell r="E385" t="str">
            <v>Ramon Leal - Corporate Accounting</v>
          </cell>
        </row>
        <row r="386">
          <cell r="A386" t="str">
            <v>ESD1317511</v>
          </cell>
          <cell r="B386" t="str">
            <v>1317511</v>
          </cell>
          <cell r="C386" t="str">
            <v>ESD</v>
          </cell>
          <cell r="D386" t="str">
            <v>ALL</v>
          </cell>
          <cell r="E386" t="str">
            <v>Ramon Leal - Corporate Accounting</v>
          </cell>
        </row>
        <row r="387">
          <cell r="A387" t="str">
            <v>ESD1317512</v>
          </cell>
          <cell r="B387" t="str">
            <v>1317512</v>
          </cell>
          <cell r="C387" t="str">
            <v>ESD</v>
          </cell>
          <cell r="D387" t="str">
            <v>ALL</v>
          </cell>
          <cell r="E387" t="str">
            <v>Ramon Leal - Corporate Accounting</v>
          </cell>
        </row>
        <row r="388">
          <cell r="A388" t="str">
            <v>ESD2230000</v>
          </cell>
          <cell r="B388" t="str">
            <v>2230000</v>
          </cell>
          <cell r="C388" t="str">
            <v>ESD</v>
          </cell>
          <cell r="D388" t="str">
            <v>ALL</v>
          </cell>
          <cell r="E388" t="str">
            <v>Ramon Leal - Corporate Accounting</v>
          </cell>
        </row>
        <row r="389">
          <cell r="A389" t="str">
            <v>ESD2328900</v>
          </cell>
          <cell r="B389" t="str">
            <v>2328900</v>
          </cell>
          <cell r="C389" t="str">
            <v>ESD</v>
          </cell>
          <cell r="D389" t="str">
            <v>ALL</v>
          </cell>
          <cell r="E389" t="str">
            <v>Ramon Leal - Corporate Accounting</v>
          </cell>
        </row>
        <row r="390">
          <cell r="A390" t="str">
            <v>ESD2328950</v>
          </cell>
          <cell r="B390" t="str">
            <v>2328950</v>
          </cell>
          <cell r="C390" t="str">
            <v>ESD</v>
          </cell>
          <cell r="D390" t="str">
            <v>ALL</v>
          </cell>
          <cell r="E390" t="str">
            <v>Ramon Leal - Corporate Accounting</v>
          </cell>
        </row>
        <row r="391">
          <cell r="A391" t="str">
            <v>ESD1746000</v>
          </cell>
          <cell r="B391" t="str">
            <v>1746000</v>
          </cell>
          <cell r="C391" t="str">
            <v>ESD</v>
          </cell>
          <cell r="D391" t="str">
            <v>ALL</v>
          </cell>
          <cell r="E391" t="str">
            <v>Randy Mueller</v>
          </cell>
        </row>
        <row r="392">
          <cell r="A392" t="str">
            <v>FIN22230000</v>
          </cell>
          <cell r="B392" t="str">
            <v>2230000</v>
          </cell>
          <cell r="C392" t="str">
            <v>FIN2</v>
          </cell>
          <cell r="D392" t="str">
            <v>ALL</v>
          </cell>
          <cell r="E392" t="str">
            <v>Ramon Leal - Corporate Accounting</v>
          </cell>
        </row>
        <row r="393">
          <cell r="A393" t="str">
            <v>FINL11080109</v>
          </cell>
          <cell r="B393" t="str">
            <v>1080109</v>
          </cell>
          <cell r="C393" t="str">
            <v>FINL1</v>
          </cell>
          <cell r="D393" t="str">
            <v>1420000</v>
          </cell>
          <cell r="E393" t="str">
            <v>Roger Prachyl</v>
          </cell>
        </row>
        <row r="394">
          <cell r="A394" t="str">
            <v>FINL11180000</v>
          </cell>
          <cell r="B394" t="str">
            <v>1180000</v>
          </cell>
          <cell r="C394" t="str">
            <v>FINL1</v>
          </cell>
          <cell r="D394" t="str">
            <v>1420000</v>
          </cell>
          <cell r="E394" t="str">
            <v>Roger Prachyl</v>
          </cell>
        </row>
        <row r="395">
          <cell r="A395" t="str">
            <v>FINL11231750</v>
          </cell>
          <cell r="B395" t="str">
            <v>1231750</v>
          </cell>
          <cell r="C395" t="str">
            <v>FINL1</v>
          </cell>
          <cell r="D395" t="str">
            <v>1420000</v>
          </cell>
          <cell r="E395" t="str">
            <v>Roger Prachyl</v>
          </cell>
        </row>
        <row r="396">
          <cell r="A396" t="str">
            <v>FINL11231751</v>
          </cell>
          <cell r="B396" t="str">
            <v>1231751</v>
          </cell>
          <cell r="C396" t="str">
            <v>FINL1</v>
          </cell>
          <cell r="D396" t="str">
            <v>1420000</v>
          </cell>
          <cell r="E396" t="str">
            <v>Roger Prachyl</v>
          </cell>
        </row>
        <row r="397">
          <cell r="A397" t="str">
            <v>FINL11240000</v>
          </cell>
          <cell r="B397" t="str">
            <v>1240000</v>
          </cell>
          <cell r="C397" t="str">
            <v>FINL1</v>
          </cell>
          <cell r="D397" t="str">
            <v>1420000</v>
          </cell>
          <cell r="E397" t="str">
            <v>Roger Prachyl</v>
          </cell>
        </row>
        <row r="398">
          <cell r="A398" t="str">
            <v>FINL11240005</v>
          </cell>
          <cell r="B398" t="str">
            <v>1240005</v>
          </cell>
          <cell r="C398" t="str">
            <v>FINL1</v>
          </cell>
          <cell r="D398" t="str">
            <v>1420000</v>
          </cell>
          <cell r="E398" t="str">
            <v>Roger Prachyl</v>
          </cell>
        </row>
        <row r="399">
          <cell r="A399" t="str">
            <v>FINL11310009</v>
          </cell>
          <cell r="B399" t="str">
            <v>1310009</v>
          </cell>
          <cell r="C399" t="str">
            <v>FINL1</v>
          </cell>
          <cell r="D399" t="str">
            <v>1420000</v>
          </cell>
          <cell r="E399" t="str">
            <v>Roger Prachyl</v>
          </cell>
        </row>
        <row r="400">
          <cell r="A400" t="str">
            <v>FINL11420000</v>
          </cell>
          <cell r="B400" t="str">
            <v>1420000</v>
          </cell>
          <cell r="C400" t="str">
            <v>FINL1</v>
          </cell>
          <cell r="D400" t="str">
            <v>1420000</v>
          </cell>
          <cell r="E400" t="str">
            <v>Roger Prachyl</v>
          </cell>
        </row>
        <row r="401">
          <cell r="A401" t="str">
            <v>FINL11440000</v>
          </cell>
          <cell r="B401" t="str">
            <v>1440000</v>
          </cell>
          <cell r="C401" t="str">
            <v>FINL1</v>
          </cell>
          <cell r="D401" t="str">
            <v>1420000</v>
          </cell>
          <cell r="E401" t="str">
            <v>Roger Prachyl</v>
          </cell>
        </row>
        <row r="402">
          <cell r="A402" t="str">
            <v>FINL11510000</v>
          </cell>
          <cell r="B402" t="str">
            <v>1510000</v>
          </cell>
          <cell r="C402" t="str">
            <v>FINL1</v>
          </cell>
          <cell r="D402" t="str">
            <v>1420000</v>
          </cell>
          <cell r="E402" t="str">
            <v>Roger Prachyl</v>
          </cell>
        </row>
        <row r="403">
          <cell r="A403" t="str">
            <v>FINL11540109</v>
          </cell>
          <cell r="B403" t="str">
            <v>1540109</v>
          </cell>
          <cell r="C403" t="str">
            <v>FINL1</v>
          </cell>
          <cell r="D403" t="str">
            <v>1420000</v>
          </cell>
          <cell r="E403" t="str">
            <v>Roger Prachyl</v>
          </cell>
        </row>
        <row r="404">
          <cell r="A404" t="str">
            <v>FINL11650000</v>
          </cell>
          <cell r="B404" t="str">
            <v>1650000</v>
          </cell>
          <cell r="C404" t="str">
            <v>FINL1</v>
          </cell>
          <cell r="D404" t="str">
            <v>1420000</v>
          </cell>
          <cell r="E404" t="str">
            <v>Roger Prachyl</v>
          </cell>
        </row>
        <row r="405">
          <cell r="A405" t="str">
            <v>FINL11740009</v>
          </cell>
          <cell r="B405" t="str">
            <v>1740009</v>
          </cell>
          <cell r="C405" t="str">
            <v>FINL1</v>
          </cell>
          <cell r="D405" t="str">
            <v>1420000</v>
          </cell>
          <cell r="E405" t="str">
            <v>Roger Prachyl</v>
          </cell>
        </row>
        <row r="406">
          <cell r="A406" t="str">
            <v>FINL11749790</v>
          </cell>
          <cell r="B406" t="str">
            <v>1749790</v>
          </cell>
          <cell r="C406" t="str">
            <v>FINL1</v>
          </cell>
          <cell r="D406" t="str">
            <v>1420000</v>
          </cell>
          <cell r="E406" t="str">
            <v>Roger Prachyl</v>
          </cell>
        </row>
        <row r="407">
          <cell r="A407" t="str">
            <v>FINL11810000</v>
          </cell>
          <cell r="B407" t="str">
            <v>1810000</v>
          </cell>
          <cell r="C407" t="str">
            <v>FINL1</v>
          </cell>
          <cell r="D407" t="str">
            <v>1420000</v>
          </cell>
          <cell r="E407" t="str">
            <v>Roger Prachyl</v>
          </cell>
        </row>
        <row r="408">
          <cell r="A408" t="str">
            <v>FINL11869000</v>
          </cell>
          <cell r="B408" t="str">
            <v>1869000</v>
          </cell>
          <cell r="C408" t="str">
            <v>FINL1</v>
          </cell>
          <cell r="D408" t="str">
            <v>1420000</v>
          </cell>
          <cell r="E408" t="str">
            <v>Roger Prachyl</v>
          </cell>
        </row>
        <row r="409">
          <cell r="A409" t="str">
            <v>FINL12010000</v>
          </cell>
          <cell r="B409" t="str">
            <v>2010000</v>
          </cell>
          <cell r="C409" t="str">
            <v>FINL1</v>
          </cell>
          <cell r="D409" t="str">
            <v>1420000</v>
          </cell>
          <cell r="E409" t="str">
            <v>Roger Prachyl</v>
          </cell>
        </row>
        <row r="410">
          <cell r="A410" t="str">
            <v>FINL12049300</v>
          </cell>
          <cell r="B410" t="str">
            <v>2049300</v>
          </cell>
          <cell r="C410" t="str">
            <v>FINL1</v>
          </cell>
          <cell r="D410" t="str">
            <v>1420000</v>
          </cell>
          <cell r="E410" t="str">
            <v>Roger Prachyl</v>
          </cell>
        </row>
        <row r="411">
          <cell r="A411" t="str">
            <v>FINL12071009</v>
          </cell>
          <cell r="B411" t="str">
            <v>2071009</v>
          </cell>
          <cell r="C411" t="str">
            <v>FINL1</v>
          </cell>
          <cell r="D411" t="str">
            <v>1420000</v>
          </cell>
          <cell r="E411" t="str">
            <v>Roger Prachyl</v>
          </cell>
        </row>
        <row r="412">
          <cell r="A412" t="str">
            <v>FINL12119000</v>
          </cell>
          <cell r="B412" t="str">
            <v>2119000</v>
          </cell>
          <cell r="C412" t="str">
            <v>FINL1</v>
          </cell>
          <cell r="D412" t="str">
            <v>1420000</v>
          </cell>
          <cell r="E412" t="str">
            <v>Roger Prachyl</v>
          </cell>
        </row>
        <row r="413">
          <cell r="A413" t="str">
            <v>FINL12150000</v>
          </cell>
          <cell r="B413" t="str">
            <v>2150000</v>
          </cell>
          <cell r="C413" t="str">
            <v>FINL1</v>
          </cell>
          <cell r="D413" t="str">
            <v>1420000</v>
          </cell>
          <cell r="E413" t="str">
            <v>Roger Prachyl</v>
          </cell>
        </row>
        <row r="414">
          <cell r="A414" t="str">
            <v>FINL12160100</v>
          </cell>
          <cell r="B414" t="str">
            <v>2160100</v>
          </cell>
          <cell r="C414" t="str">
            <v>FINL1</v>
          </cell>
          <cell r="D414" t="str">
            <v>1420000</v>
          </cell>
          <cell r="E414" t="str">
            <v>Roger Prachyl</v>
          </cell>
        </row>
        <row r="415">
          <cell r="A415" t="str">
            <v>FINL12163100</v>
          </cell>
          <cell r="B415" t="str">
            <v>2163100</v>
          </cell>
          <cell r="C415" t="str">
            <v>FINL1</v>
          </cell>
          <cell r="D415" t="str">
            <v>1420000</v>
          </cell>
          <cell r="E415" t="str">
            <v>Roger Prachyl</v>
          </cell>
        </row>
        <row r="416">
          <cell r="A416" t="str">
            <v>FINL12240000</v>
          </cell>
          <cell r="B416" t="str">
            <v>2240000</v>
          </cell>
          <cell r="C416" t="str">
            <v>FINL1</v>
          </cell>
          <cell r="D416" t="str">
            <v>1420000</v>
          </cell>
          <cell r="E416" t="str">
            <v>Roger Prachyl</v>
          </cell>
        </row>
        <row r="417">
          <cell r="A417" t="str">
            <v>FINL12310109</v>
          </cell>
          <cell r="B417" t="str">
            <v>2310109</v>
          </cell>
          <cell r="C417" t="str">
            <v>FINL1</v>
          </cell>
          <cell r="D417" t="str">
            <v>1420000</v>
          </cell>
          <cell r="E417" t="str">
            <v>Roger Prachyl</v>
          </cell>
        </row>
        <row r="418">
          <cell r="A418" t="str">
            <v>FINL12320300</v>
          </cell>
          <cell r="B418" t="str">
            <v>2320300</v>
          </cell>
          <cell r="C418" t="str">
            <v>FINL1</v>
          </cell>
          <cell r="D418" t="str">
            <v>1420000</v>
          </cell>
          <cell r="E418" t="str">
            <v>Roger Prachyl</v>
          </cell>
        </row>
        <row r="419">
          <cell r="A419" t="str">
            <v>FINL12321300</v>
          </cell>
          <cell r="B419" t="str">
            <v>2321300</v>
          </cell>
          <cell r="C419" t="str">
            <v>FINL1</v>
          </cell>
          <cell r="D419" t="str">
            <v>1420000</v>
          </cell>
          <cell r="E419" t="str">
            <v>Roger Prachyl</v>
          </cell>
        </row>
        <row r="420">
          <cell r="A420" t="str">
            <v>FINL12340000</v>
          </cell>
          <cell r="B420" t="str">
            <v>2340000</v>
          </cell>
          <cell r="C420" t="str">
            <v>FINL1</v>
          </cell>
          <cell r="D420" t="str">
            <v>1420000</v>
          </cell>
          <cell r="E420" t="str">
            <v>Roger Prachyl</v>
          </cell>
        </row>
        <row r="421">
          <cell r="A421" t="str">
            <v>FINL12365800</v>
          </cell>
          <cell r="B421" t="str">
            <v>2365800</v>
          </cell>
          <cell r="C421" t="str">
            <v>FINL1</v>
          </cell>
          <cell r="D421" t="str">
            <v>1420000</v>
          </cell>
          <cell r="E421" t="str">
            <v>Roger Prachyl</v>
          </cell>
        </row>
        <row r="422">
          <cell r="A422" t="str">
            <v>FINL12370000</v>
          </cell>
          <cell r="B422" t="str">
            <v>2370000</v>
          </cell>
          <cell r="C422" t="str">
            <v>FINL1</v>
          </cell>
          <cell r="D422" t="str">
            <v>1420000</v>
          </cell>
          <cell r="E422" t="str">
            <v>Roger Prachyl</v>
          </cell>
        </row>
        <row r="423">
          <cell r="A423" t="str">
            <v>FINL12390000</v>
          </cell>
          <cell r="B423" t="str">
            <v>2390000</v>
          </cell>
          <cell r="C423" t="str">
            <v>FINL1</v>
          </cell>
          <cell r="D423" t="str">
            <v>1420000</v>
          </cell>
          <cell r="E423" t="str">
            <v>Roger Prachyl</v>
          </cell>
        </row>
        <row r="424">
          <cell r="A424" t="str">
            <v>FINL12429900</v>
          </cell>
          <cell r="B424" t="str">
            <v>2429900</v>
          </cell>
          <cell r="C424" t="str">
            <v>FINL1</v>
          </cell>
          <cell r="D424" t="str">
            <v>1420000</v>
          </cell>
          <cell r="E424" t="str">
            <v>Roger Prachyl</v>
          </cell>
        </row>
        <row r="425">
          <cell r="A425" t="str">
            <v>FINL12539000</v>
          </cell>
          <cell r="B425" t="str">
            <v>2539000</v>
          </cell>
          <cell r="C425" t="str">
            <v>FINL1</v>
          </cell>
          <cell r="D425" t="str">
            <v>1420000</v>
          </cell>
          <cell r="E425" t="str">
            <v>Roger Prachyl</v>
          </cell>
        </row>
        <row r="426">
          <cell r="A426" t="str">
            <v>FINL12539010</v>
          </cell>
          <cell r="B426" t="str">
            <v>2539010</v>
          </cell>
          <cell r="C426" t="str">
            <v>FINL1</v>
          </cell>
          <cell r="D426" t="str">
            <v>1420000</v>
          </cell>
          <cell r="E426" t="str">
            <v>Roger Prachyl</v>
          </cell>
        </row>
        <row r="427">
          <cell r="A427" t="str">
            <v>FINL12539790</v>
          </cell>
          <cell r="B427" t="str">
            <v>2539790</v>
          </cell>
          <cell r="C427" t="str">
            <v>FINL1</v>
          </cell>
          <cell r="D427" t="str">
            <v>1420000</v>
          </cell>
          <cell r="E427" t="str">
            <v>Roger Prachyl</v>
          </cell>
        </row>
        <row r="428">
          <cell r="A428" t="str">
            <v>FINL12838500</v>
          </cell>
          <cell r="B428" t="str">
            <v>2838500</v>
          </cell>
          <cell r="C428" t="str">
            <v>FINL1</v>
          </cell>
          <cell r="D428" t="str">
            <v>1420000</v>
          </cell>
          <cell r="E428" t="str">
            <v>Roger Prachyl</v>
          </cell>
        </row>
        <row r="429">
          <cell r="A429" t="str">
            <v>FRI1080700</v>
          </cell>
          <cell r="B429" t="str">
            <v>1080700</v>
          </cell>
          <cell r="C429" t="str">
            <v>FRI</v>
          </cell>
          <cell r="D429" t="str">
            <v>1080000</v>
          </cell>
          <cell r="E429" t="str">
            <v>Dane Watson</v>
          </cell>
        </row>
        <row r="430">
          <cell r="A430" t="str">
            <v>GEN1010100</v>
          </cell>
          <cell r="B430" t="str">
            <v>1010100</v>
          </cell>
          <cell r="C430" t="str">
            <v>GEN</v>
          </cell>
          <cell r="D430" t="str">
            <v>1010100</v>
          </cell>
          <cell r="E430" t="str">
            <v>Dane Watson</v>
          </cell>
        </row>
        <row r="431">
          <cell r="A431" t="str">
            <v>GEN1010101</v>
          </cell>
          <cell r="B431" t="str">
            <v>1010101</v>
          </cell>
          <cell r="C431" t="str">
            <v>GEN</v>
          </cell>
          <cell r="D431" t="str">
            <v>1010100</v>
          </cell>
          <cell r="E431" t="str">
            <v>Dane Watson</v>
          </cell>
        </row>
        <row r="432">
          <cell r="A432" t="str">
            <v>GEN1010110</v>
          </cell>
          <cell r="B432" t="str">
            <v>1010110</v>
          </cell>
          <cell r="C432" t="str">
            <v>GEN</v>
          </cell>
          <cell r="D432" t="str">
            <v>1010100</v>
          </cell>
          <cell r="E432" t="str">
            <v>Dane Watson</v>
          </cell>
        </row>
        <row r="433">
          <cell r="A433" t="str">
            <v>GEN1010111</v>
          </cell>
          <cell r="B433" t="str">
            <v>1010111</v>
          </cell>
          <cell r="C433" t="str">
            <v>GEN</v>
          </cell>
          <cell r="D433" t="str">
            <v>1010100</v>
          </cell>
          <cell r="E433" t="str">
            <v>Dane Watson</v>
          </cell>
        </row>
        <row r="434">
          <cell r="A434" t="str">
            <v>GEN1010112</v>
          </cell>
          <cell r="B434" t="str">
            <v>1010112</v>
          </cell>
          <cell r="C434" t="str">
            <v>GEN</v>
          </cell>
          <cell r="D434" t="str">
            <v>1010100</v>
          </cell>
          <cell r="E434" t="str">
            <v>Dane Watson</v>
          </cell>
        </row>
        <row r="435">
          <cell r="A435" t="str">
            <v>GEN1010113</v>
          </cell>
          <cell r="B435" t="str">
            <v>1010113</v>
          </cell>
          <cell r="C435" t="str">
            <v>GEN</v>
          </cell>
          <cell r="D435" t="str">
            <v>1010100</v>
          </cell>
          <cell r="E435" t="str">
            <v>Dane Watson</v>
          </cell>
        </row>
        <row r="436">
          <cell r="A436" t="str">
            <v>GEN1010120</v>
          </cell>
          <cell r="B436" t="str">
            <v>1010120</v>
          </cell>
          <cell r="C436" t="str">
            <v>GEN</v>
          </cell>
          <cell r="D436" t="str">
            <v>1010100</v>
          </cell>
          <cell r="E436" t="str">
            <v>Dane Watson</v>
          </cell>
        </row>
        <row r="437">
          <cell r="A437" t="str">
            <v>GEN1010121</v>
          </cell>
          <cell r="B437" t="str">
            <v>1010121</v>
          </cell>
          <cell r="C437" t="str">
            <v>GEN</v>
          </cell>
          <cell r="D437" t="str">
            <v>1010100</v>
          </cell>
          <cell r="E437" t="str">
            <v>Dane Watson</v>
          </cell>
        </row>
        <row r="438">
          <cell r="A438" t="str">
            <v>GEN1010122</v>
          </cell>
          <cell r="B438" t="str">
            <v>1010122</v>
          </cell>
          <cell r="C438" t="str">
            <v>GEN</v>
          </cell>
          <cell r="D438" t="str">
            <v>1010100</v>
          </cell>
          <cell r="E438" t="str">
            <v>Dane Watson</v>
          </cell>
        </row>
        <row r="439">
          <cell r="A439" t="str">
            <v>GEN1010130</v>
          </cell>
          <cell r="B439" t="str">
            <v>1010130</v>
          </cell>
          <cell r="C439" t="str">
            <v>GEN</v>
          </cell>
          <cell r="D439" t="str">
            <v>1010100</v>
          </cell>
          <cell r="E439" t="str">
            <v>Dane Watson</v>
          </cell>
        </row>
        <row r="440">
          <cell r="A440" t="str">
            <v>GEN1010700</v>
          </cell>
          <cell r="B440" t="str">
            <v>1010700</v>
          </cell>
          <cell r="C440" t="str">
            <v>GEN</v>
          </cell>
          <cell r="D440" t="str">
            <v>1010100</v>
          </cell>
          <cell r="E440" t="str">
            <v>Dane Watson</v>
          </cell>
        </row>
        <row r="441">
          <cell r="A441" t="str">
            <v>GEN1010730</v>
          </cell>
          <cell r="B441" t="str">
            <v>1010730</v>
          </cell>
          <cell r="C441" t="str">
            <v>GEN</v>
          </cell>
          <cell r="D441" t="str">
            <v>1010100</v>
          </cell>
          <cell r="E441" t="str">
            <v>Dane Watson</v>
          </cell>
        </row>
        <row r="442">
          <cell r="A442" t="str">
            <v>GEN1010798</v>
          </cell>
          <cell r="B442" t="str">
            <v>1010798</v>
          </cell>
          <cell r="C442" t="str">
            <v>GEN</v>
          </cell>
          <cell r="D442" t="str">
            <v>1010100</v>
          </cell>
          <cell r="E442" t="str">
            <v>Dane Watson</v>
          </cell>
        </row>
        <row r="443">
          <cell r="A443" t="str">
            <v>GEN1010800</v>
          </cell>
          <cell r="B443" t="str">
            <v>1010800</v>
          </cell>
          <cell r="C443" t="str">
            <v>GEN</v>
          </cell>
          <cell r="D443" t="str">
            <v>1010100</v>
          </cell>
          <cell r="E443" t="str">
            <v>Dane Watson</v>
          </cell>
        </row>
        <row r="444">
          <cell r="A444" t="str">
            <v>GEN1010900</v>
          </cell>
          <cell r="B444" t="str">
            <v>1010900</v>
          </cell>
          <cell r="C444" t="str">
            <v>GEN</v>
          </cell>
          <cell r="D444" t="str">
            <v>1010100</v>
          </cell>
          <cell r="E444" t="str">
            <v>Dane Watson</v>
          </cell>
        </row>
        <row r="445">
          <cell r="A445" t="str">
            <v>GEN1070000</v>
          </cell>
          <cell r="B445" t="str">
            <v>1070000</v>
          </cell>
          <cell r="C445" t="str">
            <v>GEN</v>
          </cell>
          <cell r="D445" t="str">
            <v>1070000</v>
          </cell>
          <cell r="E445" t="str">
            <v>Dane Watson</v>
          </cell>
        </row>
        <row r="446">
          <cell r="A446" t="str">
            <v>GEN1079000</v>
          </cell>
          <cell r="B446" t="str">
            <v>1079000</v>
          </cell>
          <cell r="C446" t="str">
            <v>GEN</v>
          </cell>
          <cell r="D446" t="str">
            <v>1070000</v>
          </cell>
          <cell r="E446" t="str">
            <v>Dane Watson</v>
          </cell>
        </row>
        <row r="447">
          <cell r="A447" t="str">
            <v>GEN1080100</v>
          </cell>
          <cell r="B447" t="str">
            <v>1080100</v>
          </cell>
          <cell r="C447" t="str">
            <v>GEN</v>
          </cell>
          <cell r="D447" t="str">
            <v>1080100</v>
          </cell>
          <cell r="E447" t="str">
            <v>Dane Watson</v>
          </cell>
        </row>
        <row r="448">
          <cell r="A448" t="str">
            <v>GEN1080101</v>
          </cell>
          <cell r="B448" t="str">
            <v>1080101</v>
          </cell>
          <cell r="C448" t="str">
            <v>GEN</v>
          </cell>
          <cell r="D448" t="str">
            <v>1080100</v>
          </cell>
          <cell r="E448" t="str">
            <v>Dane Watson</v>
          </cell>
        </row>
        <row r="449">
          <cell r="A449" t="str">
            <v>GEN1080110</v>
          </cell>
          <cell r="B449" t="str">
            <v>1080110</v>
          </cell>
          <cell r="C449" t="str">
            <v>GEN</v>
          </cell>
          <cell r="D449" t="str">
            <v>1080100</v>
          </cell>
          <cell r="E449" t="str">
            <v>Dane Watson</v>
          </cell>
        </row>
        <row r="450">
          <cell r="A450" t="str">
            <v>GEN1080112</v>
          </cell>
          <cell r="B450" t="str">
            <v>1080112</v>
          </cell>
          <cell r="C450" t="str">
            <v>GEN</v>
          </cell>
          <cell r="D450" t="str">
            <v>1080100</v>
          </cell>
          <cell r="E450" t="str">
            <v>Dane Watson</v>
          </cell>
        </row>
        <row r="451">
          <cell r="A451" t="str">
            <v>GEN1080120</v>
          </cell>
          <cell r="B451" t="str">
            <v>1080120</v>
          </cell>
          <cell r="C451" t="str">
            <v>GEN</v>
          </cell>
          <cell r="D451" t="str">
            <v>1080100</v>
          </cell>
          <cell r="E451" t="str">
            <v>Dane Watson</v>
          </cell>
        </row>
        <row r="452">
          <cell r="A452" t="str">
            <v>GEN1080123</v>
          </cell>
          <cell r="B452" t="str">
            <v>1080123</v>
          </cell>
          <cell r="C452" t="str">
            <v>GEN</v>
          </cell>
          <cell r="D452" t="str">
            <v>1080100</v>
          </cell>
          <cell r="E452" t="str">
            <v>Dane Watson</v>
          </cell>
        </row>
        <row r="453">
          <cell r="A453" t="str">
            <v>GEN1080125</v>
          </cell>
          <cell r="B453" t="str">
            <v>1080125</v>
          </cell>
          <cell r="C453" t="str">
            <v>GEN</v>
          </cell>
          <cell r="D453" t="str">
            <v>1080100</v>
          </cell>
          <cell r="E453" t="str">
            <v>Dane Watson</v>
          </cell>
        </row>
        <row r="454">
          <cell r="A454" t="str">
            <v>GEN1080730</v>
          </cell>
          <cell r="B454" t="str">
            <v>1080730</v>
          </cell>
          <cell r="C454" t="str">
            <v>GEN</v>
          </cell>
          <cell r="D454" t="str">
            <v>1080100</v>
          </cell>
          <cell r="E454" t="str">
            <v>Dane Watson</v>
          </cell>
        </row>
        <row r="455">
          <cell r="A455" t="str">
            <v>GEN1080798</v>
          </cell>
          <cell r="B455" t="str">
            <v>1080798</v>
          </cell>
          <cell r="C455" t="str">
            <v>GEN</v>
          </cell>
          <cell r="D455" t="str">
            <v>1080100</v>
          </cell>
          <cell r="E455" t="str">
            <v>Dane Watson</v>
          </cell>
        </row>
        <row r="456">
          <cell r="A456" t="str">
            <v>GEN1080810</v>
          </cell>
          <cell r="B456" t="str">
            <v>1080810</v>
          </cell>
          <cell r="C456" t="str">
            <v>GEN</v>
          </cell>
          <cell r="D456" t="str">
            <v>1080100</v>
          </cell>
          <cell r="E456" t="str">
            <v>Dane Watson</v>
          </cell>
        </row>
        <row r="457">
          <cell r="A457" t="str">
            <v>GEN1080820</v>
          </cell>
          <cell r="B457" t="str">
            <v>1080820</v>
          </cell>
          <cell r="C457" t="str">
            <v>GEN</v>
          </cell>
          <cell r="D457" t="str">
            <v>1080100</v>
          </cell>
          <cell r="E457" t="str">
            <v>Dane Watson</v>
          </cell>
        </row>
        <row r="458">
          <cell r="A458" t="str">
            <v>GEN1080830</v>
          </cell>
          <cell r="B458" t="str">
            <v>1080830</v>
          </cell>
          <cell r="C458" t="str">
            <v>GEN</v>
          </cell>
          <cell r="D458" t="str">
            <v>1080100</v>
          </cell>
          <cell r="E458" t="str">
            <v>Dane Watson</v>
          </cell>
        </row>
        <row r="459">
          <cell r="A459" t="str">
            <v>GEN1080900</v>
          </cell>
          <cell r="B459" t="str">
            <v>1080900</v>
          </cell>
          <cell r="C459" t="str">
            <v>GEN</v>
          </cell>
          <cell r="D459" t="str">
            <v>1080100</v>
          </cell>
          <cell r="E459" t="str">
            <v>Dane Watson</v>
          </cell>
        </row>
        <row r="460">
          <cell r="A460" t="str">
            <v>GEN1080901</v>
          </cell>
          <cell r="B460" t="str">
            <v>1080901</v>
          </cell>
          <cell r="C460" t="str">
            <v>GEN</v>
          </cell>
          <cell r="D460" t="str">
            <v>1080100</v>
          </cell>
          <cell r="E460" t="str">
            <v>Dane Watson</v>
          </cell>
        </row>
        <row r="461">
          <cell r="A461" t="str">
            <v>GEN1081100</v>
          </cell>
          <cell r="B461" t="str">
            <v>1081100</v>
          </cell>
          <cell r="C461" t="str">
            <v>GEN</v>
          </cell>
          <cell r="D461" t="str">
            <v>1080100</v>
          </cell>
          <cell r="E461" t="str">
            <v>Dane Watson</v>
          </cell>
        </row>
        <row r="462">
          <cell r="A462" t="str">
            <v>GEN1081101</v>
          </cell>
          <cell r="B462" t="str">
            <v>1081101</v>
          </cell>
          <cell r="C462" t="str">
            <v>GEN</v>
          </cell>
          <cell r="D462" t="str">
            <v>1080100</v>
          </cell>
          <cell r="E462" t="str">
            <v>Dane Watson</v>
          </cell>
        </row>
        <row r="463">
          <cell r="A463" t="str">
            <v>GEN1081110</v>
          </cell>
          <cell r="B463" t="str">
            <v>1081110</v>
          </cell>
          <cell r="C463" t="str">
            <v>GEN</v>
          </cell>
          <cell r="D463" t="str">
            <v>1080100</v>
          </cell>
          <cell r="E463" t="str">
            <v>Dane Watson</v>
          </cell>
        </row>
        <row r="464">
          <cell r="A464" t="str">
            <v>GEN1081112</v>
          </cell>
          <cell r="B464" t="str">
            <v>1081112</v>
          </cell>
          <cell r="C464" t="str">
            <v>GEN</v>
          </cell>
          <cell r="D464" t="str">
            <v>1080100</v>
          </cell>
          <cell r="E464" t="str">
            <v>Dane Watson</v>
          </cell>
        </row>
        <row r="465">
          <cell r="A465" t="str">
            <v>GEN1081120</v>
          </cell>
          <cell r="B465" t="str">
            <v>1081120</v>
          </cell>
          <cell r="C465" t="str">
            <v>GEN</v>
          </cell>
          <cell r="D465" t="str">
            <v>1080100</v>
          </cell>
          <cell r="E465" t="str">
            <v>Dane Watson</v>
          </cell>
        </row>
        <row r="466">
          <cell r="A466" t="str">
            <v>GEN1081123</v>
          </cell>
          <cell r="B466" t="str">
            <v>1081123</v>
          </cell>
          <cell r="C466" t="str">
            <v>GEN</v>
          </cell>
          <cell r="D466" t="str">
            <v>1080100</v>
          </cell>
          <cell r="E466" t="str">
            <v>Dane Watson</v>
          </cell>
        </row>
        <row r="467">
          <cell r="A467" t="str">
            <v>GEN1081124</v>
          </cell>
          <cell r="B467" t="str">
            <v>1081124</v>
          </cell>
          <cell r="C467" t="str">
            <v>GEN</v>
          </cell>
          <cell r="D467" t="str">
            <v>1080100</v>
          </cell>
          <cell r="E467" t="str">
            <v>Dane Watson</v>
          </cell>
        </row>
        <row r="468">
          <cell r="A468" t="str">
            <v>GEN1081125</v>
          </cell>
          <cell r="B468" t="str">
            <v>1081125</v>
          </cell>
          <cell r="C468" t="str">
            <v>GEN</v>
          </cell>
          <cell r="D468" t="str">
            <v>1080100</v>
          </cell>
          <cell r="E468" t="str">
            <v>Dane Watson</v>
          </cell>
        </row>
        <row r="469">
          <cell r="A469" t="str">
            <v>GEN1081126</v>
          </cell>
          <cell r="B469" t="str">
            <v>1081126</v>
          </cell>
          <cell r="C469" t="str">
            <v>GEN</v>
          </cell>
          <cell r="D469" t="str">
            <v>1080100</v>
          </cell>
          <cell r="E469" t="str">
            <v>Dane Watson</v>
          </cell>
        </row>
        <row r="470">
          <cell r="A470" t="str">
            <v>GEN1081130</v>
          </cell>
          <cell r="B470" t="str">
            <v>1081130</v>
          </cell>
          <cell r="C470" t="str">
            <v>GEN</v>
          </cell>
          <cell r="D470" t="str">
            <v>1080100</v>
          </cell>
          <cell r="E470" t="str">
            <v>Dane Watson</v>
          </cell>
        </row>
        <row r="471">
          <cell r="A471" t="str">
            <v>GEN1081730</v>
          </cell>
          <cell r="B471" t="str">
            <v>1081730</v>
          </cell>
          <cell r="C471" t="str">
            <v>GEN</v>
          </cell>
          <cell r="D471" t="str">
            <v>1080100</v>
          </cell>
          <cell r="E471" t="str">
            <v>Dane Watson</v>
          </cell>
        </row>
        <row r="472">
          <cell r="A472" t="str">
            <v>GEN1081798</v>
          </cell>
          <cell r="B472" t="str">
            <v>1081798</v>
          </cell>
          <cell r="C472" t="str">
            <v>GEN</v>
          </cell>
          <cell r="D472" t="str">
            <v>1080100</v>
          </cell>
          <cell r="E472" t="str">
            <v>Dane Watson</v>
          </cell>
        </row>
        <row r="473">
          <cell r="A473" t="str">
            <v>GEN1081800</v>
          </cell>
          <cell r="B473" t="str">
            <v>1081800</v>
          </cell>
          <cell r="C473" t="str">
            <v>GEN</v>
          </cell>
          <cell r="D473" t="str">
            <v>1080100</v>
          </cell>
          <cell r="E473" t="str">
            <v>Dane Watson</v>
          </cell>
        </row>
        <row r="474">
          <cell r="A474" t="str">
            <v>GEN1081900</v>
          </cell>
          <cell r="B474" t="str">
            <v>1081900</v>
          </cell>
          <cell r="C474" t="str">
            <v>GEN</v>
          </cell>
          <cell r="D474" t="str">
            <v>1080100</v>
          </cell>
          <cell r="E474" t="str">
            <v>Dane Watson</v>
          </cell>
        </row>
        <row r="475">
          <cell r="A475" t="str">
            <v>GEN1082100</v>
          </cell>
          <cell r="B475" t="str">
            <v>1082100</v>
          </cell>
          <cell r="C475" t="str">
            <v>GEN</v>
          </cell>
          <cell r="D475" t="str">
            <v>1080100</v>
          </cell>
          <cell r="E475" t="str">
            <v>Dane Watson</v>
          </cell>
        </row>
        <row r="476">
          <cell r="A476" t="str">
            <v>GEN1082101</v>
          </cell>
          <cell r="B476" t="str">
            <v>1082101</v>
          </cell>
          <cell r="C476" t="str">
            <v>GEN</v>
          </cell>
          <cell r="D476" t="str">
            <v>1080100</v>
          </cell>
          <cell r="E476" t="str">
            <v>Dane Watson</v>
          </cell>
        </row>
        <row r="477">
          <cell r="A477" t="str">
            <v>GEN1082110</v>
          </cell>
          <cell r="B477" t="str">
            <v>1082110</v>
          </cell>
          <cell r="C477" t="str">
            <v>GEN</v>
          </cell>
          <cell r="D477" t="str">
            <v>1080100</v>
          </cell>
          <cell r="E477" t="str">
            <v>Dane Watson</v>
          </cell>
        </row>
        <row r="478">
          <cell r="A478" t="str">
            <v>GEN1082112</v>
          </cell>
          <cell r="B478" t="str">
            <v>1082112</v>
          </cell>
          <cell r="C478" t="str">
            <v>GEN</v>
          </cell>
          <cell r="D478" t="str">
            <v>1080100</v>
          </cell>
          <cell r="E478" t="str">
            <v>Dane Watson</v>
          </cell>
        </row>
        <row r="479">
          <cell r="A479" t="str">
            <v>GEN1082120</v>
          </cell>
          <cell r="B479" t="str">
            <v>1082120</v>
          </cell>
          <cell r="C479" t="str">
            <v>GEN</v>
          </cell>
          <cell r="D479" t="str">
            <v>1080100</v>
          </cell>
          <cell r="E479" t="str">
            <v>Dane Watson</v>
          </cell>
        </row>
        <row r="480">
          <cell r="A480" t="str">
            <v>GEN1082798</v>
          </cell>
          <cell r="B480" t="str">
            <v>1082798</v>
          </cell>
          <cell r="C480" t="str">
            <v>GEN</v>
          </cell>
          <cell r="D480" t="str">
            <v>1080100</v>
          </cell>
          <cell r="E480" t="str">
            <v>Dane Watson</v>
          </cell>
        </row>
        <row r="481">
          <cell r="A481" t="str">
            <v>GEN1082800</v>
          </cell>
          <cell r="B481" t="str">
            <v>1082800</v>
          </cell>
          <cell r="C481" t="str">
            <v>GEN</v>
          </cell>
          <cell r="D481" t="str">
            <v>1080100</v>
          </cell>
          <cell r="E481" t="str">
            <v>Dane Watson</v>
          </cell>
        </row>
        <row r="482">
          <cell r="A482" t="str">
            <v>GEN1086100</v>
          </cell>
          <cell r="B482" t="str">
            <v>1086100</v>
          </cell>
          <cell r="C482" t="str">
            <v>GEN</v>
          </cell>
          <cell r="D482" t="str">
            <v>1080100</v>
          </cell>
          <cell r="E482" t="str">
            <v>Dane Watson</v>
          </cell>
        </row>
        <row r="483">
          <cell r="A483" t="str">
            <v>GEN1086101</v>
          </cell>
          <cell r="B483" t="str">
            <v>1086101</v>
          </cell>
          <cell r="C483" t="str">
            <v>GEN</v>
          </cell>
          <cell r="D483" t="str">
            <v>1080100</v>
          </cell>
          <cell r="E483" t="str">
            <v>Dane Watson</v>
          </cell>
        </row>
        <row r="484">
          <cell r="A484" t="str">
            <v>GEN1086110</v>
          </cell>
          <cell r="B484" t="str">
            <v>1086110</v>
          </cell>
          <cell r="C484" t="str">
            <v>GEN</v>
          </cell>
          <cell r="D484" t="str">
            <v>1080100</v>
          </cell>
          <cell r="E484" t="str">
            <v>Dane Watson</v>
          </cell>
        </row>
        <row r="485">
          <cell r="A485" t="str">
            <v>GEN1086112</v>
          </cell>
          <cell r="B485" t="str">
            <v>1086112</v>
          </cell>
          <cell r="C485" t="str">
            <v>GEN</v>
          </cell>
          <cell r="D485" t="str">
            <v>1080100</v>
          </cell>
          <cell r="E485" t="str">
            <v>Dane Watson</v>
          </cell>
        </row>
        <row r="486">
          <cell r="A486" t="str">
            <v>GEN1086120</v>
          </cell>
          <cell r="B486" t="str">
            <v>1086120</v>
          </cell>
          <cell r="C486" t="str">
            <v>GEN</v>
          </cell>
          <cell r="D486" t="str">
            <v>1080100</v>
          </cell>
          <cell r="E486" t="str">
            <v>Dane Watson</v>
          </cell>
        </row>
        <row r="487">
          <cell r="A487" t="str">
            <v>GEN1086130</v>
          </cell>
          <cell r="B487" t="str">
            <v>1086130</v>
          </cell>
          <cell r="C487" t="str">
            <v>GEN</v>
          </cell>
          <cell r="D487" t="str">
            <v>1080100</v>
          </cell>
          <cell r="E487" t="str">
            <v>Dane Watson</v>
          </cell>
        </row>
        <row r="488">
          <cell r="A488" t="str">
            <v>GEN1086730</v>
          </cell>
          <cell r="B488" t="str">
            <v>1086730</v>
          </cell>
          <cell r="C488" t="str">
            <v>GEN</v>
          </cell>
          <cell r="D488" t="str">
            <v>1080100</v>
          </cell>
          <cell r="E488" t="str">
            <v>Dane Watson</v>
          </cell>
        </row>
        <row r="489">
          <cell r="A489" t="str">
            <v>GEN1086798</v>
          </cell>
          <cell r="B489" t="str">
            <v>1086798</v>
          </cell>
          <cell r="C489" t="str">
            <v>GEN</v>
          </cell>
          <cell r="D489" t="str">
            <v>1080100</v>
          </cell>
          <cell r="E489" t="str">
            <v>Dane Watson</v>
          </cell>
        </row>
        <row r="490">
          <cell r="A490" t="str">
            <v>GEN1086800</v>
          </cell>
          <cell r="B490" t="str">
            <v>1086800</v>
          </cell>
          <cell r="C490" t="str">
            <v>GEN</v>
          </cell>
          <cell r="D490" t="str">
            <v>1080100</v>
          </cell>
          <cell r="E490" t="str">
            <v>Dane Watson</v>
          </cell>
        </row>
        <row r="491">
          <cell r="A491" t="str">
            <v>GEN1542000</v>
          </cell>
          <cell r="B491">
            <v>1542000</v>
          </cell>
          <cell r="C491" t="str">
            <v>GEN</v>
          </cell>
          <cell r="D491">
            <v>1545000</v>
          </cell>
          <cell r="E491" t="str">
            <v>Dane Watson</v>
          </cell>
        </row>
        <row r="492">
          <cell r="A492" t="str">
            <v>GEN1545000</v>
          </cell>
          <cell r="B492">
            <v>1545000</v>
          </cell>
          <cell r="C492" t="str">
            <v>GEN</v>
          </cell>
          <cell r="D492">
            <v>1545000</v>
          </cell>
          <cell r="E492" t="str">
            <v>Dane Watson</v>
          </cell>
        </row>
        <row r="493">
          <cell r="A493" t="str">
            <v>GEN1545100</v>
          </cell>
          <cell r="B493" t="str">
            <v>1545100</v>
          </cell>
          <cell r="C493" t="str">
            <v>GEN</v>
          </cell>
          <cell r="D493">
            <v>1545000</v>
          </cell>
          <cell r="E493" t="str">
            <v>Dane Watson</v>
          </cell>
        </row>
        <row r="494">
          <cell r="A494" t="str">
            <v>GEN1631100</v>
          </cell>
          <cell r="B494" t="str">
            <v>1631100</v>
          </cell>
          <cell r="C494" t="str">
            <v>GEN</v>
          </cell>
          <cell r="D494" t="str">
            <v>1631100</v>
          </cell>
          <cell r="E494" t="str">
            <v>Dane Watson</v>
          </cell>
        </row>
        <row r="495">
          <cell r="A495" t="str">
            <v>GEN1634000</v>
          </cell>
          <cell r="B495" t="str">
            <v>1634000</v>
          </cell>
          <cell r="C495" t="str">
            <v>GEN</v>
          </cell>
          <cell r="D495" t="str">
            <v>1631100</v>
          </cell>
          <cell r="E495" t="str">
            <v>Dane Watson</v>
          </cell>
        </row>
        <row r="496">
          <cell r="A496" t="str">
            <v>GEN1638100</v>
          </cell>
          <cell r="B496" t="str">
            <v>1638100</v>
          </cell>
          <cell r="C496" t="str">
            <v>GEN</v>
          </cell>
          <cell r="D496" t="str">
            <v>1631100</v>
          </cell>
          <cell r="E496" t="str">
            <v>Dane Watson</v>
          </cell>
        </row>
        <row r="497">
          <cell r="A497" t="str">
            <v>GEN1638200</v>
          </cell>
          <cell r="B497" t="str">
            <v>1638200</v>
          </cell>
          <cell r="C497" t="str">
            <v>GEN</v>
          </cell>
          <cell r="D497" t="str">
            <v>1631100</v>
          </cell>
          <cell r="E497" t="str">
            <v>Dane Watson</v>
          </cell>
        </row>
        <row r="498">
          <cell r="A498" t="str">
            <v>GEN1841100</v>
          </cell>
          <cell r="B498">
            <v>1841100</v>
          </cell>
          <cell r="C498" t="str">
            <v>GEN</v>
          </cell>
          <cell r="D498">
            <v>1841100</v>
          </cell>
          <cell r="E498" t="str">
            <v>Dean Hampton</v>
          </cell>
        </row>
        <row r="499">
          <cell r="A499" t="str">
            <v>GEN1841200</v>
          </cell>
          <cell r="B499" t="str">
            <v>1841200</v>
          </cell>
          <cell r="C499" t="str">
            <v>GEN</v>
          </cell>
          <cell r="D499">
            <v>1841100</v>
          </cell>
          <cell r="E499" t="str">
            <v>Dean Hampton</v>
          </cell>
        </row>
        <row r="500">
          <cell r="A500" t="str">
            <v>GEN1841800</v>
          </cell>
          <cell r="B500" t="str">
            <v>1841800</v>
          </cell>
          <cell r="C500" t="str">
            <v>GEN</v>
          </cell>
          <cell r="D500">
            <v>1841100</v>
          </cell>
          <cell r="E500" t="str">
            <v>Dean Hampton</v>
          </cell>
        </row>
        <row r="501">
          <cell r="A501" t="str">
            <v>GEN1243200</v>
          </cell>
          <cell r="B501" t="str">
            <v>1243200</v>
          </cell>
          <cell r="C501" t="str">
            <v>GEN</v>
          </cell>
          <cell r="D501" t="str">
            <v>ALL</v>
          </cell>
          <cell r="E501" t="str">
            <v>Dean Hampton - Corporate Services Acctg</v>
          </cell>
        </row>
        <row r="502">
          <cell r="A502" t="str">
            <v>GEN1243300</v>
          </cell>
          <cell r="B502" t="str">
            <v>1243300</v>
          </cell>
          <cell r="C502" t="str">
            <v>GEN</v>
          </cell>
          <cell r="D502" t="str">
            <v>ALL</v>
          </cell>
          <cell r="E502" t="str">
            <v>Dean Hampton - Corporate Services Acctg</v>
          </cell>
        </row>
        <row r="503">
          <cell r="A503" t="str">
            <v>GEN1243300</v>
          </cell>
          <cell r="B503" t="str">
            <v>1243300</v>
          </cell>
          <cell r="C503" t="str">
            <v>GEN</v>
          </cell>
          <cell r="D503" t="str">
            <v>ALL</v>
          </cell>
          <cell r="E503" t="str">
            <v>Dean Hampton - Corporate Services Acctg</v>
          </cell>
        </row>
        <row r="504">
          <cell r="A504" t="str">
            <v>GEN1245100</v>
          </cell>
          <cell r="B504" t="str">
            <v>1245100</v>
          </cell>
          <cell r="C504" t="str">
            <v>GEN</v>
          </cell>
          <cell r="D504" t="str">
            <v>ALL</v>
          </cell>
          <cell r="E504" t="str">
            <v>Dean Hampton - Corporate Services Acctg</v>
          </cell>
        </row>
        <row r="505">
          <cell r="A505" t="str">
            <v>GEN1245200</v>
          </cell>
          <cell r="B505" t="str">
            <v>1245200</v>
          </cell>
          <cell r="C505" t="str">
            <v>GEN</v>
          </cell>
          <cell r="D505" t="str">
            <v>ALL</v>
          </cell>
          <cell r="E505" t="str">
            <v>Dean Hampton - Corporate Services Acctg</v>
          </cell>
        </row>
        <row r="506">
          <cell r="A506" t="str">
            <v>GEN1245500</v>
          </cell>
          <cell r="B506" t="str">
            <v>1245500</v>
          </cell>
          <cell r="C506" t="str">
            <v>GEN</v>
          </cell>
          <cell r="D506" t="str">
            <v>ALL</v>
          </cell>
          <cell r="E506" t="str">
            <v>Dean Hampton - Corporate Services Acctg</v>
          </cell>
        </row>
        <row r="507">
          <cell r="A507" t="str">
            <v>GEN1245600</v>
          </cell>
          <cell r="B507" t="str">
            <v>1245600</v>
          </cell>
          <cell r="C507" t="str">
            <v>GEN</v>
          </cell>
          <cell r="D507" t="str">
            <v>ALL</v>
          </cell>
          <cell r="E507" t="str">
            <v>Dean Hampton - Corporate Services Acctg</v>
          </cell>
        </row>
        <row r="508">
          <cell r="A508" t="str">
            <v>GEN1245700</v>
          </cell>
          <cell r="B508" t="str">
            <v>1245700</v>
          </cell>
          <cell r="C508" t="str">
            <v>GEN</v>
          </cell>
          <cell r="D508" t="str">
            <v>ALL</v>
          </cell>
          <cell r="E508" t="str">
            <v>Dean Hampton - Corporate Services Acctg</v>
          </cell>
        </row>
        <row r="509">
          <cell r="A509" t="str">
            <v>GEN1245800</v>
          </cell>
          <cell r="B509" t="str">
            <v>1245800</v>
          </cell>
          <cell r="C509" t="str">
            <v>GEN</v>
          </cell>
          <cell r="D509" t="str">
            <v>ALL</v>
          </cell>
          <cell r="E509" t="str">
            <v>Dean Hampton - Corporate Services Acctg</v>
          </cell>
        </row>
        <row r="510">
          <cell r="A510" t="str">
            <v>GEN1431099</v>
          </cell>
          <cell r="B510" t="str">
            <v>1431099</v>
          </cell>
          <cell r="C510" t="str">
            <v>GEN</v>
          </cell>
          <cell r="D510" t="str">
            <v>ALL</v>
          </cell>
          <cell r="E510" t="str">
            <v>Dean Hampton - Corporate Services Acctg</v>
          </cell>
        </row>
        <row r="511">
          <cell r="A511" t="str">
            <v>GEN1861150</v>
          </cell>
          <cell r="B511" t="str">
            <v>1861150</v>
          </cell>
          <cell r="C511" t="str">
            <v>GEN</v>
          </cell>
          <cell r="D511" t="str">
            <v>ALL</v>
          </cell>
          <cell r="E511" t="str">
            <v>Dean Hampton - Corporate Services Acctg</v>
          </cell>
        </row>
        <row r="512">
          <cell r="A512" t="str">
            <v>GEN1868510</v>
          </cell>
          <cell r="B512" t="str">
            <v>1868510</v>
          </cell>
          <cell r="C512" t="str">
            <v>GEN</v>
          </cell>
          <cell r="D512" t="str">
            <v>ALL</v>
          </cell>
          <cell r="E512" t="str">
            <v>Dean Hampton - Corporate Services Acctg</v>
          </cell>
        </row>
        <row r="513">
          <cell r="A513" t="str">
            <v>GEN1868520</v>
          </cell>
          <cell r="B513" t="str">
            <v>1868520</v>
          </cell>
          <cell r="C513" t="str">
            <v>GEN</v>
          </cell>
          <cell r="D513" t="str">
            <v>ALL</v>
          </cell>
          <cell r="E513" t="str">
            <v>Dean Hampton - Corporate Services Acctg</v>
          </cell>
        </row>
        <row r="514">
          <cell r="A514" t="str">
            <v>GEN1868550</v>
          </cell>
          <cell r="B514" t="str">
            <v>1868550</v>
          </cell>
          <cell r="C514" t="str">
            <v>GEN</v>
          </cell>
          <cell r="D514" t="str">
            <v>ALL</v>
          </cell>
          <cell r="E514" t="str">
            <v>Dean Hampton - Corporate Services Acctg</v>
          </cell>
        </row>
        <row r="515">
          <cell r="A515" t="str">
            <v>GEN1868560</v>
          </cell>
          <cell r="B515" t="str">
            <v>1868560</v>
          </cell>
          <cell r="C515" t="str">
            <v>GEN</v>
          </cell>
          <cell r="D515" t="str">
            <v>ALL</v>
          </cell>
          <cell r="E515" t="str">
            <v>Dean Hampton - Corporate Services Acctg</v>
          </cell>
        </row>
        <row r="516">
          <cell r="A516" t="str">
            <v>GEN2321099</v>
          </cell>
          <cell r="B516" t="str">
            <v>2321099</v>
          </cell>
          <cell r="C516" t="str">
            <v>GEN</v>
          </cell>
          <cell r="D516" t="str">
            <v>ALL</v>
          </cell>
          <cell r="E516" t="str">
            <v>Dean Hampton - Corporate Services Acctg</v>
          </cell>
        </row>
        <row r="517">
          <cell r="A517" t="str">
            <v>GEN2321904</v>
          </cell>
          <cell r="B517" t="str">
            <v>2321904</v>
          </cell>
          <cell r="C517" t="str">
            <v>GEN</v>
          </cell>
          <cell r="D517" t="str">
            <v>ALL</v>
          </cell>
          <cell r="E517" t="str">
            <v>Dean Hampton - Corporate Services Acctg</v>
          </cell>
        </row>
        <row r="518">
          <cell r="A518" t="str">
            <v>GEN2321905</v>
          </cell>
          <cell r="B518" t="str">
            <v>2321905</v>
          </cell>
          <cell r="C518" t="str">
            <v>GEN</v>
          </cell>
          <cell r="D518" t="str">
            <v>ALL</v>
          </cell>
          <cell r="E518" t="str">
            <v>Dean Hampton - Corporate Services Acctg</v>
          </cell>
        </row>
        <row r="519">
          <cell r="A519" t="str">
            <v>GEN2321906</v>
          </cell>
          <cell r="B519" t="str">
            <v>2321906</v>
          </cell>
          <cell r="C519" t="str">
            <v>GEN</v>
          </cell>
          <cell r="D519" t="str">
            <v>ALL</v>
          </cell>
          <cell r="E519" t="str">
            <v>Dean Hampton - Corporate Services Acctg</v>
          </cell>
        </row>
        <row r="520">
          <cell r="A520" t="str">
            <v>GEN2321928</v>
          </cell>
          <cell r="B520" t="str">
            <v>2321928</v>
          </cell>
          <cell r="C520" t="str">
            <v>GEN</v>
          </cell>
          <cell r="D520" t="str">
            <v>ALL</v>
          </cell>
          <cell r="E520" t="str">
            <v>Dean Hampton - Corporate Services Acctg</v>
          </cell>
        </row>
        <row r="521">
          <cell r="A521" t="str">
            <v>GEN2322402</v>
          </cell>
          <cell r="B521" t="str">
            <v>2322402</v>
          </cell>
          <cell r="C521" t="str">
            <v>GEN</v>
          </cell>
          <cell r="D521" t="str">
            <v>ALL</v>
          </cell>
          <cell r="E521" t="str">
            <v>Dean Hampton - Corporate Services Acctg</v>
          </cell>
        </row>
        <row r="522">
          <cell r="A522" t="str">
            <v>GEN2322403</v>
          </cell>
          <cell r="B522" t="str">
            <v>2322403</v>
          </cell>
          <cell r="C522" t="str">
            <v>GEN</v>
          </cell>
          <cell r="D522" t="str">
            <v>ALL</v>
          </cell>
          <cell r="E522" t="str">
            <v>Dean Hampton - Corporate Services Acctg</v>
          </cell>
        </row>
        <row r="523">
          <cell r="A523" t="str">
            <v>GEN2533050</v>
          </cell>
          <cell r="B523" t="str">
            <v>2533050</v>
          </cell>
          <cell r="C523" t="str">
            <v>GEN</v>
          </cell>
          <cell r="D523" t="str">
            <v>ALL</v>
          </cell>
          <cell r="E523" t="str">
            <v>Dean Hampton - Corporate Services Acctg</v>
          </cell>
        </row>
        <row r="524">
          <cell r="A524" t="str">
            <v>GEN2533060</v>
          </cell>
          <cell r="B524" t="str">
            <v>2533060</v>
          </cell>
          <cell r="C524" t="str">
            <v>GEN</v>
          </cell>
          <cell r="D524" t="str">
            <v>ALL</v>
          </cell>
          <cell r="E524" t="str">
            <v>Dean Hampton - Corporate Services Acctg</v>
          </cell>
        </row>
        <row r="525">
          <cell r="A525" t="str">
            <v>GEN2533100</v>
          </cell>
          <cell r="B525" t="str">
            <v>2533100</v>
          </cell>
          <cell r="C525" t="str">
            <v>GEN</v>
          </cell>
          <cell r="D525" t="str">
            <v>ALL</v>
          </cell>
          <cell r="E525" t="str">
            <v>Dean Hampton - Corporate Services Acctg</v>
          </cell>
        </row>
        <row r="526">
          <cell r="A526" t="str">
            <v>GEN2533400</v>
          </cell>
          <cell r="B526" t="str">
            <v>2533400</v>
          </cell>
          <cell r="C526" t="str">
            <v>GEN</v>
          </cell>
          <cell r="D526" t="str">
            <v>ALL</v>
          </cell>
          <cell r="E526" t="str">
            <v>Dean Hampton - Corporate Services Acctg</v>
          </cell>
        </row>
        <row r="527">
          <cell r="A527" t="str">
            <v>GEN2534000</v>
          </cell>
          <cell r="B527" t="str">
            <v>2534000</v>
          </cell>
          <cell r="C527" t="str">
            <v>GEN</v>
          </cell>
          <cell r="D527" t="str">
            <v>ALL</v>
          </cell>
          <cell r="E527" t="str">
            <v>Dean Hampton - Corporate Services Acctg</v>
          </cell>
        </row>
        <row r="528">
          <cell r="A528" t="str">
            <v>GEN2535100</v>
          </cell>
          <cell r="B528" t="str">
            <v>2535100</v>
          </cell>
          <cell r="C528" t="str">
            <v>GEN</v>
          </cell>
          <cell r="D528" t="str">
            <v>ALL</v>
          </cell>
          <cell r="E528" t="str">
            <v>Dean Hampton - Corporate Services Acctg</v>
          </cell>
        </row>
        <row r="529">
          <cell r="A529" t="str">
            <v>GEN2535200</v>
          </cell>
          <cell r="B529" t="str">
            <v>2535200</v>
          </cell>
          <cell r="C529" t="str">
            <v>GEN</v>
          </cell>
          <cell r="D529" t="str">
            <v>ALL</v>
          </cell>
          <cell r="E529" t="str">
            <v>Dean Hampton - Corporate Services Acctg</v>
          </cell>
        </row>
        <row r="530">
          <cell r="A530" t="str">
            <v>GEN2535500</v>
          </cell>
          <cell r="B530" t="str">
            <v>2535500</v>
          </cell>
          <cell r="C530" t="str">
            <v>GEN</v>
          </cell>
          <cell r="D530" t="str">
            <v>ALL</v>
          </cell>
          <cell r="E530" t="str">
            <v>Dean Hampton - Corporate Services Acctg</v>
          </cell>
        </row>
        <row r="531">
          <cell r="A531" t="str">
            <v>GEN2535600</v>
          </cell>
          <cell r="B531" t="str">
            <v>2535600</v>
          </cell>
          <cell r="C531" t="str">
            <v>GEN</v>
          </cell>
          <cell r="D531" t="str">
            <v>ALL</v>
          </cell>
          <cell r="E531" t="str">
            <v>Dean Hampton - Corporate Services Acctg</v>
          </cell>
        </row>
        <row r="532">
          <cell r="A532" t="str">
            <v>GEN2535700</v>
          </cell>
          <cell r="B532" t="str">
            <v>2535700</v>
          </cell>
          <cell r="C532" t="str">
            <v>GEN</v>
          </cell>
          <cell r="D532" t="str">
            <v>ALL</v>
          </cell>
          <cell r="E532" t="str">
            <v>Dean Hampton - Corporate Services Acctg</v>
          </cell>
        </row>
        <row r="533">
          <cell r="A533" t="str">
            <v>GEN2535800</v>
          </cell>
          <cell r="B533" t="str">
            <v>2535800</v>
          </cell>
          <cell r="C533" t="str">
            <v>GEN</v>
          </cell>
          <cell r="D533" t="str">
            <v>ALL</v>
          </cell>
          <cell r="E533" t="str">
            <v>Dean Hampton - Corporate Services Acctg</v>
          </cell>
        </row>
        <row r="534">
          <cell r="A534" t="str">
            <v>GEN1350300</v>
          </cell>
          <cell r="B534" t="str">
            <v>1350300</v>
          </cell>
          <cell r="C534" t="str">
            <v>GEN</v>
          </cell>
          <cell r="D534" t="str">
            <v>ALL</v>
          </cell>
          <cell r="E534" t="str">
            <v>Joe Luna -Payroll</v>
          </cell>
        </row>
        <row r="535">
          <cell r="A535" t="str">
            <v>GEN1431000</v>
          </cell>
          <cell r="B535" t="str">
            <v>1431000</v>
          </cell>
          <cell r="C535" t="str">
            <v>GEN</v>
          </cell>
          <cell r="D535" t="str">
            <v>ALL</v>
          </cell>
          <cell r="E535" t="str">
            <v>Joe Luna -Payroll</v>
          </cell>
        </row>
        <row r="536">
          <cell r="A536" t="str">
            <v>GEN1431060</v>
          </cell>
          <cell r="B536" t="str">
            <v>1431060</v>
          </cell>
          <cell r="C536" t="str">
            <v>GEN</v>
          </cell>
          <cell r="D536" t="str">
            <v>ALL</v>
          </cell>
          <cell r="E536" t="str">
            <v>Joe Luna -Payroll</v>
          </cell>
        </row>
        <row r="537">
          <cell r="A537" t="str">
            <v>GEN1431110</v>
          </cell>
          <cell r="B537" t="str">
            <v>1431110</v>
          </cell>
          <cell r="C537" t="str">
            <v>GEN</v>
          </cell>
          <cell r="D537" t="str">
            <v>ALL</v>
          </cell>
          <cell r="E537" t="str">
            <v>Joe Luna -Payroll</v>
          </cell>
        </row>
        <row r="538">
          <cell r="A538" t="str">
            <v>GEN1431600</v>
          </cell>
          <cell r="B538" t="str">
            <v>1431600</v>
          </cell>
          <cell r="C538" t="str">
            <v>GEN</v>
          </cell>
          <cell r="D538" t="str">
            <v>ALL</v>
          </cell>
          <cell r="E538" t="str">
            <v>Joe Luna -Payroll</v>
          </cell>
        </row>
        <row r="539">
          <cell r="A539" t="str">
            <v>GEN2321900</v>
          </cell>
          <cell r="B539" t="str">
            <v>2321900</v>
          </cell>
          <cell r="C539" t="str">
            <v>GEN</v>
          </cell>
          <cell r="D539" t="str">
            <v>ALL</v>
          </cell>
          <cell r="E539" t="str">
            <v>Joe Luna -Payroll</v>
          </cell>
        </row>
        <row r="540">
          <cell r="A540" t="str">
            <v>GEN2321901</v>
          </cell>
          <cell r="B540" t="str">
            <v>2321901</v>
          </cell>
          <cell r="C540" t="str">
            <v>GEN</v>
          </cell>
          <cell r="D540" t="str">
            <v>ALL</v>
          </cell>
          <cell r="E540" t="str">
            <v>Joe Luna -Payroll</v>
          </cell>
        </row>
        <row r="541">
          <cell r="A541" t="str">
            <v>GEN2321902</v>
          </cell>
          <cell r="B541" t="str">
            <v>2321902</v>
          </cell>
          <cell r="C541" t="str">
            <v>GEN</v>
          </cell>
          <cell r="D541" t="str">
            <v>ALL</v>
          </cell>
          <cell r="E541" t="str">
            <v>Joe Luna -Payroll</v>
          </cell>
        </row>
        <row r="542">
          <cell r="A542" t="str">
            <v>GEN2321902</v>
          </cell>
          <cell r="B542" t="str">
            <v>2321902</v>
          </cell>
          <cell r="C542" t="str">
            <v>GEN</v>
          </cell>
          <cell r="D542" t="str">
            <v>ALL</v>
          </cell>
          <cell r="E542" t="str">
            <v>Joe Luna -Payroll</v>
          </cell>
        </row>
        <row r="543">
          <cell r="A543" t="str">
            <v>GEN2321903</v>
          </cell>
          <cell r="B543" t="str">
            <v>2321903</v>
          </cell>
          <cell r="C543" t="str">
            <v>GEN</v>
          </cell>
          <cell r="D543" t="str">
            <v>ALL</v>
          </cell>
          <cell r="E543" t="str">
            <v>Joe Luna -Payroll</v>
          </cell>
        </row>
        <row r="544">
          <cell r="A544" t="str">
            <v>GEN2321909</v>
          </cell>
          <cell r="B544" t="str">
            <v>2321909</v>
          </cell>
          <cell r="C544" t="str">
            <v>GEN</v>
          </cell>
          <cell r="D544" t="str">
            <v>ALL</v>
          </cell>
          <cell r="E544" t="str">
            <v>Joe Luna -Payroll</v>
          </cell>
        </row>
        <row r="545">
          <cell r="A545" t="str">
            <v>GEN2321914</v>
          </cell>
          <cell r="B545" t="str">
            <v>2321914</v>
          </cell>
          <cell r="C545" t="str">
            <v>GEN</v>
          </cell>
          <cell r="D545" t="str">
            <v>ALL</v>
          </cell>
          <cell r="E545" t="str">
            <v>Joe Luna -Payroll</v>
          </cell>
        </row>
        <row r="546">
          <cell r="A546" t="str">
            <v>GEN2321915</v>
          </cell>
          <cell r="B546" t="str">
            <v>2321915</v>
          </cell>
          <cell r="C546" t="str">
            <v>GEN</v>
          </cell>
          <cell r="D546" t="str">
            <v>ALL</v>
          </cell>
          <cell r="E546" t="str">
            <v>Joe Luna -Payroll</v>
          </cell>
        </row>
        <row r="547">
          <cell r="A547" t="str">
            <v>GEN2321916</v>
          </cell>
          <cell r="B547" t="str">
            <v>2321916</v>
          </cell>
          <cell r="C547" t="str">
            <v>GEN</v>
          </cell>
          <cell r="D547" t="str">
            <v>ALL</v>
          </cell>
          <cell r="E547" t="str">
            <v>Joe Luna -Payroll</v>
          </cell>
        </row>
        <row r="548">
          <cell r="A548" t="str">
            <v>GEN2321919</v>
          </cell>
          <cell r="B548" t="str">
            <v>2321919</v>
          </cell>
          <cell r="C548" t="str">
            <v>GEN</v>
          </cell>
          <cell r="D548" t="str">
            <v>ALL</v>
          </cell>
          <cell r="E548" t="str">
            <v>Joe Luna -Payroll</v>
          </cell>
        </row>
        <row r="549">
          <cell r="A549" t="str">
            <v>GEN2321920</v>
          </cell>
          <cell r="B549" t="str">
            <v>2321920</v>
          </cell>
          <cell r="C549" t="str">
            <v>GEN</v>
          </cell>
          <cell r="D549" t="str">
            <v>ALL</v>
          </cell>
          <cell r="E549" t="str">
            <v>Joe Luna -Payroll</v>
          </cell>
        </row>
        <row r="550">
          <cell r="A550" t="str">
            <v>GEN2321921</v>
          </cell>
          <cell r="B550" t="str">
            <v>2321921</v>
          </cell>
          <cell r="C550" t="str">
            <v>GEN</v>
          </cell>
          <cell r="D550" t="str">
            <v>ALL</v>
          </cell>
          <cell r="E550" t="str">
            <v>Joe Luna -Payroll</v>
          </cell>
        </row>
        <row r="551">
          <cell r="A551" t="str">
            <v>GEN2321922</v>
          </cell>
          <cell r="B551" t="str">
            <v>2321922</v>
          </cell>
          <cell r="C551" t="str">
            <v>GEN</v>
          </cell>
          <cell r="D551" t="str">
            <v>ALL</v>
          </cell>
          <cell r="E551" t="str">
            <v>Joe Luna -Payroll</v>
          </cell>
        </row>
        <row r="552">
          <cell r="A552" t="str">
            <v>GEN2321923</v>
          </cell>
          <cell r="B552" t="str">
            <v>2321923</v>
          </cell>
          <cell r="C552" t="str">
            <v>GEN</v>
          </cell>
          <cell r="D552" t="str">
            <v>ALL</v>
          </cell>
          <cell r="E552" t="str">
            <v>Joe Luna -Payroll</v>
          </cell>
        </row>
        <row r="553">
          <cell r="A553" t="str">
            <v>GEN2321924</v>
          </cell>
          <cell r="B553" t="str">
            <v>2321924</v>
          </cell>
          <cell r="C553" t="str">
            <v>GEN</v>
          </cell>
          <cell r="D553" t="str">
            <v>ALL</v>
          </cell>
          <cell r="E553" t="str">
            <v>Joe Luna -Payroll</v>
          </cell>
        </row>
        <row r="554">
          <cell r="A554" t="str">
            <v>GEN2322401</v>
          </cell>
          <cell r="B554" t="str">
            <v>2322401</v>
          </cell>
          <cell r="C554" t="str">
            <v>GEN</v>
          </cell>
          <cell r="D554" t="str">
            <v>ALL</v>
          </cell>
          <cell r="E554" t="str">
            <v>Joe Luna -Payroll</v>
          </cell>
        </row>
        <row r="555">
          <cell r="A555" t="str">
            <v>GEN2361000</v>
          </cell>
          <cell r="B555" t="str">
            <v>2361000</v>
          </cell>
          <cell r="C555" t="str">
            <v>GEN</v>
          </cell>
          <cell r="D555" t="str">
            <v>ALL</v>
          </cell>
          <cell r="E555" t="str">
            <v>Joe Luna -Payroll</v>
          </cell>
        </row>
        <row r="556">
          <cell r="A556" t="str">
            <v>GEN2361100</v>
          </cell>
          <cell r="B556" t="str">
            <v>2361100</v>
          </cell>
          <cell r="C556" t="str">
            <v>GEN</v>
          </cell>
          <cell r="D556" t="str">
            <v>ALL</v>
          </cell>
          <cell r="E556" t="str">
            <v>Joe Luna -Payroll</v>
          </cell>
        </row>
        <row r="557">
          <cell r="A557" t="str">
            <v>GEN2362100</v>
          </cell>
          <cell r="B557" t="str">
            <v>2362100</v>
          </cell>
          <cell r="C557" t="str">
            <v>GEN</v>
          </cell>
          <cell r="D557" t="str">
            <v>ALL</v>
          </cell>
          <cell r="E557" t="str">
            <v>Joe Luna -Payroll</v>
          </cell>
        </row>
        <row r="558">
          <cell r="A558" t="str">
            <v>GEN2411000</v>
          </cell>
          <cell r="B558" t="str">
            <v>2411000</v>
          </cell>
          <cell r="C558" t="str">
            <v>GEN</v>
          </cell>
          <cell r="D558" t="str">
            <v>ALL</v>
          </cell>
          <cell r="E558" t="str">
            <v>Joe Luna -Payroll</v>
          </cell>
        </row>
        <row r="559">
          <cell r="A559" t="str">
            <v>GEN2411200</v>
          </cell>
          <cell r="B559" t="str">
            <v>2411200</v>
          </cell>
          <cell r="C559" t="str">
            <v>GEN</v>
          </cell>
          <cell r="D559" t="str">
            <v>ALL</v>
          </cell>
          <cell r="E559" t="str">
            <v>Joe Luna -Payroll</v>
          </cell>
        </row>
        <row r="560">
          <cell r="A560" t="str">
            <v>GEN2424000</v>
          </cell>
          <cell r="B560" t="str">
            <v>2424000</v>
          </cell>
          <cell r="C560" t="str">
            <v>GEN</v>
          </cell>
          <cell r="D560" t="str">
            <v>ALL</v>
          </cell>
          <cell r="E560" t="str">
            <v>Joe Luna -Payroll</v>
          </cell>
        </row>
        <row r="561">
          <cell r="A561" t="str">
            <v>GEN2424100</v>
          </cell>
          <cell r="B561" t="str">
            <v>2424100</v>
          </cell>
          <cell r="C561" t="str">
            <v>GEN</v>
          </cell>
          <cell r="D561" t="str">
            <v>ALL</v>
          </cell>
          <cell r="E561" t="str">
            <v>Joe Luna -Payroll</v>
          </cell>
        </row>
        <row r="562">
          <cell r="A562" t="str">
            <v>GEN2424100</v>
          </cell>
          <cell r="B562" t="str">
            <v>2424100</v>
          </cell>
          <cell r="C562" t="str">
            <v>GEN</v>
          </cell>
          <cell r="D562" t="str">
            <v>ALL</v>
          </cell>
          <cell r="E562" t="str">
            <v>Joe Luna -Payroll</v>
          </cell>
        </row>
        <row r="563">
          <cell r="A563" t="str">
            <v>GEN1821500</v>
          </cell>
          <cell r="B563">
            <v>1821500</v>
          </cell>
          <cell r="C563" t="str">
            <v>GEN</v>
          </cell>
          <cell r="D563">
            <v>1900001</v>
          </cell>
          <cell r="E563" t="str">
            <v>Julie Baker</v>
          </cell>
        </row>
        <row r="564">
          <cell r="A564" t="str">
            <v>GEN1821500</v>
          </cell>
          <cell r="B564">
            <v>1821500</v>
          </cell>
          <cell r="C564" t="str">
            <v>GEN</v>
          </cell>
          <cell r="D564">
            <v>1900001</v>
          </cell>
          <cell r="E564" t="str">
            <v>Julie Baker</v>
          </cell>
        </row>
        <row r="565">
          <cell r="A565" t="str">
            <v>GEN1821600</v>
          </cell>
          <cell r="B565">
            <v>1821600</v>
          </cell>
          <cell r="C565" t="str">
            <v>GEN</v>
          </cell>
          <cell r="D565">
            <v>1900001</v>
          </cell>
          <cell r="E565" t="str">
            <v>Julie Baker</v>
          </cell>
        </row>
        <row r="566">
          <cell r="A566" t="str">
            <v>GEN1821600</v>
          </cell>
          <cell r="B566">
            <v>1821600</v>
          </cell>
          <cell r="C566" t="str">
            <v>GEN</v>
          </cell>
          <cell r="D566">
            <v>1900001</v>
          </cell>
          <cell r="E566" t="str">
            <v>Julie Baker</v>
          </cell>
        </row>
        <row r="567">
          <cell r="A567" t="str">
            <v>GEN1823001</v>
          </cell>
          <cell r="B567">
            <v>1823001</v>
          </cell>
          <cell r="C567" t="str">
            <v>GEN</v>
          </cell>
          <cell r="D567">
            <v>1900001</v>
          </cell>
          <cell r="E567" t="str">
            <v>Julie Baker</v>
          </cell>
        </row>
        <row r="568">
          <cell r="A568" t="str">
            <v>GEN1823001</v>
          </cell>
          <cell r="B568">
            <v>1823001</v>
          </cell>
          <cell r="C568" t="str">
            <v>GEN</v>
          </cell>
          <cell r="D568">
            <v>1900001</v>
          </cell>
          <cell r="E568" t="str">
            <v>Julie Baker</v>
          </cell>
        </row>
        <row r="569">
          <cell r="A569" t="str">
            <v>GEN1823002</v>
          </cell>
          <cell r="B569">
            <v>1823002</v>
          </cell>
          <cell r="C569" t="str">
            <v>GEN</v>
          </cell>
          <cell r="D569">
            <v>1900001</v>
          </cell>
          <cell r="E569" t="str">
            <v>Julie Baker</v>
          </cell>
        </row>
        <row r="570">
          <cell r="A570" t="str">
            <v>GEN1823002</v>
          </cell>
          <cell r="B570">
            <v>1823002</v>
          </cell>
          <cell r="C570" t="str">
            <v>GEN</v>
          </cell>
          <cell r="D570">
            <v>1900001</v>
          </cell>
          <cell r="E570" t="str">
            <v>Julie Baker</v>
          </cell>
        </row>
        <row r="571">
          <cell r="A571" t="str">
            <v>GEN1823003</v>
          </cell>
          <cell r="B571">
            <v>1823003</v>
          </cell>
          <cell r="C571" t="str">
            <v>GEN</v>
          </cell>
          <cell r="D571">
            <v>1900001</v>
          </cell>
          <cell r="E571" t="str">
            <v>Julie Baker</v>
          </cell>
        </row>
        <row r="572">
          <cell r="A572" t="str">
            <v>GEN1823003</v>
          </cell>
          <cell r="B572">
            <v>1823003</v>
          </cell>
          <cell r="C572" t="str">
            <v>GEN</v>
          </cell>
          <cell r="D572">
            <v>1900001</v>
          </cell>
          <cell r="E572" t="str">
            <v>Julie Baker</v>
          </cell>
        </row>
        <row r="573">
          <cell r="A573" t="str">
            <v>GEN1823005</v>
          </cell>
          <cell r="B573">
            <v>1823005</v>
          </cell>
          <cell r="C573" t="str">
            <v>GEN</v>
          </cell>
          <cell r="D573">
            <v>1900001</v>
          </cell>
          <cell r="E573" t="str">
            <v>Julie Baker</v>
          </cell>
        </row>
        <row r="574">
          <cell r="A574" t="str">
            <v>GEN1823005</v>
          </cell>
          <cell r="B574">
            <v>1823005</v>
          </cell>
          <cell r="C574" t="str">
            <v>GEN</v>
          </cell>
          <cell r="D574">
            <v>1900001</v>
          </cell>
          <cell r="E574" t="str">
            <v>Julie Baker</v>
          </cell>
        </row>
        <row r="575">
          <cell r="A575" t="str">
            <v>GEN1823006</v>
          </cell>
          <cell r="B575">
            <v>1823006</v>
          </cell>
          <cell r="C575" t="str">
            <v>GEN</v>
          </cell>
          <cell r="D575">
            <v>1900001</v>
          </cell>
          <cell r="E575" t="str">
            <v>Julie Baker</v>
          </cell>
        </row>
        <row r="576">
          <cell r="A576" t="str">
            <v>GEN1823006</v>
          </cell>
          <cell r="B576">
            <v>1823006</v>
          </cell>
          <cell r="C576" t="str">
            <v>GEN</v>
          </cell>
          <cell r="D576">
            <v>1900001</v>
          </cell>
          <cell r="E576" t="str">
            <v>Julie Baker</v>
          </cell>
        </row>
        <row r="577">
          <cell r="A577" t="str">
            <v>GEN1825100</v>
          </cell>
          <cell r="B577">
            <v>1825100</v>
          </cell>
          <cell r="C577" t="str">
            <v>GEN</v>
          </cell>
          <cell r="D577">
            <v>1900001</v>
          </cell>
          <cell r="E577" t="str">
            <v>Julie Baker</v>
          </cell>
        </row>
        <row r="578">
          <cell r="A578" t="str">
            <v>GEN1825100</v>
          </cell>
          <cell r="B578">
            <v>1825100</v>
          </cell>
          <cell r="C578" t="str">
            <v>GEN</v>
          </cell>
          <cell r="D578">
            <v>1900001</v>
          </cell>
          <cell r="E578" t="str">
            <v>Julie Baker</v>
          </cell>
        </row>
        <row r="579">
          <cell r="A579" t="str">
            <v>GEN1825200</v>
          </cell>
          <cell r="B579">
            <v>1825200</v>
          </cell>
          <cell r="C579" t="str">
            <v>GEN</v>
          </cell>
          <cell r="D579">
            <v>1900001</v>
          </cell>
          <cell r="E579" t="str">
            <v>Julie Baker</v>
          </cell>
        </row>
        <row r="580">
          <cell r="A580" t="str">
            <v>GEN1825200</v>
          </cell>
          <cell r="B580">
            <v>1825200</v>
          </cell>
          <cell r="C580" t="str">
            <v>GEN</v>
          </cell>
          <cell r="D580">
            <v>1900001</v>
          </cell>
          <cell r="E580" t="str">
            <v>Julie Baker</v>
          </cell>
        </row>
        <row r="581">
          <cell r="A581" t="str">
            <v>GEN1900000</v>
          </cell>
          <cell r="B581">
            <v>1900000</v>
          </cell>
          <cell r="C581" t="str">
            <v>GEN</v>
          </cell>
          <cell r="D581">
            <v>1900001</v>
          </cell>
          <cell r="E581" t="str">
            <v>Julie Baker</v>
          </cell>
        </row>
        <row r="582">
          <cell r="A582" t="str">
            <v>GEN1900000</v>
          </cell>
          <cell r="B582">
            <v>1900000</v>
          </cell>
          <cell r="C582" t="str">
            <v>GEN</v>
          </cell>
          <cell r="D582">
            <v>1900001</v>
          </cell>
          <cell r="E582" t="str">
            <v>Julie Baker</v>
          </cell>
        </row>
        <row r="583">
          <cell r="A583" t="str">
            <v>GEN1900001</v>
          </cell>
          <cell r="B583">
            <v>1900001</v>
          </cell>
          <cell r="C583" t="str">
            <v>GEN</v>
          </cell>
          <cell r="D583">
            <v>1900001</v>
          </cell>
          <cell r="E583" t="str">
            <v>Julie Baker</v>
          </cell>
        </row>
        <row r="584">
          <cell r="A584" t="str">
            <v>GEN1900001</v>
          </cell>
          <cell r="B584">
            <v>1900001</v>
          </cell>
          <cell r="C584" t="str">
            <v>GEN</v>
          </cell>
          <cell r="D584">
            <v>1900001</v>
          </cell>
          <cell r="E584" t="str">
            <v>Julie Baker</v>
          </cell>
        </row>
        <row r="585">
          <cell r="A585" t="str">
            <v>GEN1900005</v>
          </cell>
          <cell r="B585">
            <v>1900005</v>
          </cell>
          <cell r="C585" t="str">
            <v>GEN</v>
          </cell>
          <cell r="D585">
            <v>1900001</v>
          </cell>
          <cell r="E585" t="str">
            <v>Julie Baker</v>
          </cell>
        </row>
        <row r="586">
          <cell r="A586" t="str">
            <v>GEN1900005</v>
          </cell>
          <cell r="B586">
            <v>1900005</v>
          </cell>
          <cell r="C586" t="str">
            <v>GEN</v>
          </cell>
          <cell r="D586">
            <v>1900001</v>
          </cell>
          <cell r="E586" t="str">
            <v>Julie Baker</v>
          </cell>
        </row>
        <row r="587">
          <cell r="A587" t="str">
            <v>GEN1900006</v>
          </cell>
          <cell r="B587">
            <v>1900006</v>
          </cell>
          <cell r="C587" t="str">
            <v>GEN</v>
          </cell>
          <cell r="D587">
            <v>1900001</v>
          </cell>
          <cell r="E587" t="str">
            <v>Julie Baker</v>
          </cell>
        </row>
        <row r="588">
          <cell r="A588" t="str">
            <v>GEN1900006</v>
          </cell>
          <cell r="B588">
            <v>1900006</v>
          </cell>
          <cell r="C588" t="str">
            <v>GEN</v>
          </cell>
          <cell r="D588">
            <v>1900001</v>
          </cell>
          <cell r="E588" t="str">
            <v>Julie Baker</v>
          </cell>
        </row>
        <row r="589">
          <cell r="A589" t="str">
            <v>GEN1901002</v>
          </cell>
          <cell r="B589">
            <v>1901002</v>
          </cell>
          <cell r="C589" t="str">
            <v>GEN</v>
          </cell>
          <cell r="D589">
            <v>1900001</v>
          </cell>
          <cell r="E589" t="str">
            <v>Julie Baker</v>
          </cell>
        </row>
        <row r="590">
          <cell r="A590" t="str">
            <v>GEN1901002</v>
          </cell>
          <cell r="B590">
            <v>1901002</v>
          </cell>
          <cell r="C590" t="str">
            <v>GEN</v>
          </cell>
          <cell r="D590">
            <v>1900001</v>
          </cell>
          <cell r="E590" t="str">
            <v>Julie Baker</v>
          </cell>
        </row>
        <row r="591">
          <cell r="A591" t="str">
            <v>GEN1902001</v>
          </cell>
          <cell r="B591">
            <v>1902001</v>
          </cell>
          <cell r="C591" t="str">
            <v>GEN</v>
          </cell>
          <cell r="D591">
            <v>1900001</v>
          </cell>
          <cell r="E591" t="str">
            <v>Julie Baker</v>
          </cell>
        </row>
        <row r="592">
          <cell r="A592" t="str">
            <v>GEN1902001</v>
          </cell>
          <cell r="B592">
            <v>1902001</v>
          </cell>
          <cell r="C592" t="str">
            <v>GEN</v>
          </cell>
          <cell r="D592">
            <v>1900001</v>
          </cell>
          <cell r="E592" t="str">
            <v>Julie Baker</v>
          </cell>
        </row>
        <row r="593">
          <cell r="A593" t="str">
            <v>GEN1902004</v>
          </cell>
          <cell r="B593">
            <v>1902004</v>
          </cell>
          <cell r="C593" t="str">
            <v>GEN</v>
          </cell>
          <cell r="D593">
            <v>1900001</v>
          </cell>
          <cell r="E593" t="str">
            <v>Julie Baker</v>
          </cell>
        </row>
        <row r="594">
          <cell r="A594" t="str">
            <v>GEN1902004</v>
          </cell>
          <cell r="B594">
            <v>1902004</v>
          </cell>
          <cell r="C594" t="str">
            <v>GEN</v>
          </cell>
          <cell r="D594">
            <v>1900001</v>
          </cell>
          <cell r="E594" t="str">
            <v>Julie Baker</v>
          </cell>
        </row>
        <row r="595">
          <cell r="A595" t="str">
            <v>GEN1902012</v>
          </cell>
          <cell r="B595">
            <v>1902012</v>
          </cell>
          <cell r="C595" t="str">
            <v>GEN</v>
          </cell>
          <cell r="D595">
            <v>1900001</v>
          </cell>
          <cell r="E595" t="str">
            <v>Julie Baker</v>
          </cell>
        </row>
        <row r="596">
          <cell r="A596" t="str">
            <v>GEN1902012</v>
          </cell>
          <cell r="B596">
            <v>1902012</v>
          </cell>
          <cell r="C596" t="str">
            <v>GEN</v>
          </cell>
          <cell r="D596">
            <v>1900001</v>
          </cell>
          <cell r="E596" t="str">
            <v>Julie Baker</v>
          </cell>
        </row>
        <row r="597">
          <cell r="A597" t="str">
            <v>GEN1902013</v>
          </cell>
          <cell r="B597">
            <v>1902013</v>
          </cell>
          <cell r="C597" t="str">
            <v>GEN</v>
          </cell>
          <cell r="D597">
            <v>1900001</v>
          </cell>
          <cell r="E597" t="str">
            <v>Julie Baker</v>
          </cell>
        </row>
        <row r="598">
          <cell r="A598" t="str">
            <v>GEN1902013</v>
          </cell>
          <cell r="B598">
            <v>1902013</v>
          </cell>
          <cell r="C598" t="str">
            <v>GEN</v>
          </cell>
          <cell r="D598">
            <v>1900001</v>
          </cell>
          <cell r="E598" t="str">
            <v>Julie Baker</v>
          </cell>
        </row>
        <row r="599">
          <cell r="A599" t="str">
            <v>GEN1902014</v>
          </cell>
          <cell r="B599">
            <v>1902014</v>
          </cell>
          <cell r="C599" t="str">
            <v>GEN</v>
          </cell>
          <cell r="D599">
            <v>1900001</v>
          </cell>
          <cell r="E599" t="str">
            <v>Julie Baker</v>
          </cell>
        </row>
        <row r="600">
          <cell r="A600" t="str">
            <v>GEN1902014</v>
          </cell>
          <cell r="B600">
            <v>1902014</v>
          </cell>
          <cell r="C600" t="str">
            <v>GEN</v>
          </cell>
          <cell r="D600">
            <v>1900001</v>
          </cell>
          <cell r="E600" t="str">
            <v>Julie Baker</v>
          </cell>
        </row>
        <row r="601">
          <cell r="A601" t="str">
            <v>GEN1902015</v>
          </cell>
          <cell r="B601">
            <v>1902015</v>
          </cell>
          <cell r="C601" t="str">
            <v>GEN</v>
          </cell>
          <cell r="D601">
            <v>1900001</v>
          </cell>
          <cell r="E601" t="str">
            <v>Julie Baker</v>
          </cell>
        </row>
        <row r="602">
          <cell r="A602" t="str">
            <v>GEN1902015</v>
          </cell>
          <cell r="B602">
            <v>1902015</v>
          </cell>
          <cell r="C602" t="str">
            <v>GEN</v>
          </cell>
          <cell r="D602">
            <v>1900001</v>
          </cell>
          <cell r="E602" t="str">
            <v>Julie Baker</v>
          </cell>
        </row>
        <row r="603">
          <cell r="A603" t="str">
            <v>GEN1902018</v>
          </cell>
          <cell r="B603">
            <v>1902018</v>
          </cell>
          <cell r="C603" t="str">
            <v>GEN</v>
          </cell>
          <cell r="D603">
            <v>1900001</v>
          </cell>
          <cell r="E603" t="str">
            <v>Julie Baker</v>
          </cell>
        </row>
        <row r="604">
          <cell r="A604" t="str">
            <v>GEN1902018</v>
          </cell>
          <cell r="B604">
            <v>1902018</v>
          </cell>
          <cell r="C604" t="str">
            <v>GEN</v>
          </cell>
          <cell r="D604">
            <v>1900001</v>
          </cell>
          <cell r="E604" t="str">
            <v>Julie Baker</v>
          </cell>
        </row>
        <row r="605">
          <cell r="A605" t="str">
            <v>GEN1902020</v>
          </cell>
          <cell r="B605">
            <v>1902020</v>
          </cell>
          <cell r="C605" t="str">
            <v>GEN</v>
          </cell>
          <cell r="D605">
            <v>1900001</v>
          </cell>
          <cell r="E605" t="str">
            <v>Julie Baker</v>
          </cell>
        </row>
        <row r="606">
          <cell r="A606" t="str">
            <v>GEN1902020</v>
          </cell>
          <cell r="B606">
            <v>1902020</v>
          </cell>
          <cell r="C606" t="str">
            <v>GEN</v>
          </cell>
          <cell r="D606">
            <v>1900001</v>
          </cell>
          <cell r="E606" t="str">
            <v>Julie Baker</v>
          </cell>
        </row>
        <row r="607">
          <cell r="A607" t="str">
            <v>GEN1902021</v>
          </cell>
          <cell r="B607">
            <v>1902021</v>
          </cell>
          <cell r="C607" t="str">
            <v>GEN</v>
          </cell>
          <cell r="D607">
            <v>1900001</v>
          </cell>
          <cell r="E607" t="str">
            <v>Julie Baker</v>
          </cell>
        </row>
        <row r="608">
          <cell r="A608" t="str">
            <v>GEN1902021</v>
          </cell>
          <cell r="B608">
            <v>1902021</v>
          </cell>
          <cell r="C608" t="str">
            <v>GEN</v>
          </cell>
          <cell r="D608">
            <v>1900001</v>
          </cell>
          <cell r="E608" t="str">
            <v>Julie Baker</v>
          </cell>
        </row>
        <row r="609">
          <cell r="A609" t="str">
            <v>GEN1902023</v>
          </cell>
          <cell r="B609">
            <v>1902023</v>
          </cell>
          <cell r="C609" t="str">
            <v>GEN</v>
          </cell>
          <cell r="D609">
            <v>1900001</v>
          </cell>
          <cell r="E609" t="str">
            <v>Julie Baker</v>
          </cell>
        </row>
        <row r="610">
          <cell r="A610" t="str">
            <v>GEN1902023</v>
          </cell>
          <cell r="B610">
            <v>1902023</v>
          </cell>
          <cell r="C610" t="str">
            <v>GEN</v>
          </cell>
          <cell r="D610">
            <v>1900001</v>
          </cell>
          <cell r="E610" t="str">
            <v>Julie Baker</v>
          </cell>
        </row>
        <row r="611">
          <cell r="A611" t="str">
            <v>GEN1902032</v>
          </cell>
          <cell r="B611">
            <v>1902032</v>
          </cell>
          <cell r="C611" t="str">
            <v>GEN</v>
          </cell>
          <cell r="D611">
            <v>1900001</v>
          </cell>
          <cell r="E611" t="str">
            <v>Julie Baker</v>
          </cell>
        </row>
        <row r="612">
          <cell r="A612" t="str">
            <v>GEN1902032</v>
          </cell>
          <cell r="B612">
            <v>1902032</v>
          </cell>
          <cell r="C612" t="str">
            <v>GEN</v>
          </cell>
          <cell r="D612">
            <v>1900001</v>
          </cell>
          <cell r="E612" t="str">
            <v>Julie Baker</v>
          </cell>
        </row>
        <row r="613">
          <cell r="A613" t="str">
            <v>GEN1902033</v>
          </cell>
          <cell r="B613">
            <v>1902033</v>
          </cell>
          <cell r="C613" t="str">
            <v>GEN</v>
          </cell>
          <cell r="D613">
            <v>1900001</v>
          </cell>
          <cell r="E613" t="str">
            <v>Julie Baker</v>
          </cell>
        </row>
        <row r="614">
          <cell r="A614" t="str">
            <v>GEN1902033</v>
          </cell>
          <cell r="B614">
            <v>1902033</v>
          </cell>
          <cell r="C614" t="str">
            <v>GEN</v>
          </cell>
          <cell r="D614">
            <v>1900001</v>
          </cell>
          <cell r="E614" t="str">
            <v>Julie Baker</v>
          </cell>
        </row>
        <row r="615">
          <cell r="A615" t="str">
            <v>GEN1902034</v>
          </cell>
          <cell r="B615">
            <v>1902034</v>
          </cell>
          <cell r="C615" t="str">
            <v>GEN</v>
          </cell>
          <cell r="D615">
            <v>1900001</v>
          </cell>
          <cell r="E615" t="str">
            <v>Julie Baker</v>
          </cell>
        </row>
        <row r="616">
          <cell r="A616" t="str">
            <v>GEN1902034</v>
          </cell>
          <cell r="B616">
            <v>1902034</v>
          </cell>
          <cell r="C616" t="str">
            <v>GEN</v>
          </cell>
          <cell r="D616">
            <v>1900001</v>
          </cell>
          <cell r="E616" t="str">
            <v>Julie Baker</v>
          </cell>
        </row>
        <row r="617">
          <cell r="A617" t="str">
            <v>GEN1902035</v>
          </cell>
          <cell r="B617">
            <v>1902035</v>
          </cell>
          <cell r="C617" t="str">
            <v>GEN</v>
          </cell>
          <cell r="D617">
            <v>1900001</v>
          </cell>
          <cell r="E617" t="str">
            <v>Julie Baker</v>
          </cell>
        </row>
        <row r="618">
          <cell r="A618" t="str">
            <v>GEN1902035</v>
          </cell>
          <cell r="B618">
            <v>1902035</v>
          </cell>
          <cell r="C618" t="str">
            <v>GEN</v>
          </cell>
          <cell r="D618">
            <v>1900001</v>
          </cell>
          <cell r="E618" t="str">
            <v>Julie Baker</v>
          </cell>
        </row>
        <row r="619">
          <cell r="A619" t="str">
            <v>GEN1902036</v>
          </cell>
          <cell r="B619">
            <v>1902036</v>
          </cell>
          <cell r="C619" t="str">
            <v>GEN</v>
          </cell>
          <cell r="D619">
            <v>1900001</v>
          </cell>
          <cell r="E619" t="str">
            <v>Julie Baker</v>
          </cell>
        </row>
        <row r="620">
          <cell r="A620" t="str">
            <v>GEN1902036</v>
          </cell>
          <cell r="B620">
            <v>1902036</v>
          </cell>
          <cell r="C620" t="str">
            <v>GEN</v>
          </cell>
          <cell r="D620">
            <v>1900001</v>
          </cell>
          <cell r="E620" t="str">
            <v>Julie Baker</v>
          </cell>
        </row>
        <row r="621">
          <cell r="A621" t="str">
            <v>GEN1902052</v>
          </cell>
          <cell r="B621" t="str">
            <v>1902052</v>
          </cell>
          <cell r="C621" t="str">
            <v>GEN</v>
          </cell>
          <cell r="D621">
            <v>1900001</v>
          </cell>
          <cell r="E621" t="str">
            <v>Julie Baker</v>
          </cell>
        </row>
        <row r="622">
          <cell r="A622" t="str">
            <v>GEN1902052</v>
          </cell>
          <cell r="B622" t="str">
            <v>1902052</v>
          </cell>
          <cell r="C622" t="str">
            <v>GEN</v>
          </cell>
          <cell r="D622">
            <v>1900001</v>
          </cell>
          <cell r="E622" t="str">
            <v>Julie Baker</v>
          </cell>
        </row>
        <row r="623">
          <cell r="A623" t="str">
            <v>GEN1902053</v>
          </cell>
          <cell r="B623" t="str">
            <v>1902053</v>
          </cell>
          <cell r="C623" t="str">
            <v>GEN</v>
          </cell>
          <cell r="D623">
            <v>1900001</v>
          </cell>
          <cell r="E623" t="str">
            <v>Julie Baker</v>
          </cell>
        </row>
        <row r="624">
          <cell r="A624" t="str">
            <v>GEN1902053</v>
          </cell>
          <cell r="B624" t="str">
            <v>1902053</v>
          </cell>
          <cell r="C624" t="str">
            <v>GEN</v>
          </cell>
          <cell r="D624">
            <v>1900001</v>
          </cell>
          <cell r="E624" t="str">
            <v>Julie Baker</v>
          </cell>
        </row>
        <row r="625">
          <cell r="A625" t="str">
            <v>GEN1902054</v>
          </cell>
          <cell r="B625">
            <v>1902054</v>
          </cell>
          <cell r="C625" t="str">
            <v>GEN</v>
          </cell>
          <cell r="D625">
            <v>1900001</v>
          </cell>
          <cell r="E625" t="str">
            <v>Julie Baker</v>
          </cell>
        </row>
        <row r="626">
          <cell r="A626" t="str">
            <v>GEN1902054</v>
          </cell>
          <cell r="B626">
            <v>1902054</v>
          </cell>
          <cell r="C626" t="str">
            <v>GEN</v>
          </cell>
          <cell r="D626">
            <v>1900001</v>
          </cell>
          <cell r="E626" t="str">
            <v>Julie Baker</v>
          </cell>
        </row>
        <row r="627">
          <cell r="A627" t="str">
            <v>GEN1902062</v>
          </cell>
          <cell r="B627" t="str">
            <v>1902062</v>
          </cell>
          <cell r="C627" t="str">
            <v>GEN</v>
          </cell>
          <cell r="D627">
            <v>1900001</v>
          </cell>
          <cell r="E627" t="str">
            <v>Julie Baker</v>
          </cell>
        </row>
        <row r="628">
          <cell r="A628" t="str">
            <v>GEN1902062</v>
          </cell>
          <cell r="B628" t="str">
            <v>1902062</v>
          </cell>
          <cell r="C628" t="str">
            <v>GEN</v>
          </cell>
          <cell r="D628">
            <v>1900001</v>
          </cell>
          <cell r="E628" t="str">
            <v>Julie Baker</v>
          </cell>
        </row>
        <row r="629">
          <cell r="A629" t="str">
            <v>GEN1904001</v>
          </cell>
          <cell r="B629">
            <v>1904001</v>
          </cell>
          <cell r="C629" t="str">
            <v>GEN</v>
          </cell>
          <cell r="D629">
            <v>1900001</v>
          </cell>
          <cell r="E629" t="str">
            <v>Julie Baker</v>
          </cell>
        </row>
        <row r="630">
          <cell r="A630" t="str">
            <v>GEN1904001</v>
          </cell>
          <cell r="B630">
            <v>1904001</v>
          </cell>
          <cell r="C630" t="str">
            <v>GEN</v>
          </cell>
          <cell r="D630">
            <v>1900001</v>
          </cell>
          <cell r="E630" t="str">
            <v>Julie Baker</v>
          </cell>
        </row>
        <row r="631">
          <cell r="A631" t="str">
            <v>GEN1904008</v>
          </cell>
          <cell r="B631">
            <v>1904008</v>
          </cell>
          <cell r="C631" t="str">
            <v>GEN</v>
          </cell>
          <cell r="D631">
            <v>1900001</v>
          </cell>
          <cell r="E631" t="str">
            <v>Julie Baker</v>
          </cell>
        </row>
        <row r="632">
          <cell r="A632" t="str">
            <v>GEN1904008</v>
          </cell>
          <cell r="B632">
            <v>1904008</v>
          </cell>
          <cell r="C632" t="str">
            <v>GEN</v>
          </cell>
          <cell r="D632">
            <v>1900001</v>
          </cell>
          <cell r="E632" t="str">
            <v>Julie Baker</v>
          </cell>
        </row>
        <row r="633">
          <cell r="A633" t="str">
            <v>GEN1904009</v>
          </cell>
          <cell r="B633">
            <v>1904009</v>
          </cell>
          <cell r="C633" t="str">
            <v>GEN</v>
          </cell>
          <cell r="D633">
            <v>1900001</v>
          </cell>
          <cell r="E633" t="str">
            <v>Julie Baker</v>
          </cell>
        </row>
        <row r="634">
          <cell r="A634" t="str">
            <v>GEN1904009</v>
          </cell>
          <cell r="B634">
            <v>1904009</v>
          </cell>
          <cell r="C634" t="str">
            <v>GEN</v>
          </cell>
          <cell r="D634">
            <v>1900001</v>
          </cell>
          <cell r="E634" t="str">
            <v>Julie Baker</v>
          </cell>
        </row>
        <row r="635">
          <cell r="A635" t="str">
            <v>GEN1904010</v>
          </cell>
          <cell r="B635">
            <v>1904010</v>
          </cell>
          <cell r="C635" t="str">
            <v>GEN</v>
          </cell>
          <cell r="D635">
            <v>1900001</v>
          </cell>
          <cell r="E635" t="str">
            <v>Julie Baker</v>
          </cell>
        </row>
        <row r="636">
          <cell r="A636" t="str">
            <v>GEN1904010</v>
          </cell>
          <cell r="B636">
            <v>1904010</v>
          </cell>
          <cell r="C636" t="str">
            <v>GEN</v>
          </cell>
          <cell r="D636">
            <v>1900001</v>
          </cell>
          <cell r="E636" t="str">
            <v>Julie Baker</v>
          </cell>
        </row>
        <row r="637">
          <cell r="A637" t="str">
            <v>GEN1904011</v>
          </cell>
          <cell r="B637">
            <v>1904011</v>
          </cell>
          <cell r="C637" t="str">
            <v>GEN</v>
          </cell>
          <cell r="D637">
            <v>1900001</v>
          </cell>
          <cell r="E637" t="str">
            <v>Julie Baker</v>
          </cell>
        </row>
        <row r="638">
          <cell r="A638" t="str">
            <v>GEN1904011</v>
          </cell>
          <cell r="B638">
            <v>1904011</v>
          </cell>
          <cell r="C638" t="str">
            <v>GEN</v>
          </cell>
          <cell r="D638">
            <v>1900001</v>
          </cell>
          <cell r="E638" t="str">
            <v>Julie Baker</v>
          </cell>
        </row>
        <row r="639">
          <cell r="A639" t="str">
            <v>GEN1907000</v>
          </cell>
          <cell r="B639">
            <v>1907000</v>
          </cell>
          <cell r="C639" t="str">
            <v>GEN</v>
          </cell>
          <cell r="D639">
            <v>1900001</v>
          </cell>
          <cell r="E639" t="str">
            <v>Julie Baker</v>
          </cell>
        </row>
        <row r="640">
          <cell r="A640" t="str">
            <v>GEN1907000</v>
          </cell>
          <cell r="B640">
            <v>1907000</v>
          </cell>
          <cell r="C640" t="str">
            <v>GEN</v>
          </cell>
          <cell r="D640">
            <v>1900001</v>
          </cell>
          <cell r="E640" t="str">
            <v>Julie Baker</v>
          </cell>
        </row>
        <row r="641">
          <cell r="A641" t="str">
            <v>GEN1907001</v>
          </cell>
          <cell r="B641">
            <v>1907001</v>
          </cell>
          <cell r="C641" t="str">
            <v>GEN</v>
          </cell>
          <cell r="D641">
            <v>1900001</v>
          </cell>
          <cell r="E641" t="str">
            <v>Julie Baker</v>
          </cell>
        </row>
        <row r="642">
          <cell r="A642" t="str">
            <v>GEN1907001</v>
          </cell>
          <cell r="B642">
            <v>1907001</v>
          </cell>
          <cell r="C642" t="str">
            <v>GEN</v>
          </cell>
          <cell r="D642">
            <v>1900001</v>
          </cell>
          <cell r="E642" t="str">
            <v>Julie Baker</v>
          </cell>
        </row>
        <row r="643">
          <cell r="A643" t="str">
            <v>GEN1908000</v>
          </cell>
          <cell r="B643">
            <v>1908000</v>
          </cell>
          <cell r="C643" t="str">
            <v>GEN</v>
          </cell>
          <cell r="D643">
            <v>1900001</v>
          </cell>
          <cell r="E643" t="str">
            <v>Julie Baker</v>
          </cell>
        </row>
        <row r="644">
          <cell r="A644" t="str">
            <v>GEN1908000</v>
          </cell>
          <cell r="B644">
            <v>1908000</v>
          </cell>
          <cell r="C644" t="str">
            <v>GEN</v>
          </cell>
          <cell r="D644">
            <v>1900001</v>
          </cell>
          <cell r="E644" t="str">
            <v>Julie Baker</v>
          </cell>
        </row>
        <row r="645">
          <cell r="A645" t="str">
            <v>GEN2362500</v>
          </cell>
          <cell r="B645">
            <v>2362500</v>
          </cell>
          <cell r="C645" t="str">
            <v>GEN</v>
          </cell>
          <cell r="D645">
            <v>1900001</v>
          </cell>
          <cell r="E645" t="str">
            <v>Julie Baker</v>
          </cell>
        </row>
        <row r="646">
          <cell r="A646" t="str">
            <v>GEN2362500</v>
          </cell>
          <cell r="B646">
            <v>2362500</v>
          </cell>
          <cell r="C646" t="str">
            <v>GEN</v>
          </cell>
          <cell r="D646">
            <v>1900001</v>
          </cell>
          <cell r="E646" t="str">
            <v>Julie Baker</v>
          </cell>
        </row>
        <row r="647">
          <cell r="A647" t="str">
            <v>GEN2362600</v>
          </cell>
          <cell r="B647" t="str">
            <v>2362600</v>
          </cell>
          <cell r="C647" t="str">
            <v>GEN</v>
          </cell>
          <cell r="D647" t="str">
            <v>ALL</v>
          </cell>
          <cell r="E647" t="str">
            <v>Julie Baker</v>
          </cell>
        </row>
        <row r="648">
          <cell r="A648" t="str">
            <v>GEN2362610</v>
          </cell>
          <cell r="B648" t="str">
            <v>2362610</v>
          </cell>
          <cell r="C648" t="str">
            <v>GEN</v>
          </cell>
          <cell r="D648" t="str">
            <v>ALL</v>
          </cell>
          <cell r="E648" t="str">
            <v>Julie Baker</v>
          </cell>
        </row>
        <row r="649">
          <cell r="A649" t="str">
            <v>GEN2362700</v>
          </cell>
          <cell r="B649">
            <v>2362700</v>
          </cell>
          <cell r="C649" t="str">
            <v>GEN</v>
          </cell>
          <cell r="D649">
            <v>2362700</v>
          </cell>
          <cell r="E649" t="str">
            <v>Julie Baker</v>
          </cell>
        </row>
        <row r="650">
          <cell r="A650" t="str">
            <v>GEN2362710</v>
          </cell>
          <cell r="B650">
            <v>2362710</v>
          </cell>
          <cell r="C650" t="str">
            <v>GEN</v>
          </cell>
          <cell r="D650">
            <v>2362700</v>
          </cell>
          <cell r="E650" t="str">
            <v>Julie Baker</v>
          </cell>
        </row>
        <row r="651">
          <cell r="A651" t="str">
            <v>GEN2362720</v>
          </cell>
          <cell r="B651">
            <v>2362720</v>
          </cell>
          <cell r="C651" t="str">
            <v>GEN</v>
          </cell>
          <cell r="D651">
            <v>2362700</v>
          </cell>
          <cell r="E651" t="str">
            <v>Julie Baker</v>
          </cell>
        </row>
        <row r="652">
          <cell r="A652" t="str">
            <v>GEN2362730</v>
          </cell>
          <cell r="B652">
            <v>2362730</v>
          </cell>
          <cell r="C652" t="str">
            <v>GEN</v>
          </cell>
          <cell r="D652">
            <v>2362700</v>
          </cell>
          <cell r="E652" t="str">
            <v>Julie Baker</v>
          </cell>
        </row>
        <row r="653">
          <cell r="A653" t="str">
            <v>GEN2362740</v>
          </cell>
          <cell r="B653">
            <v>2362740</v>
          </cell>
          <cell r="C653" t="str">
            <v>GEN</v>
          </cell>
          <cell r="D653">
            <v>2362700</v>
          </cell>
          <cell r="E653" t="str">
            <v>Julie Baker</v>
          </cell>
        </row>
        <row r="654">
          <cell r="A654" t="str">
            <v>GEN2362750</v>
          </cell>
          <cell r="B654">
            <v>2362750</v>
          </cell>
          <cell r="C654" t="str">
            <v>GEN</v>
          </cell>
          <cell r="D654">
            <v>2362700</v>
          </cell>
          <cell r="E654" t="str">
            <v>Julie Baker</v>
          </cell>
        </row>
        <row r="655">
          <cell r="A655" t="str">
            <v>GEN2363800</v>
          </cell>
          <cell r="B655">
            <v>2363800</v>
          </cell>
          <cell r="C655" t="str">
            <v>GEN</v>
          </cell>
          <cell r="D655">
            <v>1900001</v>
          </cell>
          <cell r="E655" t="str">
            <v>Julie Baker</v>
          </cell>
        </row>
        <row r="656">
          <cell r="A656" t="str">
            <v>GEN2363800</v>
          </cell>
          <cell r="B656">
            <v>2363800</v>
          </cell>
          <cell r="C656" t="str">
            <v>GEN</v>
          </cell>
          <cell r="D656">
            <v>1900001</v>
          </cell>
          <cell r="E656" t="str">
            <v>Julie Baker</v>
          </cell>
        </row>
        <row r="657">
          <cell r="A657" t="str">
            <v>GEN2412700</v>
          </cell>
          <cell r="B657">
            <v>2412700</v>
          </cell>
          <cell r="C657" t="str">
            <v>GEN</v>
          </cell>
          <cell r="D657">
            <v>2412700</v>
          </cell>
          <cell r="E657" t="str">
            <v>Julie Baker</v>
          </cell>
        </row>
        <row r="658">
          <cell r="A658" t="str">
            <v>GEN2412710</v>
          </cell>
          <cell r="B658">
            <v>2412710</v>
          </cell>
          <cell r="C658" t="str">
            <v>GEN</v>
          </cell>
          <cell r="D658">
            <v>2412700</v>
          </cell>
          <cell r="E658" t="str">
            <v>Julie Baker</v>
          </cell>
        </row>
        <row r="659">
          <cell r="A659" t="str">
            <v>GEN2412720</v>
          </cell>
          <cell r="B659">
            <v>2412720</v>
          </cell>
          <cell r="C659" t="str">
            <v>GEN</v>
          </cell>
          <cell r="D659">
            <v>2412700</v>
          </cell>
          <cell r="E659" t="str">
            <v>Julie Baker</v>
          </cell>
        </row>
        <row r="660">
          <cell r="A660" t="str">
            <v>GEN2412730</v>
          </cell>
          <cell r="B660">
            <v>2412730</v>
          </cell>
          <cell r="C660" t="str">
            <v>GEN</v>
          </cell>
          <cell r="D660">
            <v>2412700</v>
          </cell>
          <cell r="E660" t="str">
            <v>Julie Baker</v>
          </cell>
        </row>
        <row r="661">
          <cell r="A661" t="str">
            <v>GEN2412740</v>
          </cell>
          <cell r="B661">
            <v>2412740</v>
          </cell>
          <cell r="C661" t="str">
            <v>GEN</v>
          </cell>
          <cell r="D661">
            <v>2412700</v>
          </cell>
          <cell r="E661" t="str">
            <v>Julie Baker</v>
          </cell>
        </row>
        <row r="662">
          <cell r="A662" t="str">
            <v>GEN2412750</v>
          </cell>
          <cell r="B662">
            <v>2412750</v>
          </cell>
          <cell r="C662" t="str">
            <v>GEN</v>
          </cell>
          <cell r="D662">
            <v>2412700</v>
          </cell>
          <cell r="E662" t="str">
            <v>Julie Baker</v>
          </cell>
        </row>
        <row r="663">
          <cell r="A663" t="str">
            <v>GEN2531021</v>
          </cell>
          <cell r="B663">
            <v>2531021</v>
          </cell>
          <cell r="C663" t="str">
            <v>GEN</v>
          </cell>
          <cell r="D663">
            <v>1900001</v>
          </cell>
          <cell r="E663" t="str">
            <v>Julie Baker</v>
          </cell>
        </row>
        <row r="664">
          <cell r="A664" t="str">
            <v>GEN2531021</v>
          </cell>
          <cell r="B664">
            <v>2531021</v>
          </cell>
          <cell r="C664" t="str">
            <v>GEN</v>
          </cell>
          <cell r="D664">
            <v>1900001</v>
          </cell>
          <cell r="E664" t="str">
            <v>Julie Baker</v>
          </cell>
        </row>
        <row r="665">
          <cell r="A665" t="str">
            <v>GEN2540001</v>
          </cell>
          <cell r="B665">
            <v>2540001</v>
          </cell>
          <cell r="C665" t="str">
            <v>GEN</v>
          </cell>
          <cell r="D665">
            <v>1900001</v>
          </cell>
          <cell r="E665" t="str">
            <v>Julie Baker</v>
          </cell>
        </row>
        <row r="666">
          <cell r="A666" t="str">
            <v>GEN2540001</v>
          </cell>
          <cell r="B666">
            <v>2540001</v>
          </cell>
          <cell r="C666" t="str">
            <v>GEN</v>
          </cell>
          <cell r="D666">
            <v>1900001</v>
          </cell>
          <cell r="E666" t="str">
            <v>Julie Baker</v>
          </cell>
        </row>
        <row r="667">
          <cell r="A667" t="str">
            <v>GEN2540003</v>
          </cell>
          <cell r="B667">
            <v>2540003</v>
          </cell>
          <cell r="C667" t="str">
            <v>GEN</v>
          </cell>
          <cell r="D667">
            <v>1900001</v>
          </cell>
          <cell r="E667" t="str">
            <v>Julie Baker</v>
          </cell>
        </row>
        <row r="668">
          <cell r="A668" t="str">
            <v>GEN2540003</v>
          </cell>
          <cell r="B668">
            <v>2540003</v>
          </cell>
          <cell r="C668" t="str">
            <v>GEN</v>
          </cell>
          <cell r="D668">
            <v>1900001</v>
          </cell>
          <cell r="E668" t="str">
            <v>Julie Baker</v>
          </cell>
        </row>
        <row r="669">
          <cell r="A669" t="str">
            <v>GEN2541001</v>
          </cell>
          <cell r="B669">
            <v>2541001</v>
          </cell>
          <cell r="C669" t="str">
            <v>GEN</v>
          </cell>
          <cell r="D669">
            <v>1900001</v>
          </cell>
          <cell r="E669" t="str">
            <v>Julie Baker</v>
          </cell>
        </row>
        <row r="670">
          <cell r="A670" t="str">
            <v>GEN2541001</v>
          </cell>
          <cell r="B670">
            <v>2541001</v>
          </cell>
          <cell r="C670" t="str">
            <v>GEN</v>
          </cell>
          <cell r="D670">
            <v>1900001</v>
          </cell>
          <cell r="E670" t="str">
            <v>Julie Baker</v>
          </cell>
        </row>
        <row r="671">
          <cell r="A671" t="str">
            <v>GEN2541002</v>
          </cell>
          <cell r="B671">
            <v>2541002</v>
          </cell>
          <cell r="C671" t="str">
            <v>GEN</v>
          </cell>
          <cell r="D671">
            <v>1900001</v>
          </cell>
          <cell r="E671" t="str">
            <v>Julie Baker</v>
          </cell>
        </row>
        <row r="672">
          <cell r="A672" t="str">
            <v>GEN2541002</v>
          </cell>
          <cell r="B672">
            <v>2541002</v>
          </cell>
          <cell r="C672" t="str">
            <v>GEN</v>
          </cell>
          <cell r="D672">
            <v>1900001</v>
          </cell>
          <cell r="E672" t="str">
            <v>Julie Baker</v>
          </cell>
        </row>
        <row r="673">
          <cell r="A673" t="str">
            <v>GEN2541520</v>
          </cell>
          <cell r="B673">
            <v>2541520</v>
          </cell>
          <cell r="C673" t="str">
            <v>GEN</v>
          </cell>
          <cell r="D673">
            <v>1900001</v>
          </cell>
          <cell r="E673" t="str">
            <v>Julie Baker</v>
          </cell>
        </row>
        <row r="674">
          <cell r="A674" t="str">
            <v>GEN2541520</v>
          </cell>
          <cell r="B674">
            <v>2541520</v>
          </cell>
          <cell r="C674" t="str">
            <v>GEN</v>
          </cell>
          <cell r="D674">
            <v>1900001</v>
          </cell>
          <cell r="E674" t="str">
            <v>Julie Baker</v>
          </cell>
        </row>
        <row r="675">
          <cell r="A675" t="str">
            <v>GEN2541530</v>
          </cell>
          <cell r="B675">
            <v>2541530</v>
          </cell>
          <cell r="C675" t="str">
            <v>GEN</v>
          </cell>
          <cell r="D675">
            <v>1900001</v>
          </cell>
          <cell r="E675" t="str">
            <v>Julie Baker</v>
          </cell>
        </row>
        <row r="676">
          <cell r="A676" t="str">
            <v>GEN2541530</v>
          </cell>
          <cell r="B676">
            <v>2541530</v>
          </cell>
          <cell r="C676" t="str">
            <v>GEN</v>
          </cell>
          <cell r="D676">
            <v>1900001</v>
          </cell>
          <cell r="E676" t="str">
            <v>Julie Baker</v>
          </cell>
        </row>
        <row r="677">
          <cell r="A677" t="str">
            <v>GEN2545100</v>
          </cell>
          <cell r="B677">
            <v>2545100</v>
          </cell>
          <cell r="C677" t="str">
            <v>GEN</v>
          </cell>
          <cell r="D677">
            <v>1900001</v>
          </cell>
          <cell r="E677" t="str">
            <v>Julie Baker</v>
          </cell>
        </row>
        <row r="678">
          <cell r="A678" t="str">
            <v>GEN2545100</v>
          </cell>
          <cell r="B678">
            <v>2545100</v>
          </cell>
          <cell r="C678" t="str">
            <v>GEN</v>
          </cell>
          <cell r="D678">
            <v>1900001</v>
          </cell>
          <cell r="E678" t="str">
            <v>Julie Baker</v>
          </cell>
        </row>
        <row r="679">
          <cell r="A679" t="str">
            <v>GEN2545200</v>
          </cell>
          <cell r="B679">
            <v>2545200</v>
          </cell>
          <cell r="C679" t="str">
            <v>GEN</v>
          </cell>
          <cell r="D679">
            <v>1900001</v>
          </cell>
          <cell r="E679" t="str">
            <v>Julie Baker</v>
          </cell>
        </row>
        <row r="680">
          <cell r="A680" t="str">
            <v>GEN2545200</v>
          </cell>
          <cell r="B680">
            <v>2545200</v>
          </cell>
          <cell r="C680" t="str">
            <v>GEN</v>
          </cell>
          <cell r="D680">
            <v>1900001</v>
          </cell>
          <cell r="E680" t="str">
            <v>Julie Baker</v>
          </cell>
        </row>
        <row r="681">
          <cell r="A681" t="str">
            <v>GEN2551000</v>
          </cell>
          <cell r="B681">
            <v>2551000</v>
          </cell>
          <cell r="C681" t="str">
            <v>GEN</v>
          </cell>
          <cell r="D681">
            <v>1900001</v>
          </cell>
          <cell r="E681" t="str">
            <v>Julie Baker</v>
          </cell>
        </row>
        <row r="682">
          <cell r="A682" t="str">
            <v>GEN2551000</v>
          </cell>
          <cell r="B682">
            <v>2551000</v>
          </cell>
          <cell r="C682" t="str">
            <v>GEN</v>
          </cell>
          <cell r="D682">
            <v>1900001</v>
          </cell>
          <cell r="E682" t="str">
            <v>Julie Baker</v>
          </cell>
        </row>
        <row r="683">
          <cell r="A683" t="str">
            <v>GEN2553000</v>
          </cell>
          <cell r="B683">
            <v>2553000</v>
          </cell>
          <cell r="C683" t="str">
            <v>GEN</v>
          </cell>
          <cell r="D683">
            <v>1900001</v>
          </cell>
          <cell r="E683" t="str">
            <v>Julie Baker</v>
          </cell>
        </row>
        <row r="684">
          <cell r="A684" t="str">
            <v>GEN2553000</v>
          </cell>
          <cell r="B684">
            <v>2553000</v>
          </cell>
          <cell r="C684" t="str">
            <v>GEN</v>
          </cell>
          <cell r="D684">
            <v>1900001</v>
          </cell>
          <cell r="E684" t="str">
            <v>Julie Baker</v>
          </cell>
        </row>
        <row r="685">
          <cell r="A685" t="str">
            <v>GEN2554011</v>
          </cell>
          <cell r="B685">
            <v>2554011</v>
          </cell>
          <cell r="C685" t="str">
            <v>GEN</v>
          </cell>
          <cell r="D685">
            <v>1900001</v>
          </cell>
          <cell r="E685" t="str">
            <v>Julie Baker</v>
          </cell>
        </row>
        <row r="686">
          <cell r="A686" t="str">
            <v>GEN2554011</v>
          </cell>
          <cell r="B686">
            <v>2554011</v>
          </cell>
          <cell r="C686" t="str">
            <v>GEN</v>
          </cell>
          <cell r="D686">
            <v>1900001</v>
          </cell>
          <cell r="E686" t="str">
            <v>Julie Baker</v>
          </cell>
        </row>
        <row r="687">
          <cell r="A687" t="str">
            <v>GEN2821030</v>
          </cell>
          <cell r="B687">
            <v>2821030</v>
          </cell>
          <cell r="C687" t="str">
            <v>GEN</v>
          </cell>
          <cell r="D687">
            <v>1900001</v>
          </cell>
          <cell r="E687" t="str">
            <v>Julie Baker</v>
          </cell>
        </row>
        <row r="688">
          <cell r="A688" t="str">
            <v>GEN2821030</v>
          </cell>
          <cell r="B688">
            <v>2821030</v>
          </cell>
          <cell r="C688" t="str">
            <v>GEN</v>
          </cell>
          <cell r="D688">
            <v>1900001</v>
          </cell>
          <cell r="E688" t="str">
            <v>Julie Baker</v>
          </cell>
        </row>
        <row r="689">
          <cell r="A689" t="str">
            <v>GEN2822001</v>
          </cell>
          <cell r="B689">
            <v>2822001</v>
          </cell>
          <cell r="C689" t="str">
            <v>GEN</v>
          </cell>
          <cell r="D689">
            <v>1900001</v>
          </cell>
          <cell r="E689" t="str">
            <v>Julie Baker</v>
          </cell>
        </row>
        <row r="690">
          <cell r="A690" t="str">
            <v>GEN2822001</v>
          </cell>
          <cell r="B690">
            <v>2822001</v>
          </cell>
          <cell r="C690" t="str">
            <v>GEN</v>
          </cell>
          <cell r="D690">
            <v>1900001</v>
          </cell>
          <cell r="E690" t="str">
            <v>Julie Baker</v>
          </cell>
        </row>
        <row r="691">
          <cell r="A691" t="str">
            <v>GEN2822002</v>
          </cell>
          <cell r="B691">
            <v>2822002</v>
          </cell>
          <cell r="C691" t="str">
            <v>GEN</v>
          </cell>
          <cell r="D691">
            <v>1900001</v>
          </cell>
          <cell r="E691" t="str">
            <v>Julie Baker</v>
          </cell>
        </row>
        <row r="692">
          <cell r="A692" t="str">
            <v>GEN2822002</v>
          </cell>
          <cell r="B692">
            <v>2822002</v>
          </cell>
          <cell r="C692" t="str">
            <v>GEN</v>
          </cell>
          <cell r="D692">
            <v>1900001</v>
          </cell>
          <cell r="E692" t="str">
            <v>Julie Baker</v>
          </cell>
        </row>
        <row r="693">
          <cell r="A693" t="str">
            <v>GEN2822003</v>
          </cell>
          <cell r="B693">
            <v>2822003</v>
          </cell>
          <cell r="C693" t="str">
            <v>GEN</v>
          </cell>
          <cell r="D693">
            <v>1900001</v>
          </cell>
          <cell r="E693" t="str">
            <v>Julie Baker</v>
          </cell>
        </row>
        <row r="694">
          <cell r="A694" t="str">
            <v>GEN2822003</v>
          </cell>
          <cell r="B694">
            <v>2822003</v>
          </cell>
          <cell r="C694" t="str">
            <v>GEN</v>
          </cell>
          <cell r="D694">
            <v>1900001</v>
          </cell>
          <cell r="E694" t="str">
            <v>Julie Baker</v>
          </cell>
        </row>
        <row r="695">
          <cell r="A695" t="str">
            <v>GEN2822004</v>
          </cell>
          <cell r="B695">
            <v>2822004</v>
          </cell>
          <cell r="C695" t="str">
            <v>GEN</v>
          </cell>
          <cell r="D695">
            <v>1900001</v>
          </cell>
          <cell r="E695" t="str">
            <v>Julie Baker</v>
          </cell>
        </row>
        <row r="696">
          <cell r="A696" t="str">
            <v>GEN2822004</v>
          </cell>
          <cell r="B696">
            <v>2822004</v>
          </cell>
          <cell r="C696" t="str">
            <v>GEN</v>
          </cell>
          <cell r="D696">
            <v>1900001</v>
          </cell>
          <cell r="E696" t="str">
            <v>Julie Baker</v>
          </cell>
        </row>
        <row r="697">
          <cell r="A697" t="str">
            <v>GEN2822005</v>
          </cell>
          <cell r="B697">
            <v>2822005</v>
          </cell>
          <cell r="C697" t="str">
            <v>GEN</v>
          </cell>
          <cell r="D697">
            <v>1900001</v>
          </cell>
          <cell r="E697" t="str">
            <v>Julie Baker</v>
          </cell>
        </row>
        <row r="698">
          <cell r="A698" t="str">
            <v>GEN2822005</v>
          </cell>
          <cell r="B698">
            <v>2822005</v>
          </cell>
          <cell r="C698" t="str">
            <v>GEN</v>
          </cell>
          <cell r="D698">
            <v>1900001</v>
          </cell>
          <cell r="E698" t="str">
            <v>Julie Baker</v>
          </cell>
        </row>
        <row r="699">
          <cell r="A699" t="str">
            <v>GEN2822006</v>
          </cell>
          <cell r="B699">
            <v>2822006</v>
          </cell>
          <cell r="C699" t="str">
            <v>GEN</v>
          </cell>
          <cell r="D699">
            <v>1900001</v>
          </cell>
          <cell r="E699" t="str">
            <v>Julie Baker</v>
          </cell>
        </row>
        <row r="700">
          <cell r="A700" t="str">
            <v>GEN2822006</v>
          </cell>
          <cell r="B700">
            <v>2822006</v>
          </cell>
          <cell r="C700" t="str">
            <v>GEN</v>
          </cell>
          <cell r="D700">
            <v>1900001</v>
          </cell>
          <cell r="E700" t="str">
            <v>Julie Baker</v>
          </cell>
        </row>
        <row r="701">
          <cell r="A701" t="str">
            <v>GEN2822011</v>
          </cell>
          <cell r="B701">
            <v>2822011</v>
          </cell>
          <cell r="C701" t="str">
            <v>GEN</v>
          </cell>
          <cell r="D701">
            <v>1900001</v>
          </cell>
          <cell r="E701" t="str">
            <v>Julie Baker</v>
          </cell>
        </row>
        <row r="702">
          <cell r="A702" t="str">
            <v>GEN2822011</v>
          </cell>
          <cell r="B702">
            <v>2822011</v>
          </cell>
          <cell r="C702" t="str">
            <v>GEN</v>
          </cell>
          <cell r="D702">
            <v>1900001</v>
          </cell>
          <cell r="E702" t="str">
            <v>Julie Baker</v>
          </cell>
        </row>
        <row r="703">
          <cell r="A703" t="str">
            <v>GEN2822015</v>
          </cell>
          <cell r="B703">
            <v>2822015</v>
          </cell>
          <cell r="C703" t="str">
            <v>GEN</v>
          </cell>
          <cell r="D703">
            <v>1900001</v>
          </cell>
          <cell r="E703" t="str">
            <v>Julie Baker</v>
          </cell>
        </row>
        <row r="704">
          <cell r="A704" t="str">
            <v>GEN2822015</v>
          </cell>
          <cell r="B704">
            <v>2822015</v>
          </cell>
          <cell r="C704" t="str">
            <v>GEN</v>
          </cell>
          <cell r="D704">
            <v>1900001</v>
          </cell>
          <cell r="E704" t="str">
            <v>Julie Baker</v>
          </cell>
        </row>
        <row r="705">
          <cell r="A705" t="str">
            <v>GEN2822016</v>
          </cell>
          <cell r="B705">
            <v>2822016</v>
          </cell>
          <cell r="C705" t="str">
            <v>GEN</v>
          </cell>
          <cell r="D705">
            <v>1900001</v>
          </cell>
          <cell r="E705" t="str">
            <v>Julie Baker</v>
          </cell>
        </row>
        <row r="706">
          <cell r="A706" t="str">
            <v>GEN2822016</v>
          </cell>
          <cell r="B706">
            <v>2822016</v>
          </cell>
          <cell r="C706" t="str">
            <v>GEN</v>
          </cell>
          <cell r="D706">
            <v>1900001</v>
          </cell>
          <cell r="E706" t="str">
            <v>Julie Baker</v>
          </cell>
        </row>
        <row r="707">
          <cell r="A707" t="str">
            <v>GEN2822017</v>
          </cell>
          <cell r="B707">
            <v>2822017</v>
          </cell>
          <cell r="C707" t="str">
            <v>GEN</v>
          </cell>
          <cell r="D707">
            <v>1900001</v>
          </cell>
          <cell r="E707" t="str">
            <v>Julie Baker</v>
          </cell>
        </row>
        <row r="708">
          <cell r="A708" t="str">
            <v>GEN2822017</v>
          </cell>
          <cell r="B708">
            <v>2822017</v>
          </cell>
          <cell r="C708" t="str">
            <v>GEN</v>
          </cell>
          <cell r="D708">
            <v>1900001</v>
          </cell>
          <cell r="E708" t="str">
            <v>Julie Baker</v>
          </cell>
        </row>
        <row r="709">
          <cell r="A709" t="str">
            <v>GEN2822019</v>
          </cell>
          <cell r="B709">
            <v>2822019</v>
          </cell>
          <cell r="C709" t="str">
            <v>GEN</v>
          </cell>
          <cell r="D709">
            <v>1900001</v>
          </cell>
          <cell r="E709" t="str">
            <v>Julie Baker</v>
          </cell>
        </row>
        <row r="710">
          <cell r="A710" t="str">
            <v>GEN2822019</v>
          </cell>
          <cell r="B710">
            <v>2822019</v>
          </cell>
          <cell r="C710" t="str">
            <v>GEN</v>
          </cell>
          <cell r="D710">
            <v>1900001</v>
          </cell>
          <cell r="E710" t="str">
            <v>Julie Baker</v>
          </cell>
        </row>
        <row r="711">
          <cell r="A711" t="str">
            <v>GEN2822020</v>
          </cell>
          <cell r="B711">
            <v>2822020</v>
          </cell>
          <cell r="C711" t="str">
            <v>GEN</v>
          </cell>
          <cell r="D711">
            <v>1900001</v>
          </cell>
          <cell r="E711" t="str">
            <v>Julie Baker</v>
          </cell>
        </row>
        <row r="712">
          <cell r="A712" t="str">
            <v>GEN2822020</v>
          </cell>
          <cell r="B712">
            <v>2822020</v>
          </cell>
          <cell r="C712" t="str">
            <v>GEN</v>
          </cell>
          <cell r="D712">
            <v>1900001</v>
          </cell>
          <cell r="E712" t="str">
            <v>Julie Baker</v>
          </cell>
        </row>
        <row r="713">
          <cell r="A713" t="str">
            <v>GEN2822021</v>
          </cell>
          <cell r="B713">
            <v>2822021</v>
          </cell>
          <cell r="C713" t="str">
            <v>GEN</v>
          </cell>
          <cell r="D713">
            <v>1900001</v>
          </cell>
          <cell r="E713" t="str">
            <v>Julie Baker</v>
          </cell>
        </row>
        <row r="714">
          <cell r="A714" t="str">
            <v>GEN2822021</v>
          </cell>
          <cell r="B714">
            <v>2822021</v>
          </cell>
          <cell r="C714" t="str">
            <v>GEN</v>
          </cell>
          <cell r="D714">
            <v>1900001</v>
          </cell>
          <cell r="E714" t="str">
            <v>Julie Baker</v>
          </cell>
        </row>
        <row r="715">
          <cell r="A715" t="str">
            <v>GEN2822022</v>
          </cell>
          <cell r="B715">
            <v>2822022</v>
          </cell>
          <cell r="C715" t="str">
            <v>GEN</v>
          </cell>
          <cell r="D715">
            <v>1900001</v>
          </cell>
          <cell r="E715" t="str">
            <v>Julie Baker</v>
          </cell>
        </row>
        <row r="716">
          <cell r="A716" t="str">
            <v>GEN2822022</v>
          </cell>
          <cell r="B716">
            <v>2822022</v>
          </cell>
          <cell r="C716" t="str">
            <v>GEN</v>
          </cell>
          <cell r="D716">
            <v>1900001</v>
          </cell>
          <cell r="E716" t="str">
            <v>Julie Baker</v>
          </cell>
        </row>
        <row r="717">
          <cell r="A717" t="str">
            <v>GEN2822023</v>
          </cell>
          <cell r="B717">
            <v>2822023</v>
          </cell>
          <cell r="C717" t="str">
            <v>GEN</v>
          </cell>
          <cell r="D717">
            <v>1900001</v>
          </cell>
          <cell r="E717" t="str">
            <v>Julie Baker</v>
          </cell>
        </row>
        <row r="718">
          <cell r="A718" t="str">
            <v>GEN2822023</v>
          </cell>
          <cell r="B718">
            <v>2822023</v>
          </cell>
          <cell r="C718" t="str">
            <v>GEN</v>
          </cell>
          <cell r="D718">
            <v>1900001</v>
          </cell>
          <cell r="E718" t="str">
            <v>Julie Baker</v>
          </cell>
        </row>
        <row r="719">
          <cell r="A719" t="str">
            <v>GEN2824000</v>
          </cell>
          <cell r="B719">
            <v>2824000</v>
          </cell>
          <cell r="C719" t="str">
            <v>GEN</v>
          </cell>
          <cell r="D719">
            <v>1900001</v>
          </cell>
          <cell r="E719" t="str">
            <v>Julie Baker</v>
          </cell>
        </row>
        <row r="720">
          <cell r="A720" t="str">
            <v>GEN2824000</v>
          </cell>
          <cell r="B720">
            <v>2824000</v>
          </cell>
          <cell r="C720" t="str">
            <v>GEN</v>
          </cell>
          <cell r="D720">
            <v>1900001</v>
          </cell>
          <cell r="E720" t="str">
            <v>Julie Baker</v>
          </cell>
        </row>
        <row r="721">
          <cell r="A721" t="str">
            <v>GEN2824001</v>
          </cell>
          <cell r="B721">
            <v>2824001</v>
          </cell>
          <cell r="C721" t="str">
            <v>GEN</v>
          </cell>
          <cell r="D721">
            <v>1900001</v>
          </cell>
          <cell r="E721" t="str">
            <v>Julie Baker</v>
          </cell>
        </row>
        <row r="722">
          <cell r="A722" t="str">
            <v>GEN2824001</v>
          </cell>
          <cell r="B722">
            <v>2824001</v>
          </cell>
          <cell r="C722" t="str">
            <v>GEN</v>
          </cell>
          <cell r="D722">
            <v>1900001</v>
          </cell>
          <cell r="E722" t="str">
            <v>Julie Baker</v>
          </cell>
        </row>
        <row r="723">
          <cell r="A723" t="str">
            <v>GEN2827000</v>
          </cell>
          <cell r="B723">
            <v>2827000</v>
          </cell>
          <cell r="C723" t="str">
            <v>GEN</v>
          </cell>
          <cell r="D723">
            <v>1900001</v>
          </cell>
          <cell r="E723" t="str">
            <v>Julie Baker</v>
          </cell>
        </row>
        <row r="724">
          <cell r="A724" t="str">
            <v>GEN2827000</v>
          </cell>
          <cell r="B724">
            <v>2827000</v>
          </cell>
          <cell r="C724" t="str">
            <v>GEN</v>
          </cell>
          <cell r="D724">
            <v>1900001</v>
          </cell>
          <cell r="E724" t="str">
            <v>Julie Baker</v>
          </cell>
        </row>
        <row r="725">
          <cell r="A725" t="str">
            <v>GEN2827001</v>
          </cell>
          <cell r="B725">
            <v>2827001</v>
          </cell>
          <cell r="C725" t="str">
            <v>GEN</v>
          </cell>
          <cell r="D725">
            <v>1900001</v>
          </cell>
          <cell r="E725" t="str">
            <v>Julie Baker</v>
          </cell>
        </row>
        <row r="726">
          <cell r="A726" t="str">
            <v>GEN2827001</v>
          </cell>
          <cell r="B726">
            <v>2827001</v>
          </cell>
          <cell r="C726" t="str">
            <v>GEN</v>
          </cell>
          <cell r="D726">
            <v>1900001</v>
          </cell>
          <cell r="E726" t="str">
            <v>Julie Baker</v>
          </cell>
        </row>
        <row r="727">
          <cell r="A727" t="str">
            <v>GEN2828000</v>
          </cell>
          <cell r="B727">
            <v>2828000</v>
          </cell>
          <cell r="C727" t="str">
            <v>GEN</v>
          </cell>
          <cell r="D727">
            <v>1900001</v>
          </cell>
          <cell r="E727" t="str">
            <v>Julie Baker</v>
          </cell>
        </row>
        <row r="728">
          <cell r="A728" t="str">
            <v>GEN2828000</v>
          </cell>
          <cell r="B728">
            <v>2828000</v>
          </cell>
          <cell r="C728" t="str">
            <v>GEN</v>
          </cell>
          <cell r="D728">
            <v>1900001</v>
          </cell>
          <cell r="E728" t="str">
            <v>Julie Baker</v>
          </cell>
        </row>
        <row r="729">
          <cell r="A729" t="str">
            <v>GEN2832002</v>
          </cell>
          <cell r="B729">
            <v>2832002</v>
          </cell>
          <cell r="C729" t="str">
            <v>GEN</v>
          </cell>
          <cell r="D729">
            <v>1900001</v>
          </cell>
          <cell r="E729" t="str">
            <v>Julie Baker</v>
          </cell>
        </row>
        <row r="730">
          <cell r="A730" t="str">
            <v>GEN2832002</v>
          </cell>
          <cell r="B730">
            <v>2832002</v>
          </cell>
          <cell r="C730" t="str">
            <v>GEN</v>
          </cell>
          <cell r="D730">
            <v>1900001</v>
          </cell>
          <cell r="E730" t="str">
            <v>Julie Baker</v>
          </cell>
        </row>
        <row r="731">
          <cell r="A731" t="str">
            <v>GEN2832013</v>
          </cell>
          <cell r="B731">
            <v>2832013</v>
          </cell>
          <cell r="C731" t="str">
            <v>GEN</v>
          </cell>
          <cell r="D731">
            <v>1900001</v>
          </cell>
          <cell r="E731" t="str">
            <v>Julie Baker</v>
          </cell>
        </row>
        <row r="732">
          <cell r="A732" t="str">
            <v>GEN2832013</v>
          </cell>
          <cell r="B732">
            <v>2832013</v>
          </cell>
          <cell r="C732" t="str">
            <v>GEN</v>
          </cell>
          <cell r="D732">
            <v>1900001</v>
          </cell>
          <cell r="E732" t="str">
            <v>Julie Baker</v>
          </cell>
        </row>
        <row r="733">
          <cell r="A733" t="str">
            <v>GEN2832031</v>
          </cell>
          <cell r="B733">
            <v>2832031</v>
          </cell>
          <cell r="C733" t="str">
            <v>GEN</v>
          </cell>
          <cell r="D733">
            <v>1900001</v>
          </cell>
          <cell r="E733" t="str">
            <v>Julie Baker</v>
          </cell>
        </row>
        <row r="734">
          <cell r="A734" t="str">
            <v>GEN2832031</v>
          </cell>
          <cell r="B734">
            <v>2832031</v>
          </cell>
          <cell r="C734" t="str">
            <v>GEN</v>
          </cell>
          <cell r="D734">
            <v>1900001</v>
          </cell>
          <cell r="E734" t="str">
            <v>Julie Baker</v>
          </cell>
        </row>
        <row r="735">
          <cell r="A735" t="str">
            <v>GEN2834000</v>
          </cell>
          <cell r="B735">
            <v>2834000</v>
          </cell>
          <cell r="C735" t="str">
            <v>GEN</v>
          </cell>
          <cell r="D735">
            <v>1900001</v>
          </cell>
          <cell r="E735" t="str">
            <v>Julie Baker</v>
          </cell>
        </row>
        <row r="736">
          <cell r="A736" t="str">
            <v>GEN2834000</v>
          </cell>
          <cell r="B736">
            <v>2834000</v>
          </cell>
          <cell r="C736" t="str">
            <v>GEN</v>
          </cell>
          <cell r="D736">
            <v>1900001</v>
          </cell>
          <cell r="E736" t="str">
            <v>Julie Baker</v>
          </cell>
        </row>
        <row r="737">
          <cell r="A737" t="str">
            <v>GEN2834001</v>
          </cell>
          <cell r="B737">
            <v>2834001</v>
          </cell>
          <cell r="C737" t="str">
            <v>GEN</v>
          </cell>
          <cell r="D737">
            <v>1900001</v>
          </cell>
          <cell r="E737" t="str">
            <v>Julie Baker</v>
          </cell>
        </row>
        <row r="738">
          <cell r="A738" t="str">
            <v>GEN2834001</v>
          </cell>
          <cell r="B738">
            <v>2834001</v>
          </cell>
          <cell r="C738" t="str">
            <v>GEN</v>
          </cell>
          <cell r="D738">
            <v>1900001</v>
          </cell>
          <cell r="E738" t="str">
            <v>Julie Baker</v>
          </cell>
        </row>
        <row r="739">
          <cell r="A739" t="str">
            <v>GEN2835500</v>
          </cell>
          <cell r="B739">
            <v>2835500</v>
          </cell>
          <cell r="C739" t="str">
            <v>GEN</v>
          </cell>
          <cell r="D739">
            <v>1900001</v>
          </cell>
          <cell r="E739" t="str">
            <v>Julie Baker</v>
          </cell>
        </row>
        <row r="740">
          <cell r="A740" t="str">
            <v>GEN2835500</v>
          </cell>
          <cell r="B740">
            <v>2835500</v>
          </cell>
          <cell r="C740" t="str">
            <v>GEN</v>
          </cell>
          <cell r="D740">
            <v>1900001</v>
          </cell>
          <cell r="E740" t="str">
            <v>Julie Baker</v>
          </cell>
        </row>
        <row r="741">
          <cell r="A741" t="str">
            <v>GEN2837100</v>
          </cell>
          <cell r="B741">
            <v>2837100</v>
          </cell>
          <cell r="C741" t="str">
            <v>GEN</v>
          </cell>
          <cell r="D741">
            <v>1900001</v>
          </cell>
          <cell r="E741" t="str">
            <v>Julie Baker</v>
          </cell>
        </row>
        <row r="742">
          <cell r="A742" t="str">
            <v>GEN2837100</v>
          </cell>
          <cell r="B742">
            <v>2837100</v>
          </cell>
          <cell r="C742" t="str">
            <v>GEN</v>
          </cell>
          <cell r="D742">
            <v>1900001</v>
          </cell>
          <cell r="E742" t="str">
            <v>Julie Baker</v>
          </cell>
        </row>
        <row r="743">
          <cell r="A743" t="str">
            <v>GEN2837300</v>
          </cell>
          <cell r="B743">
            <v>2837300</v>
          </cell>
          <cell r="C743" t="str">
            <v>GEN</v>
          </cell>
          <cell r="D743">
            <v>1900001</v>
          </cell>
          <cell r="E743" t="str">
            <v>Julie Baker</v>
          </cell>
        </row>
        <row r="744">
          <cell r="A744" t="str">
            <v>GEN2837300</v>
          </cell>
          <cell r="B744">
            <v>2837300</v>
          </cell>
          <cell r="C744" t="str">
            <v>GEN</v>
          </cell>
          <cell r="D744">
            <v>1900001</v>
          </cell>
          <cell r="E744" t="str">
            <v>Julie Baker</v>
          </cell>
        </row>
        <row r="745">
          <cell r="A745" t="str">
            <v>GEN2324000</v>
          </cell>
          <cell r="B745" t="str">
            <v>2324000</v>
          </cell>
          <cell r="C745" t="str">
            <v>GEN</v>
          </cell>
          <cell r="D745" t="str">
            <v>ALL</v>
          </cell>
          <cell r="E745" t="str">
            <v>Melinda Lefan-Accounts Payable</v>
          </cell>
        </row>
        <row r="746">
          <cell r="A746" t="str">
            <v>GEN1231000</v>
          </cell>
          <cell r="B746" t="str">
            <v>1231000</v>
          </cell>
          <cell r="C746" t="str">
            <v>GEN</v>
          </cell>
          <cell r="D746" t="str">
            <v>ALL</v>
          </cell>
          <cell r="E746" t="str">
            <v>Ramon Leal - Corporate Accounting</v>
          </cell>
        </row>
        <row r="747">
          <cell r="A747" t="str">
            <v>GEN1317510</v>
          </cell>
          <cell r="B747" t="str">
            <v>1317510</v>
          </cell>
          <cell r="C747" t="str">
            <v>GEN</v>
          </cell>
          <cell r="D747" t="str">
            <v>ALL</v>
          </cell>
          <cell r="E747" t="str">
            <v>Ramon Leal - Corporate Accounting</v>
          </cell>
        </row>
        <row r="748">
          <cell r="A748" t="str">
            <v>GEN2328900</v>
          </cell>
          <cell r="B748" t="str">
            <v>2328900</v>
          </cell>
          <cell r="C748" t="str">
            <v>GEN</v>
          </cell>
          <cell r="D748" t="str">
            <v>ALL</v>
          </cell>
          <cell r="E748" t="str">
            <v>Ramon Leal - Corporate Accounting</v>
          </cell>
        </row>
        <row r="749">
          <cell r="A749" t="str">
            <v>GEN2328950</v>
          </cell>
          <cell r="B749" t="str">
            <v>2328950</v>
          </cell>
          <cell r="C749" t="str">
            <v>GEN</v>
          </cell>
          <cell r="D749" t="str">
            <v>ALL</v>
          </cell>
          <cell r="E749" t="str">
            <v>Ramon Leal - Corporate Accounting</v>
          </cell>
        </row>
        <row r="750">
          <cell r="A750" t="str">
            <v>GEN1746000</v>
          </cell>
          <cell r="B750" t="str">
            <v>1746000</v>
          </cell>
          <cell r="C750" t="str">
            <v>GEN</v>
          </cell>
          <cell r="D750" t="str">
            <v>ALL</v>
          </cell>
          <cell r="E750" t="str">
            <v>Randy Mueller</v>
          </cell>
        </row>
        <row r="751">
          <cell r="A751" t="str">
            <v>INSEM2321905</v>
          </cell>
          <cell r="B751" t="str">
            <v>2321905</v>
          </cell>
          <cell r="C751" t="str">
            <v>INSEM</v>
          </cell>
          <cell r="D751" t="str">
            <v>ALL</v>
          </cell>
          <cell r="E751" t="str">
            <v>Dean Hampton - Corporate Services Acctg</v>
          </cell>
        </row>
        <row r="752">
          <cell r="A752" t="str">
            <v>INSEM2321905</v>
          </cell>
          <cell r="B752" t="str">
            <v>2321905</v>
          </cell>
          <cell r="C752" t="str">
            <v>INSEM</v>
          </cell>
          <cell r="D752" t="str">
            <v>ALL</v>
          </cell>
          <cell r="E752" t="str">
            <v>Dean Hampton - Corporate Services Acctg</v>
          </cell>
        </row>
        <row r="753">
          <cell r="A753" t="str">
            <v>INSEM2321906</v>
          </cell>
          <cell r="B753" t="str">
            <v>2321906</v>
          </cell>
          <cell r="C753" t="str">
            <v>INSEM</v>
          </cell>
          <cell r="D753" t="str">
            <v>ALL</v>
          </cell>
          <cell r="E753" t="str">
            <v>Dean Hampton - Corporate Services Acctg</v>
          </cell>
        </row>
        <row r="754">
          <cell r="A754" t="str">
            <v>INSEM2321906</v>
          </cell>
          <cell r="B754" t="str">
            <v>2321906</v>
          </cell>
          <cell r="C754" t="str">
            <v>INSEM</v>
          </cell>
          <cell r="D754" t="str">
            <v>ALL</v>
          </cell>
          <cell r="E754" t="str">
            <v>Dean Hampton - Corporate Services Acctg</v>
          </cell>
        </row>
        <row r="755">
          <cell r="A755" t="str">
            <v>INSEM1350300</v>
          </cell>
          <cell r="B755" t="str">
            <v>1350300</v>
          </cell>
          <cell r="C755" t="str">
            <v>INSEM</v>
          </cell>
          <cell r="D755" t="str">
            <v>ALL</v>
          </cell>
          <cell r="E755" t="str">
            <v>Joe Luna -Payroll</v>
          </cell>
        </row>
        <row r="756">
          <cell r="A756" t="str">
            <v>INSEM1431060</v>
          </cell>
          <cell r="B756" t="str">
            <v>1431060</v>
          </cell>
          <cell r="C756" t="str">
            <v>INSEM</v>
          </cell>
          <cell r="D756" t="str">
            <v>ALL</v>
          </cell>
          <cell r="E756" t="str">
            <v>Joe Luna -Payroll</v>
          </cell>
        </row>
        <row r="757">
          <cell r="A757" t="str">
            <v>INSEM1431110</v>
          </cell>
          <cell r="B757" t="str">
            <v>1431110</v>
          </cell>
          <cell r="C757" t="str">
            <v>INSEM</v>
          </cell>
          <cell r="D757" t="str">
            <v>ALL</v>
          </cell>
          <cell r="E757" t="str">
            <v>Joe Luna -Payroll</v>
          </cell>
        </row>
        <row r="758">
          <cell r="A758" t="str">
            <v>INSEM2321909</v>
          </cell>
          <cell r="B758" t="str">
            <v>2321909</v>
          </cell>
          <cell r="C758" t="str">
            <v>INSEM</v>
          </cell>
          <cell r="D758" t="str">
            <v>ALL</v>
          </cell>
          <cell r="E758" t="str">
            <v>Joe Luna -Payroll</v>
          </cell>
        </row>
        <row r="759">
          <cell r="A759" t="str">
            <v>INSEM2321916</v>
          </cell>
          <cell r="B759" t="str">
            <v>2321916</v>
          </cell>
          <cell r="C759" t="str">
            <v>INSEM</v>
          </cell>
          <cell r="D759" t="str">
            <v>ALL</v>
          </cell>
          <cell r="E759" t="str">
            <v>Joe Luna -Payroll</v>
          </cell>
        </row>
        <row r="760">
          <cell r="A760" t="str">
            <v>INSEM2321920</v>
          </cell>
          <cell r="B760" t="str">
            <v>2321920</v>
          </cell>
          <cell r="C760" t="str">
            <v>INSEM</v>
          </cell>
          <cell r="D760" t="str">
            <v>ALL</v>
          </cell>
          <cell r="E760" t="str">
            <v>Joe Luna -Payroll</v>
          </cell>
        </row>
        <row r="761">
          <cell r="A761" t="str">
            <v>INSEM2321922</v>
          </cell>
          <cell r="B761" t="str">
            <v>2321922</v>
          </cell>
          <cell r="C761" t="str">
            <v>INSEM</v>
          </cell>
          <cell r="D761" t="str">
            <v>ALL</v>
          </cell>
          <cell r="E761" t="str">
            <v>Joe Luna -Payroll</v>
          </cell>
        </row>
        <row r="762">
          <cell r="A762" t="str">
            <v>INSEM2321924</v>
          </cell>
          <cell r="B762" t="str">
            <v>2321924</v>
          </cell>
          <cell r="C762" t="str">
            <v>INSEM</v>
          </cell>
          <cell r="D762" t="str">
            <v>ALL</v>
          </cell>
          <cell r="E762" t="str">
            <v>Joe Luna -Payroll</v>
          </cell>
        </row>
        <row r="763">
          <cell r="A763" t="str">
            <v>INSEM2322401</v>
          </cell>
          <cell r="B763" t="str">
            <v>2322401</v>
          </cell>
          <cell r="C763" t="str">
            <v>INSEM</v>
          </cell>
          <cell r="D763" t="str">
            <v>ALL</v>
          </cell>
          <cell r="E763" t="str">
            <v>Joe Luna -Payroll</v>
          </cell>
        </row>
        <row r="764">
          <cell r="A764" t="str">
            <v>INSEM2361000</v>
          </cell>
          <cell r="B764" t="str">
            <v>2361000</v>
          </cell>
          <cell r="C764" t="str">
            <v>INSEM</v>
          </cell>
          <cell r="D764" t="str">
            <v>ALL</v>
          </cell>
          <cell r="E764" t="str">
            <v>Joe Luna -Payroll</v>
          </cell>
        </row>
        <row r="765">
          <cell r="A765" t="str">
            <v>INSEM2361100</v>
          </cell>
          <cell r="B765" t="str">
            <v>2361100</v>
          </cell>
          <cell r="C765" t="str">
            <v>INSEM</v>
          </cell>
          <cell r="D765" t="str">
            <v>ALL</v>
          </cell>
          <cell r="E765" t="str">
            <v>Joe Luna -Payroll</v>
          </cell>
        </row>
        <row r="766">
          <cell r="A766" t="str">
            <v>INSEM2362100</v>
          </cell>
          <cell r="B766" t="str">
            <v>2362100</v>
          </cell>
          <cell r="C766" t="str">
            <v>INSEM</v>
          </cell>
          <cell r="D766" t="str">
            <v>ALL</v>
          </cell>
          <cell r="E766" t="str">
            <v>Joe Luna -Payroll</v>
          </cell>
        </row>
        <row r="767">
          <cell r="A767" t="str">
            <v>INSEM2411000</v>
          </cell>
          <cell r="B767" t="str">
            <v>2411000</v>
          </cell>
          <cell r="C767" t="str">
            <v>INSEM</v>
          </cell>
          <cell r="D767" t="str">
            <v>ALL</v>
          </cell>
          <cell r="E767" t="str">
            <v>Joe Luna -Payroll</v>
          </cell>
        </row>
        <row r="768">
          <cell r="A768" t="str">
            <v>INSEM2411200</v>
          </cell>
          <cell r="B768" t="str">
            <v>2411200</v>
          </cell>
          <cell r="C768" t="str">
            <v>INSEM</v>
          </cell>
          <cell r="D768" t="str">
            <v>ALL</v>
          </cell>
          <cell r="E768" t="str">
            <v>Joe Luna -Payroll</v>
          </cell>
        </row>
        <row r="769">
          <cell r="A769" t="str">
            <v>INSEM2412000</v>
          </cell>
          <cell r="B769" t="str">
            <v>2412000</v>
          </cell>
          <cell r="C769" t="str">
            <v>INSEM</v>
          </cell>
          <cell r="D769" t="str">
            <v>ALL</v>
          </cell>
          <cell r="E769" t="str">
            <v>Joe Luna -Payroll</v>
          </cell>
        </row>
        <row r="770">
          <cell r="A770" t="str">
            <v>INSEM2412200</v>
          </cell>
          <cell r="B770" t="str">
            <v>2412200</v>
          </cell>
          <cell r="C770" t="str">
            <v>INSEM</v>
          </cell>
          <cell r="D770" t="str">
            <v>ALL</v>
          </cell>
          <cell r="E770" t="str">
            <v>Joe Luna -Payroll</v>
          </cell>
        </row>
        <row r="771">
          <cell r="A771" t="str">
            <v>INSEM2412300</v>
          </cell>
          <cell r="B771" t="str">
            <v>2412300</v>
          </cell>
          <cell r="C771" t="str">
            <v>INSEM</v>
          </cell>
          <cell r="D771" t="str">
            <v>ALL</v>
          </cell>
          <cell r="E771" t="str">
            <v>Joe Luna -Payroll</v>
          </cell>
        </row>
        <row r="772">
          <cell r="A772" t="str">
            <v>INSEM2424000</v>
          </cell>
          <cell r="B772" t="str">
            <v>2424000</v>
          </cell>
          <cell r="C772" t="str">
            <v>INSEM</v>
          </cell>
          <cell r="D772" t="str">
            <v>ALL</v>
          </cell>
          <cell r="E772" t="str">
            <v>Joe Luna -Payroll</v>
          </cell>
        </row>
        <row r="773">
          <cell r="A773" t="str">
            <v>INSEM2324000</v>
          </cell>
          <cell r="B773" t="str">
            <v>2324000</v>
          </cell>
          <cell r="C773" t="str">
            <v>INSEM</v>
          </cell>
          <cell r="D773" t="str">
            <v>ALL</v>
          </cell>
          <cell r="E773" t="str">
            <v>Melinda Lefan-Accounts Payable</v>
          </cell>
        </row>
        <row r="774">
          <cell r="A774" t="str">
            <v>INSEM2230000</v>
          </cell>
          <cell r="B774" t="str">
            <v>2230000</v>
          </cell>
          <cell r="C774" t="str">
            <v>INSEM</v>
          </cell>
          <cell r="D774" t="str">
            <v>ALL</v>
          </cell>
          <cell r="E774" t="str">
            <v>Ramon Leal - Corporate Accounting</v>
          </cell>
        </row>
        <row r="775">
          <cell r="A775" t="str">
            <v>INSEM2328900</v>
          </cell>
          <cell r="B775" t="str">
            <v>2328900</v>
          </cell>
          <cell r="C775" t="str">
            <v>INSEM</v>
          </cell>
          <cell r="D775" t="str">
            <v>ALL</v>
          </cell>
          <cell r="E775" t="str">
            <v>Ramon Leal - Corporate Accounting</v>
          </cell>
        </row>
        <row r="776">
          <cell r="A776" t="str">
            <v>INSEM2328950</v>
          </cell>
          <cell r="B776" t="str">
            <v>2328950</v>
          </cell>
          <cell r="C776" t="str">
            <v>INSEM</v>
          </cell>
          <cell r="D776" t="str">
            <v>ALL</v>
          </cell>
          <cell r="E776" t="str">
            <v>Ramon Leal - Corporate Accounting</v>
          </cell>
        </row>
        <row r="777">
          <cell r="A777" t="str">
            <v>INSEV1245700</v>
          </cell>
          <cell r="B777" t="str">
            <v>1245700</v>
          </cell>
          <cell r="C777" t="str">
            <v>INSEV</v>
          </cell>
          <cell r="D777" t="str">
            <v>ALL</v>
          </cell>
          <cell r="E777" t="str">
            <v>Dean Hampton - Corporate Services Acctg</v>
          </cell>
        </row>
        <row r="778">
          <cell r="A778" t="str">
            <v>INSEV1245800</v>
          </cell>
          <cell r="B778" t="str">
            <v>1245800</v>
          </cell>
          <cell r="C778" t="str">
            <v>INSEV</v>
          </cell>
          <cell r="D778" t="str">
            <v>ALL</v>
          </cell>
          <cell r="E778" t="str">
            <v>Dean Hampton - Corporate Services Acctg</v>
          </cell>
        </row>
        <row r="779">
          <cell r="A779" t="str">
            <v>INSEV2322403</v>
          </cell>
          <cell r="B779" t="str">
            <v>2322403</v>
          </cell>
          <cell r="C779" t="str">
            <v>INSEV</v>
          </cell>
          <cell r="D779" t="str">
            <v>ALL</v>
          </cell>
          <cell r="E779" t="str">
            <v>Dean Hampton - Corporate Services Acctg</v>
          </cell>
        </row>
        <row r="780">
          <cell r="A780" t="str">
            <v>INSEV2533100</v>
          </cell>
          <cell r="B780" t="str">
            <v>2533100</v>
          </cell>
          <cell r="C780" t="str">
            <v>INSEV</v>
          </cell>
          <cell r="D780" t="str">
            <v>ALL</v>
          </cell>
          <cell r="E780" t="str">
            <v>Dean Hampton - Corporate Services Acctg</v>
          </cell>
        </row>
        <row r="781">
          <cell r="A781" t="str">
            <v>INSEV2533900</v>
          </cell>
          <cell r="B781" t="str">
            <v>2533900</v>
          </cell>
          <cell r="C781" t="str">
            <v>INSEV</v>
          </cell>
          <cell r="D781" t="str">
            <v>ALL</v>
          </cell>
          <cell r="E781" t="str">
            <v>Dean Hampton - Corporate Services Acctg</v>
          </cell>
        </row>
        <row r="782">
          <cell r="A782" t="str">
            <v>INSEV2534000</v>
          </cell>
          <cell r="B782" t="str">
            <v>2534000</v>
          </cell>
          <cell r="C782" t="str">
            <v>INSEV</v>
          </cell>
          <cell r="D782" t="str">
            <v>ALL</v>
          </cell>
          <cell r="E782" t="str">
            <v>Dean Hampton - Corporate Services Acctg</v>
          </cell>
        </row>
        <row r="783">
          <cell r="A783" t="str">
            <v>INSEV2535700</v>
          </cell>
          <cell r="B783" t="str">
            <v>2535700</v>
          </cell>
          <cell r="C783" t="str">
            <v>INSEV</v>
          </cell>
          <cell r="D783" t="str">
            <v>ALL</v>
          </cell>
          <cell r="E783" t="str">
            <v>Dean Hampton - Corporate Services Acctg</v>
          </cell>
        </row>
        <row r="784">
          <cell r="A784" t="str">
            <v>INSEV2535800</v>
          </cell>
          <cell r="B784" t="str">
            <v>2535800</v>
          </cell>
          <cell r="C784" t="str">
            <v>INSEV</v>
          </cell>
          <cell r="D784" t="str">
            <v>ALL</v>
          </cell>
          <cell r="E784" t="str">
            <v>Dean Hampton - Corporate Services Acctg</v>
          </cell>
        </row>
        <row r="785">
          <cell r="A785" t="str">
            <v>INSEV2539120</v>
          </cell>
          <cell r="B785" t="str">
            <v>2539120</v>
          </cell>
          <cell r="C785" t="str">
            <v>INSEV</v>
          </cell>
          <cell r="D785" t="str">
            <v>ALL</v>
          </cell>
          <cell r="E785" t="str">
            <v>Dean Hampton - Corporate Services Acctg</v>
          </cell>
        </row>
        <row r="786">
          <cell r="A786" t="str">
            <v>INSEV1431000</v>
          </cell>
          <cell r="B786" t="str">
            <v>1431000</v>
          </cell>
          <cell r="C786" t="str">
            <v>INSEV</v>
          </cell>
          <cell r="D786" t="str">
            <v>ALL</v>
          </cell>
          <cell r="E786" t="str">
            <v>Joe Luna -Payroll</v>
          </cell>
        </row>
        <row r="787">
          <cell r="A787" t="str">
            <v>INSEV1431600</v>
          </cell>
          <cell r="B787" t="str">
            <v>1431600</v>
          </cell>
          <cell r="C787" t="str">
            <v>INSEV</v>
          </cell>
          <cell r="D787" t="str">
            <v>ALL</v>
          </cell>
          <cell r="E787" t="str">
            <v>Joe Luna -Payroll</v>
          </cell>
        </row>
        <row r="788">
          <cell r="A788" t="str">
            <v>INSEV2321909</v>
          </cell>
          <cell r="B788" t="str">
            <v>2321909</v>
          </cell>
          <cell r="C788" t="str">
            <v>INSEV</v>
          </cell>
          <cell r="D788" t="str">
            <v>ALL</v>
          </cell>
          <cell r="E788" t="str">
            <v>Joe Luna -Payroll</v>
          </cell>
        </row>
        <row r="789">
          <cell r="A789" t="str">
            <v>INSEV2321916</v>
          </cell>
          <cell r="B789" t="str">
            <v>2321916</v>
          </cell>
          <cell r="C789" t="str">
            <v>INSEV</v>
          </cell>
          <cell r="D789" t="str">
            <v>ALL</v>
          </cell>
          <cell r="E789" t="str">
            <v>Joe Luna -Payroll</v>
          </cell>
        </row>
        <row r="790">
          <cell r="A790" t="str">
            <v>INSEV2321920</v>
          </cell>
          <cell r="B790" t="str">
            <v>2321920</v>
          </cell>
          <cell r="C790" t="str">
            <v>INSEV</v>
          </cell>
          <cell r="D790" t="str">
            <v>ALL</v>
          </cell>
          <cell r="E790" t="str">
            <v>Joe Luna -Payroll</v>
          </cell>
        </row>
        <row r="791">
          <cell r="A791" t="str">
            <v>INSEV2321921</v>
          </cell>
          <cell r="B791" t="str">
            <v>2321921</v>
          </cell>
          <cell r="C791" t="str">
            <v>INSEV</v>
          </cell>
          <cell r="D791" t="str">
            <v>ALL</v>
          </cell>
          <cell r="E791" t="str">
            <v>Joe Luna -Payroll</v>
          </cell>
        </row>
        <row r="792">
          <cell r="A792" t="str">
            <v>INSEV2321922</v>
          </cell>
          <cell r="B792" t="str">
            <v>2321922</v>
          </cell>
          <cell r="C792" t="str">
            <v>INSEV</v>
          </cell>
          <cell r="D792" t="str">
            <v>ALL</v>
          </cell>
          <cell r="E792" t="str">
            <v>Joe Luna -Payroll</v>
          </cell>
        </row>
        <row r="793">
          <cell r="A793" t="str">
            <v>INSEV2322401</v>
          </cell>
          <cell r="B793" t="str">
            <v>2322401</v>
          </cell>
          <cell r="C793" t="str">
            <v>INSEV</v>
          </cell>
          <cell r="D793" t="str">
            <v>ALL</v>
          </cell>
          <cell r="E793" t="str">
            <v>Joe Luna -Payroll</v>
          </cell>
        </row>
        <row r="794">
          <cell r="A794" t="str">
            <v>INSEV2361000</v>
          </cell>
          <cell r="B794" t="str">
            <v>2361000</v>
          </cell>
          <cell r="C794" t="str">
            <v>INSEV</v>
          </cell>
          <cell r="D794" t="str">
            <v>ALL</v>
          </cell>
          <cell r="E794" t="str">
            <v>Joe Luna -Payroll</v>
          </cell>
        </row>
        <row r="795">
          <cell r="A795" t="str">
            <v>INSEV2361100</v>
          </cell>
          <cell r="B795" t="str">
            <v>2361100</v>
          </cell>
          <cell r="C795" t="str">
            <v>INSEV</v>
          </cell>
          <cell r="D795" t="str">
            <v>ALL</v>
          </cell>
          <cell r="E795" t="str">
            <v>Joe Luna -Payroll</v>
          </cell>
        </row>
        <row r="796">
          <cell r="A796" t="str">
            <v>INSEV2362100</v>
          </cell>
          <cell r="B796" t="str">
            <v>2362100</v>
          </cell>
          <cell r="C796" t="str">
            <v>INSEV</v>
          </cell>
          <cell r="D796" t="str">
            <v>ALL</v>
          </cell>
          <cell r="E796" t="str">
            <v>Joe Luna -Payroll</v>
          </cell>
        </row>
        <row r="797">
          <cell r="A797" t="str">
            <v>INSEV2411000</v>
          </cell>
          <cell r="B797" t="str">
            <v>2411000</v>
          </cell>
          <cell r="C797" t="str">
            <v>INSEV</v>
          </cell>
          <cell r="D797" t="str">
            <v>ALL</v>
          </cell>
          <cell r="E797" t="str">
            <v>Joe Luna -Payroll</v>
          </cell>
        </row>
        <row r="798">
          <cell r="A798" t="str">
            <v>INSEV2411200</v>
          </cell>
          <cell r="B798" t="str">
            <v>2411200</v>
          </cell>
          <cell r="C798" t="str">
            <v>INSEV</v>
          </cell>
          <cell r="D798" t="str">
            <v>ALL</v>
          </cell>
          <cell r="E798" t="str">
            <v>Joe Luna -Payroll</v>
          </cell>
        </row>
        <row r="799">
          <cell r="A799" t="str">
            <v>INSEV2412000</v>
          </cell>
          <cell r="B799" t="str">
            <v>2412000</v>
          </cell>
          <cell r="C799" t="str">
            <v>INSEV</v>
          </cell>
          <cell r="D799" t="str">
            <v>ALL</v>
          </cell>
          <cell r="E799" t="str">
            <v>Joe Luna -Payroll</v>
          </cell>
        </row>
        <row r="800">
          <cell r="A800" t="str">
            <v>INSEV2424000</v>
          </cell>
          <cell r="B800" t="str">
            <v>2424000</v>
          </cell>
          <cell r="C800" t="str">
            <v>INSEV</v>
          </cell>
          <cell r="D800" t="str">
            <v>ALL</v>
          </cell>
          <cell r="E800" t="str">
            <v>Joe Luna -Payroll</v>
          </cell>
        </row>
        <row r="801">
          <cell r="A801" t="str">
            <v>INSEV2424000</v>
          </cell>
          <cell r="B801" t="str">
            <v>2424000</v>
          </cell>
          <cell r="C801" t="str">
            <v>INSEV</v>
          </cell>
          <cell r="D801" t="str">
            <v>ALL</v>
          </cell>
          <cell r="E801" t="str">
            <v>Joe Luna -Payroll</v>
          </cell>
        </row>
        <row r="802">
          <cell r="A802" t="str">
            <v>INSEV2324000</v>
          </cell>
          <cell r="B802" t="str">
            <v>2324000</v>
          </cell>
          <cell r="C802" t="str">
            <v>INSEV</v>
          </cell>
          <cell r="D802" t="str">
            <v>ALL</v>
          </cell>
          <cell r="E802" t="str">
            <v>Melinda Lefan-Accounts Payable</v>
          </cell>
        </row>
        <row r="803">
          <cell r="A803" t="str">
            <v>INSEV2230000</v>
          </cell>
          <cell r="B803" t="str">
            <v>2230000</v>
          </cell>
          <cell r="C803" t="str">
            <v>INSEV</v>
          </cell>
          <cell r="D803" t="str">
            <v>ALL</v>
          </cell>
          <cell r="E803" t="str">
            <v>Ramon Leal - Corporate Accounting</v>
          </cell>
        </row>
        <row r="804">
          <cell r="A804" t="str">
            <v>INSEV2328900</v>
          </cell>
          <cell r="B804" t="str">
            <v>2328900</v>
          </cell>
          <cell r="C804" t="str">
            <v>INSEV</v>
          </cell>
          <cell r="D804" t="str">
            <v>ALL</v>
          </cell>
          <cell r="E804" t="str">
            <v>Ramon Leal - Corporate Accounting</v>
          </cell>
        </row>
        <row r="805">
          <cell r="A805" t="str">
            <v>INSEV2328950</v>
          </cell>
          <cell r="B805" t="str">
            <v>2328950</v>
          </cell>
          <cell r="C805" t="str">
            <v>INSEV</v>
          </cell>
          <cell r="D805" t="str">
            <v>ALL</v>
          </cell>
          <cell r="E805" t="str">
            <v>Ramon Leal - Corporate Accounting</v>
          </cell>
        </row>
        <row r="806">
          <cell r="A806" t="str">
            <v>INSOL1070000</v>
          </cell>
          <cell r="B806" t="str">
            <v>1070000</v>
          </cell>
          <cell r="C806" t="str">
            <v>INSOL</v>
          </cell>
          <cell r="D806" t="str">
            <v>1070000</v>
          </cell>
          <cell r="E806" t="str">
            <v>Dane Watson</v>
          </cell>
        </row>
        <row r="807">
          <cell r="A807" t="str">
            <v>INSOL1079000</v>
          </cell>
          <cell r="B807" t="str">
            <v>1079000</v>
          </cell>
          <cell r="C807" t="str">
            <v>INSOL</v>
          </cell>
          <cell r="D807" t="str">
            <v>1070000</v>
          </cell>
          <cell r="E807" t="str">
            <v>Dane Watson</v>
          </cell>
        </row>
        <row r="808">
          <cell r="A808" t="str">
            <v>INSOL1081797</v>
          </cell>
          <cell r="B808" t="str">
            <v>1081797</v>
          </cell>
          <cell r="C808" t="str">
            <v>INSOL</v>
          </cell>
          <cell r="D808" t="str">
            <v>1081797</v>
          </cell>
          <cell r="E808" t="str">
            <v>Dane Watson</v>
          </cell>
        </row>
        <row r="809">
          <cell r="A809" t="str">
            <v>INSOL1081798</v>
          </cell>
          <cell r="B809" t="str">
            <v>1081798</v>
          </cell>
          <cell r="C809" t="str">
            <v>INSOL</v>
          </cell>
          <cell r="D809" t="str">
            <v>1081797</v>
          </cell>
          <cell r="E809" t="str">
            <v>Dane Watson</v>
          </cell>
        </row>
        <row r="810">
          <cell r="A810" t="str">
            <v>INSOL1083798</v>
          </cell>
          <cell r="B810" t="str">
            <v>1083798</v>
          </cell>
          <cell r="C810" t="str">
            <v>INSOL</v>
          </cell>
          <cell r="D810" t="str">
            <v>1081797</v>
          </cell>
          <cell r="E810" t="str">
            <v>Dane Watson</v>
          </cell>
        </row>
        <row r="811">
          <cell r="A811" t="str">
            <v>INSOL1086798</v>
          </cell>
          <cell r="B811" t="str">
            <v>1086798</v>
          </cell>
          <cell r="C811" t="str">
            <v>INSOL</v>
          </cell>
          <cell r="D811" t="str">
            <v>1081797</v>
          </cell>
          <cell r="E811" t="str">
            <v>Dane Watson</v>
          </cell>
        </row>
        <row r="812">
          <cell r="A812" t="str">
            <v>INSOL1243300</v>
          </cell>
          <cell r="B812" t="str">
            <v>1243300</v>
          </cell>
          <cell r="C812" t="str">
            <v>INSOL</v>
          </cell>
          <cell r="D812" t="str">
            <v>ALL</v>
          </cell>
          <cell r="E812" t="str">
            <v>Dean Hampton - Corporate Services Acctg</v>
          </cell>
        </row>
        <row r="813">
          <cell r="A813" t="str">
            <v>INSOL1243300</v>
          </cell>
          <cell r="B813" t="str">
            <v>1243300</v>
          </cell>
          <cell r="C813" t="str">
            <v>INSOL</v>
          </cell>
          <cell r="D813" t="str">
            <v>ALL</v>
          </cell>
          <cell r="E813" t="str">
            <v>Dean Hampton - Corporate Services Acctg</v>
          </cell>
        </row>
        <row r="814">
          <cell r="A814" t="str">
            <v>INSOL1245100</v>
          </cell>
          <cell r="B814" t="str">
            <v>1245100</v>
          </cell>
          <cell r="C814" t="str">
            <v>INSOL</v>
          </cell>
          <cell r="D814" t="str">
            <v>ALL</v>
          </cell>
          <cell r="E814" t="str">
            <v>Dean Hampton - Corporate Services Acctg</v>
          </cell>
        </row>
        <row r="815">
          <cell r="A815" t="str">
            <v>INSOL1245600</v>
          </cell>
          <cell r="B815" t="str">
            <v>1245600</v>
          </cell>
          <cell r="C815" t="str">
            <v>INSOL</v>
          </cell>
          <cell r="D815" t="str">
            <v>ALL</v>
          </cell>
          <cell r="E815" t="str">
            <v>Dean Hampton - Corporate Services Acctg</v>
          </cell>
        </row>
        <row r="816">
          <cell r="A816" t="str">
            <v>INSOL1245700</v>
          </cell>
          <cell r="B816" t="str">
            <v>1245700</v>
          </cell>
          <cell r="C816" t="str">
            <v>INSOL</v>
          </cell>
          <cell r="D816" t="str">
            <v>ALL</v>
          </cell>
          <cell r="E816" t="str">
            <v>Dean Hampton - Corporate Services Acctg</v>
          </cell>
        </row>
        <row r="817">
          <cell r="A817" t="str">
            <v>INSOL1245800</v>
          </cell>
          <cell r="B817" t="str">
            <v>1245800</v>
          </cell>
          <cell r="C817" t="str">
            <v>INSOL</v>
          </cell>
          <cell r="D817" t="str">
            <v>ALL</v>
          </cell>
          <cell r="E817" t="str">
            <v>Dean Hampton - Corporate Services Acctg</v>
          </cell>
        </row>
        <row r="818">
          <cell r="A818" t="str">
            <v>INSOL1868510</v>
          </cell>
          <cell r="B818" t="str">
            <v>1868510</v>
          </cell>
          <cell r="C818" t="str">
            <v>INSOL</v>
          </cell>
          <cell r="D818" t="str">
            <v>ALL</v>
          </cell>
          <cell r="E818" t="str">
            <v>Dean Hampton - Corporate Services Acctg</v>
          </cell>
        </row>
        <row r="819">
          <cell r="A819" t="str">
            <v>INSOL1868520</v>
          </cell>
          <cell r="B819" t="str">
            <v>1868520</v>
          </cell>
          <cell r="C819" t="str">
            <v>INSOL</v>
          </cell>
          <cell r="D819" t="str">
            <v>ALL</v>
          </cell>
          <cell r="E819" t="str">
            <v>Dean Hampton - Corporate Services Acctg</v>
          </cell>
        </row>
        <row r="820">
          <cell r="A820" t="str">
            <v>INSOL2321099</v>
          </cell>
          <cell r="B820" t="str">
            <v>2321099</v>
          </cell>
          <cell r="C820" t="str">
            <v>INSOL</v>
          </cell>
          <cell r="D820" t="str">
            <v>ALL</v>
          </cell>
          <cell r="E820" t="str">
            <v>Dean Hampton - Corporate Services Acctg</v>
          </cell>
        </row>
        <row r="821">
          <cell r="A821" t="str">
            <v>INSOL2321904</v>
          </cell>
          <cell r="B821" t="str">
            <v>2321904</v>
          </cell>
          <cell r="C821" t="str">
            <v>INSOL</v>
          </cell>
          <cell r="D821" t="str">
            <v>ALL</v>
          </cell>
          <cell r="E821" t="str">
            <v>Dean Hampton - Corporate Services Acctg</v>
          </cell>
        </row>
        <row r="822">
          <cell r="A822" t="str">
            <v>INSOL2321905</v>
          </cell>
          <cell r="B822" t="str">
            <v>2321905</v>
          </cell>
          <cell r="C822" t="str">
            <v>INSOL</v>
          </cell>
          <cell r="D822" t="str">
            <v>ALL</v>
          </cell>
          <cell r="E822" t="str">
            <v>Dean Hampton - Corporate Services Acctg</v>
          </cell>
        </row>
        <row r="823">
          <cell r="A823" t="str">
            <v>INSOL2321906</v>
          </cell>
          <cell r="B823" t="str">
            <v>2321906</v>
          </cell>
          <cell r="C823" t="str">
            <v>INSOL</v>
          </cell>
          <cell r="D823" t="str">
            <v>ALL</v>
          </cell>
          <cell r="E823" t="str">
            <v>Dean Hampton - Corporate Services Acctg</v>
          </cell>
        </row>
        <row r="824">
          <cell r="A824" t="str">
            <v>INSOL2321928</v>
          </cell>
          <cell r="B824" t="str">
            <v>2321928</v>
          </cell>
          <cell r="C824" t="str">
            <v>INSOL</v>
          </cell>
          <cell r="D824" t="str">
            <v>ALL</v>
          </cell>
          <cell r="E824" t="str">
            <v>Dean Hampton - Corporate Services Acctg</v>
          </cell>
        </row>
        <row r="825">
          <cell r="A825" t="str">
            <v>INSOL2322402</v>
          </cell>
          <cell r="B825" t="str">
            <v>2322402</v>
          </cell>
          <cell r="C825" t="str">
            <v>INSOL</v>
          </cell>
          <cell r="D825" t="str">
            <v>ALL</v>
          </cell>
          <cell r="E825" t="str">
            <v>Dean Hampton - Corporate Services Acctg</v>
          </cell>
        </row>
        <row r="826">
          <cell r="A826" t="str">
            <v>INSOL2322403</v>
          </cell>
          <cell r="B826" t="str">
            <v>2322403</v>
          </cell>
          <cell r="C826" t="str">
            <v>INSOL</v>
          </cell>
          <cell r="D826" t="str">
            <v>ALL</v>
          </cell>
          <cell r="E826" t="str">
            <v>Dean Hampton - Corporate Services Acctg</v>
          </cell>
        </row>
        <row r="827">
          <cell r="A827" t="str">
            <v>INSOL2533060</v>
          </cell>
          <cell r="B827" t="str">
            <v>2533060</v>
          </cell>
          <cell r="C827" t="str">
            <v>INSOL</v>
          </cell>
          <cell r="D827" t="str">
            <v>ALL</v>
          </cell>
          <cell r="E827" t="str">
            <v>Dean Hampton - Corporate Services Acctg</v>
          </cell>
        </row>
        <row r="828">
          <cell r="A828" t="str">
            <v>INSOL2533100</v>
          </cell>
          <cell r="B828" t="str">
            <v>2533100</v>
          </cell>
          <cell r="C828" t="str">
            <v>INSOL</v>
          </cell>
          <cell r="D828" t="str">
            <v>ALL</v>
          </cell>
          <cell r="E828" t="str">
            <v>Dean Hampton - Corporate Services Acctg</v>
          </cell>
        </row>
        <row r="829">
          <cell r="A829" t="str">
            <v>INSOL2533400</v>
          </cell>
          <cell r="B829" t="str">
            <v>2533400</v>
          </cell>
          <cell r="C829" t="str">
            <v>INSOL</v>
          </cell>
          <cell r="D829" t="str">
            <v>ALL</v>
          </cell>
          <cell r="E829" t="str">
            <v>Dean Hampton - Corporate Services Acctg</v>
          </cell>
        </row>
        <row r="830">
          <cell r="A830" t="str">
            <v>INSOL2534000</v>
          </cell>
          <cell r="B830" t="str">
            <v>2534000</v>
          </cell>
          <cell r="C830" t="str">
            <v>INSOL</v>
          </cell>
          <cell r="D830" t="str">
            <v>ALL</v>
          </cell>
          <cell r="E830" t="str">
            <v>Dean Hampton - Corporate Services Acctg</v>
          </cell>
        </row>
        <row r="831">
          <cell r="A831" t="str">
            <v>INSOL2535100</v>
          </cell>
          <cell r="B831" t="str">
            <v>2535100</v>
          </cell>
          <cell r="C831" t="str">
            <v>INSOL</v>
          </cell>
          <cell r="D831" t="str">
            <v>ALL</v>
          </cell>
          <cell r="E831" t="str">
            <v>Dean Hampton - Corporate Services Acctg</v>
          </cell>
        </row>
        <row r="832">
          <cell r="A832" t="str">
            <v>INSOL2535200</v>
          </cell>
          <cell r="B832" t="str">
            <v>2535200</v>
          </cell>
          <cell r="C832" t="str">
            <v>INSOL</v>
          </cell>
          <cell r="D832" t="str">
            <v>ALL</v>
          </cell>
          <cell r="E832" t="str">
            <v>Dean Hampton - Corporate Services Acctg</v>
          </cell>
        </row>
        <row r="833">
          <cell r="A833" t="str">
            <v>INSOL2535700</v>
          </cell>
          <cell r="B833" t="str">
            <v>2535700</v>
          </cell>
          <cell r="C833" t="str">
            <v>INSOL</v>
          </cell>
          <cell r="D833" t="str">
            <v>ALL</v>
          </cell>
          <cell r="E833" t="str">
            <v>Dean Hampton - Corporate Services Acctg</v>
          </cell>
        </row>
        <row r="834">
          <cell r="A834" t="str">
            <v>INSOL2535800</v>
          </cell>
          <cell r="B834" t="str">
            <v>2535800</v>
          </cell>
          <cell r="C834" t="str">
            <v>INSOL</v>
          </cell>
          <cell r="D834" t="str">
            <v>ALL</v>
          </cell>
          <cell r="E834" t="str">
            <v>Dean Hampton - Corporate Services Acctg</v>
          </cell>
        </row>
        <row r="835">
          <cell r="A835" t="str">
            <v>INSOL1350300</v>
          </cell>
          <cell r="B835" t="str">
            <v>1350300</v>
          </cell>
          <cell r="C835" t="str">
            <v>INSOL</v>
          </cell>
          <cell r="D835" t="str">
            <v>ALL</v>
          </cell>
          <cell r="E835" t="str">
            <v>Joe Luna -Payroll</v>
          </cell>
        </row>
        <row r="836">
          <cell r="A836" t="str">
            <v>INSOL1431000</v>
          </cell>
          <cell r="B836" t="str">
            <v>1431000</v>
          </cell>
          <cell r="C836" t="str">
            <v>INSOL</v>
          </cell>
          <cell r="D836" t="str">
            <v>ALL</v>
          </cell>
          <cell r="E836" t="str">
            <v>Joe Luna -Payroll</v>
          </cell>
        </row>
        <row r="837">
          <cell r="A837" t="str">
            <v>INSOL1431060</v>
          </cell>
          <cell r="B837" t="str">
            <v>1431060</v>
          </cell>
          <cell r="C837" t="str">
            <v>INSOL</v>
          </cell>
          <cell r="D837" t="str">
            <v>ALL</v>
          </cell>
          <cell r="E837" t="str">
            <v>Joe Luna -Payroll</v>
          </cell>
        </row>
        <row r="838">
          <cell r="A838" t="str">
            <v>INSOL1431110</v>
          </cell>
          <cell r="B838" t="str">
            <v>1431110</v>
          </cell>
          <cell r="C838" t="str">
            <v>INSOL</v>
          </cell>
          <cell r="D838" t="str">
            <v>ALL</v>
          </cell>
          <cell r="E838" t="str">
            <v>Joe Luna -Payroll</v>
          </cell>
        </row>
        <row r="839">
          <cell r="A839" t="str">
            <v>INSOL1431600</v>
          </cell>
          <cell r="B839" t="str">
            <v>1431600</v>
          </cell>
          <cell r="C839" t="str">
            <v>INSOL</v>
          </cell>
          <cell r="D839" t="str">
            <v>ALL</v>
          </cell>
          <cell r="E839" t="str">
            <v>Joe Luna -Payroll</v>
          </cell>
        </row>
        <row r="840">
          <cell r="A840" t="str">
            <v>INSOL2321900</v>
          </cell>
          <cell r="B840" t="str">
            <v>2321900</v>
          </cell>
          <cell r="C840" t="str">
            <v>INSOL</v>
          </cell>
          <cell r="D840" t="str">
            <v>ALL</v>
          </cell>
          <cell r="E840" t="str">
            <v>Joe Luna -Payroll</v>
          </cell>
        </row>
        <row r="841">
          <cell r="A841" t="str">
            <v>INSOL2321901</v>
          </cell>
          <cell r="B841" t="str">
            <v>2321901</v>
          </cell>
          <cell r="C841" t="str">
            <v>INSOL</v>
          </cell>
          <cell r="D841" t="str">
            <v>ALL</v>
          </cell>
          <cell r="E841" t="str">
            <v>Joe Luna -Payroll</v>
          </cell>
        </row>
        <row r="842">
          <cell r="A842" t="str">
            <v>INSOL2321903</v>
          </cell>
          <cell r="B842" t="str">
            <v>2321903</v>
          </cell>
          <cell r="C842" t="str">
            <v>INSOL</v>
          </cell>
          <cell r="D842" t="str">
            <v>ALL</v>
          </cell>
          <cell r="E842" t="str">
            <v>Joe Luna -Payroll</v>
          </cell>
        </row>
        <row r="843">
          <cell r="A843" t="str">
            <v>INSOL2321909</v>
          </cell>
          <cell r="B843" t="str">
            <v>2321909</v>
          </cell>
          <cell r="C843" t="str">
            <v>INSOL</v>
          </cell>
          <cell r="D843" t="str">
            <v>ALL</v>
          </cell>
          <cell r="E843" t="str">
            <v>Joe Luna -Payroll</v>
          </cell>
        </row>
        <row r="844">
          <cell r="A844" t="str">
            <v>INSOL2321914</v>
          </cell>
          <cell r="B844" t="str">
            <v>2321914</v>
          </cell>
          <cell r="C844" t="str">
            <v>INSOL</v>
          </cell>
          <cell r="D844" t="str">
            <v>ALL</v>
          </cell>
          <cell r="E844" t="str">
            <v>Joe Luna -Payroll</v>
          </cell>
        </row>
        <row r="845">
          <cell r="A845" t="str">
            <v>INSOL2321916</v>
          </cell>
          <cell r="B845" t="str">
            <v>2321916</v>
          </cell>
          <cell r="C845" t="str">
            <v>INSOL</v>
          </cell>
          <cell r="D845" t="str">
            <v>ALL</v>
          </cell>
          <cell r="E845" t="str">
            <v>Joe Luna -Payroll</v>
          </cell>
        </row>
        <row r="846">
          <cell r="A846" t="str">
            <v>INSOL2321920</v>
          </cell>
          <cell r="B846" t="str">
            <v>2321920</v>
          </cell>
          <cell r="C846" t="str">
            <v>INSOL</v>
          </cell>
          <cell r="D846" t="str">
            <v>ALL</v>
          </cell>
          <cell r="E846" t="str">
            <v>Joe Luna -Payroll</v>
          </cell>
        </row>
        <row r="847">
          <cell r="A847" t="str">
            <v>INSOL2321921</v>
          </cell>
          <cell r="B847" t="str">
            <v>2321921</v>
          </cell>
          <cell r="C847" t="str">
            <v>INSOL</v>
          </cell>
          <cell r="D847" t="str">
            <v>ALL</v>
          </cell>
          <cell r="E847" t="str">
            <v>Joe Luna -Payroll</v>
          </cell>
        </row>
        <row r="848">
          <cell r="A848" t="str">
            <v>INSOL2321922</v>
          </cell>
          <cell r="B848" t="str">
            <v>2321922</v>
          </cell>
          <cell r="C848" t="str">
            <v>INSOL</v>
          </cell>
          <cell r="D848" t="str">
            <v>ALL</v>
          </cell>
          <cell r="E848" t="str">
            <v>Joe Luna -Payroll</v>
          </cell>
        </row>
        <row r="849">
          <cell r="A849" t="str">
            <v>INSOL2321924</v>
          </cell>
          <cell r="B849" t="str">
            <v>2321924</v>
          </cell>
          <cell r="C849" t="str">
            <v>INSOL</v>
          </cell>
          <cell r="D849" t="str">
            <v>ALL</v>
          </cell>
          <cell r="E849" t="str">
            <v>Joe Luna -Payroll</v>
          </cell>
        </row>
        <row r="850">
          <cell r="A850" t="str">
            <v>INSOL2322401</v>
          </cell>
          <cell r="B850" t="str">
            <v>2322401</v>
          </cell>
          <cell r="C850" t="str">
            <v>INSOL</v>
          </cell>
          <cell r="D850" t="str">
            <v>ALL</v>
          </cell>
          <cell r="E850" t="str">
            <v>Joe Luna -Payroll</v>
          </cell>
        </row>
        <row r="851">
          <cell r="A851" t="str">
            <v>INSOL2361000</v>
          </cell>
          <cell r="B851" t="str">
            <v>2361000</v>
          </cell>
          <cell r="C851" t="str">
            <v>INSOL</v>
          </cell>
          <cell r="D851" t="str">
            <v>ALL</v>
          </cell>
          <cell r="E851" t="str">
            <v>Joe Luna -Payroll</v>
          </cell>
        </row>
        <row r="852">
          <cell r="A852" t="str">
            <v>INSOL2361100</v>
          </cell>
          <cell r="B852" t="str">
            <v>2361100</v>
          </cell>
          <cell r="C852" t="str">
            <v>INSOL</v>
          </cell>
          <cell r="D852" t="str">
            <v>ALL</v>
          </cell>
          <cell r="E852" t="str">
            <v>Joe Luna -Payroll</v>
          </cell>
        </row>
        <row r="853">
          <cell r="A853" t="str">
            <v>INSOL2362100</v>
          </cell>
          <cell r="B853" t="str">
            <v>2362100</v>
          </cell>
          <cell r="C853" t="str">
            <v>INSOL</v>
          </cell>
          <cell r="D853" t="str">
            <v>ALL</v>
          </cell>
          <cell r="E853" t="str">
            <v>Joe Luna -Payroll</v>
          </cell>
        </row>
        <row r="854">
          <cell r="A854" t="str">
            <v>INSOL2411000</v>
          </cell>
          <cell r="B854" t="str">
            <v>2411000</v>
          </cell>
          <cell r="C854" t="str">
            <v>INSOL</v>
          </cell>
          <cell r="D854" t="str">
            <v>ALL</v>
          </cell>
          <cell r="E854" t="str">
            <v>Joe Luna -Payroll</v>
          </cell>
        </row>
        <row r="855">
          <cell r="A855" t="str">
            <v>INSOL2411200</v>
          </cell>
          <cell r="B855" t="str">
            <v>2411200</v>
          </cell>
          <cell r="C855" t="str">
            <v>INSOL</v>
          </cell>
          <cell r="D855" t="str">
            <v>ALL</v>
          </cell>
          <cell r="E855" t="str">
            <v>Joe Luna -Payroll</v>
          </cell>
        </row>
        <row r="856">
          <cell r="A856" t="str">
            <v>INSOL2412000</v>
          </cell>
          <cell r="B856" t="str">
            <v>2412000</v>
          </cell>
          <cell r="C856" t="str">
            <v>INSOL</v>
          </cell>
          <cell r="D856" t="str">
            <v>ALL</v>
          </cell>
          <cell r="E856" t="str">
            <v>Joe Luna -Payroll</v>
          </cell>
        </row>
        <row r="857">
          <cell r="A857" t="str">
            <v>INSOL2412200</v>
          </cell>
          <cell r="B857" t="str">
            <v>2412200</v>
          </cell>
          <cell r="C857" t="str">
            <v>INSOL</v>
          </cell>
          <cell r="D857" t="str">
            <v>ALL</v>
          </cell>
          <cell r="E857" t="str">
            <v>Joe Luna -Payroll</v>
          </cell>
        </row>
        <row r="858">
          <cell r="A858" t="str">
            <v>INSOL2412300</v>
          </cell>
          <cell r="B858" t="str">
            <v>2412300</v>
          </cell>
          <cell r="C858" t="str">
            <v>INSOL</v>
          </cell>
          <cell r="D858" t="str">
            <v>ALL</v>
          </cell>
          <cell r="E858" t="str">
            <v>Joe Luna -Payroll</v>
          </cell>
        </row>
        <row r="859">
          <cell r="A859" t="str">
            <v>INSOL2424000</v>
          </cell>
          <cell r="B859" t="str">
            <v>2424000</v>
          </cell>
          <cell r="C859" t="str">
            <v>INSOL</v>
          </cell>
          <cell r="D859" t="str">
            <v>ALL</v>
          </cell>
          <cell r="E859" t="str">
            <v>Joe Luna -Payroll</v>
          </cell>
        </row>
        <row r="860">
          <cell r="A860" t="str">
            <v>INSOL2424100</v>
          </cell>
          <cell r="B860" t="str">
            <v>2424100</v>
          </cell>
          <cell r="C860" t="str">
            <v>INSOL</v>
          </cell>
          <cell r="D860" t="str">
            <v>ALL</v>
          </cell>
          <cell r="E860" t="str">
            <v>Joe Luna -Payroll</v>
          </cell>
        </row>
        <row r="861">
          <cell r="A861" t="str">
            <v>INSOL2424100</v>
          </cell>
          <cell r="B861" t="str">
            <v>2424100</v>
          </cell>
          <cell r="C861" t="str">
            <v>INSOL</v>
          </cell>
          <cell r="D861" t="str">
            <v>ALL</v>
          </cell>
          <cell r="E861" t="str">
            <v>Joe Luna -Payroll</v>
          </cell>
        </row>
        <row r="862">
          <cell r="A862" t="str">
            <v>INSOL2362700</v>
          </cell>
          <cell r="B862">
            <v>2362700</v>
          </cell>
          <cell r="C862" t="str">
            <v>INSOL</v>
          </cell>
          <cell r="D862">
            <v>2362700</v>
          </cell>
          <cell r="E862" t="str">
            <v>Julie Baker</v>
          </cell>
        </row>
        <row r="863">
          <cell r="A863" t="str">
            <v>INSOL2362710</v>
          </cell>
          <cell r="B863">
            <v>2362710</v>
          </cell>
          <cell r="C863" t="str">
            <v>INSOL</v>
          </cell>
          <cell r="D863">
            <v>2362700</v>
          </cell>
          <cell r="E863" t="str">
            <v>Julie Baker</v>
          </cell>
        </row>
        <row r="864">
          <cell r="A864" t="str">
            <v>INSOL2362720</v>
          </cell>
          <cell r="B864">
            <v>2362720</v>
          </cell>
          <cell r="C864" t="str">
            <v>INSOL</v>
          </cell>
          <cell r="D864">
            <v>2362700</v>
          </cell>
          <cell r="E864" t="str">
            <v>Julie Baker</v>
          </cell>
        </row>
        <row r="865">
          <cell r="A865" t="str">
            <v>INSOL2362730</v>
          </cell>
          <cell r="B865">
            <v>2362730</v>
          </cell>
          <cell r="C865" t="str">
            <v>INSOL</v>
          </cell>
          <cell r="D865">
            <v>2362700</v>
          </cell>
          <cell r="E865" t="str">
            <v>Julie Baker</v>
          </cell>
        </row>
        <row r="866">
          <cell r="A866" t="str">
            <v>INSOL2362740</v>
          </cell>
          <cell r="B866">
            <v>2362740</v>
          </cell>
          <cell r="C866" t="str">
            <v>INSOL</v>
          </cell>
          <cell r="D866">
            <v>2362700</v>
          </cell>
          <cell r="E866" t="str">
            <v>Julie Baker</v>
          </cell>
        </row>
        <row r="867">
          <cell r="A867" t="str">
            <v>INSOL2362750</v>
          </cell>
          <cell r="B867">
            <v>2362750</v>
          </cell>
          <cell r="C867" t="str">
            <v>INSOL</v>
          </cell>
          <cell r="D867">
            <v>2362700</v>
          </cell>
          <cell r="E867" t="str">
            <v>Julie Baker</v>
          </cell>
        </row>
        <row r="868">
          <cell r="A868" t="str">
            <v>INSOL2412700</v>
          </cell>
          <cell r="B868">
            <v>2412700</v>
          </cell>
          <cell r="C868" t="str">
            <v>INSOL</v>
          </cell>
          <cell r="D868">
            <v>2412700</v>
          </cell>
          <cell r="E868" t="str">
            <v>Julie Baker</v>
          </cell>
        </row>
        <row r="869">
          <cell r="A869" t="str">
            <v>INSOL2412710</v>
          </cell>
          <cell r="B869">
            <v>2412710</v>
          </cell>
          <cell r="C869" t="str">
            <v>INSOL</v>
          </cell>
          <cell r="D869">
            <v>2412700</v>
          </cell>
          <cell r="E869" t="str">
            <v>Julie Baker</v>
          </cell>
        </row>
        <row r="870">
          <cell r="A870" t="str">
            <v>INSOL2412720</v>
          </cell>
          <cell r="B870">
            <v>2412720</v>
          </cell>
          <cell r="C870" t="str">
            <v>INSOL</v>
          </cell>
          <cell r="D870">
            <v>2412700</v>
          </cell>
          <cell r="E870" t="str">
            <v>Julie Baker</v>
          </cell>
        </row>
        <row r="871">
          <cell r="A871" t="str">
            <v>INSOL2412730</v>
          </cell>
          <cell r="B871">
            <v>2412730</v>
          </cell>
          <cell r="C871" t="str">
            <v>INSOL</v>
          </cell>
          <cell r="D871">
            <v>2412700</v>
          </cell>
          <cell r="E871" t="str">
            <v>Julie Baker</v>
          </cell>
        </row>
        <row r="872">
          <cell r="A872" t="str">
            <v>INSOL2412740</v>
          </cell>
          <cell r="B872">
            <v>2412740</v>
          </cell>
          <cell r="C872" t="str">
            <v>INSOL</v>
          </cell>
          <cell r="D872">
            <v>2412700</v>
          </cell>
          <cell r="E872" t="str">
            <v>Julie Baker</v>
          </cell>
        </row>
        <row r="873">
          <cell r="A873" t="str">
            <v>INSOL2412750</v>
          </cell>
          <cell r="B873">
            <v>2412750</v>
          </cell>
          <cell r="C873" t="str">
            <v>INSOL</v>
          </cell>
          <cell r="D873">
            <v>2412700</v>
          </cell>
          <cell r="E873" t="str">
            <v>Julie Baker</v>
          </cell>
        </row>
        <row r="874">
          <cell r="A874" t="str">
            <v>INSOL2324000</v>
          </cell>
          <cell r="B874" t="str">
            <v>2324000</v>
          </cell>
          <cell r="C874" t="str">
            <v>INSOL</v>
          </cell>
          <cell r="D874" t="str">
            <v>ALL</v>
          </cell>
          <cell r="E874" t="str">
            <v>Melinda Lefan-Accounts Payable</v>
          </cell>
        </row>
        <row r="875">
          <cell r="A875" t="str">
            <v>INSOL2230000</v>
          </cell>
          <cell r="B875" t="str">
            <v>2230000</v>
          </cell>
          <cell r="C875" t="str">
            <v>INSOL</v>
          </cell>
          <cell r="D875" t="str">
            <v>ALL</v>
          </cell>
          <cell r="E875" t="str">
            <v>Ramon Leal - Corporate Accounting</v>
          </cell>
        </row>
        <row r="876">
          <cell r="A876" t="str">
            <v>INSOL2328900</v>
          </cell>
          <cell r="B876" t="str">
            <v>2328900</v>
          </cell>
          <cell r="C876" t="str">
            <v>INSOL</v>
          </cell>
          <cell r="D876" t="str">
            <v>ALL</v>
          </cell>
          <cell r="E876" t="str">
            <v>Ramon Leal - Corporate Accounting</v>
          </cell>
        </row>
        <row r="877">
          <cell r="A877" t="str">
            <v>INSOL2328950</v>
          </cell>
          <cell r="B877" t="str">
            <v>2328950</v>
          </cell>
          <cell r="C877" t="str">
            <v>INSOL</v>
          </cell>
          <cell r="D877" t="str">
            <v>ALL</v>
          </cell>
          <cell r="E877" t="str">
            <v>Ramon Leal - Corporate Accounting</v>
          </cell>
        </row>
        <row r="878">
          <cell r="A878" t="str">
            <v>INSOL1746000</v>
          </cell>
          <cell r="B878" t="str">
            <v>1746000</v>
          </cell>
          <cell r="C878" t="str">
            <v>INSOL</v>
          </cell>
          <cell r="D878" t="str">
            <v>ALL</v>
          </cell>
          <cell r="E878" t="str">
            <v>Randy Mueller</v>
          </cell>
        </row>
        <row r="879">
          <cell r="A879" t="str">
            <v>INSUR2324000</v>
          </cell>
          <cell r="B879" t="str">
            <v>2324000</v>
          </cell>
          <cell r="C879" t="str">
            <v>INSUR</v>
          </cell>
          <cell r="D879" t="str">
            <v>ALL</v>
          </cell>
          <cell r="E879" t="str">
            <v>Melinda Lefan-Accounts Payable</v>
          </cell>
        </row>
        <row r="880">
          <cell r="A880" t="str">
            <v>INSUR1231000</v>
          </cell>
          <cell r="B880" t="str">
            <v>1231000</v>
          </cell>
          <cell r="C880" t="str">
            <v>INSUR</v>
          </cell>
          <cell r="D880" t="str">
            <v>ALL</v>
          </cell>
          <cell r="E880" t="str">
            <v>Ramon Leal - Corporate Accounting</v>
          </cell>
        </row>
        <row r="881">
          <cell r="A881" t="str">
            <v>INSUR2230000</v>
          </cell>
          <cell r="B881" t="str">
            <v>2230000</v>
          </cell>
          <cell r="C881" t="str">
            <v>INSUR</v>
          </cell>
          <cell r="D881" t="str">
            <v>ALL</v>
          </cell>
          <cell r="E881" t="str">
            <v>Ramon Leal - Corporate Accounting</v>
          </cell>
        </row>
        <row r="882">
          <cell r="A882" t="str">
            <v>INSUR2328900</v>
          </cell>
          <cell r="B882" t="str">
            <v>2328900</v>
          </cell>
          <cell r="C882" t="str">
            <v>INSUR</v>
          </cell>
          <cell r="D882" t="str">
            <v>ALL</v>
          </cell>
          <cell r="E882" t="str">
            <v>Ramon Leal - Corporate Accounting</v>
          </cell>
        </row>
        <row r="883">
          <cell r="A883" t="str">
            <v>INSUR2328950</v>
          </cell>
          <cell r="B883" t="str">
            <v>2328950</v>
          </cell>
          <cell r="C883" t="str">
            <v>INSUR</v>
          </cell>
          <cell r="D883" t="str">
            <v>ALL</v>
          </cell>
          <cell r="E883" t="str">
            <v>Ramon Leal - Corporate Accounting</v>
          </cell>
        </row>
        <row r="884">
          <cell r="A884" t="str">
            <v>LCC2324000</v>
          </cell>
          <cell r="B884" t="str">
            <v>2324000</v>
          </cell>
          <cell r="C884" t="str">
            <v>LCC</v>
          </cell>
          <cell r="D884" t="str">
            <v>ALL</v>
          </cell>
          <cell r="E884" t="str">
            <v>Melinda Lefan-Accounts Payable</v>
          </cell>
        </row>
        <row r="885">
          <cell r="A885" t="str">
            <v>LCC1231000</v>
          </cell>
          <cell r="B885" t="str">
            <v>1231000</v>
          </cell>
          <cell r="C885" t="str">
            <v>LCC</v>
          </cell>
          <cell r="D885" t="str">
            <v>ALL</v>
          </cell>
          <cell r="E885" t="str">
            <v>Ramon Leal - Corporate Accounting</v>
          </cell>
        </row>
        <row r="886">
          <cell r="A886" t="str">
            <v>LCC1231000</v>
          </cell>
          <cell r="B886" t="str">
            <v>1231000</v>
          </cell>
          <cell r="C886" t="str">
            <v>LCC</v>
          </cell>
          <cell r="D886" t="str">
            <v>ALL</v>
          </cell>
          <cell r="E886" t="str">
            <v>Ramon Leal - Corporate Accounting</v>
          </cell>
        </row>
        <row r="887">
          <cell r="A887" t="str">
            <v>LCC2328900</v>
          </cell>
          <cell r="B887" t="str">
            <v>2328900</v>
          </cell>
          <cell r="C887" t="str">
            <v>LCC</v>
          </cell>
          <cell r="D887" t="str">
            <v>ALL</v>
          </cell>
          <cell r="E887" t="str">
            <v>Ramon Leal - Corporate Accounting</v>
          </cell>
        </row>
        <row r="888">
          <cell r="A888" t="str">
            <v>LCC2328950</v>
          </cell>
          <cell r="B888" t="str">
            <v>2328950</v>
          </cell>
          <cell r="C888" t="str">
            <v>LCC</v>
          </cell>
          <cell r="D888" t="str">
            <v>ALL</v>
          </cell>
          <cell r="E888" t="str">
            <v>Ramon Leal - Corporate Accounting</v>
          </cell>
        </row>
        <row r="889">
          <cell r="A889" t="str">
            <v>LCC1746000</v>
          </cell>
          <cell r="B889" t="str">
            <v>1746000</v>
          </cell>
          <cell r="C889" t="str">
            <v>LCC</v>
          </cell>
          <cell r="D889" t="str">
            <v>ALL</v>
          </cell>
          <cell r="E889" t="str">
            <v>Randy Mueller</v>
          </cell>
        </row>
        <row r="890">
          <cell r="A890" t="str">
            <v>LSES1070000</v>
          </cell>
          <cell r="B890" t="str">
            <v>1070000</v>
          </cell>
          <cell r="C890" t="str">
            <v>LSES</v>
          </cell>
          <cell r="D890" t="str">
            <v>1070000</v>
          </cell>
          <cell r="E890" t="str">
            <v>Dane Watson</v>
          </cell>
        </row>
        <row r="891">
          <cell r="A891" t="str">
            <v>LSES1079000</v>
          </cell>
          <cell r="B891" t="str">
            <v>1079000</v>
          </cell>
          <cell r="C891" t="str">
            <v>LSES</v>
          </cell>
          <cell r="D891" t="str">
            <v>1070000</v>
          </cell>
          <cell r="E891" t="str">
            <v>Dane Watson</v>
          </cell>
        </row>
        <row r="892">
          <cell r="A892" t="str">
            <v>LSES1081720</v>
          </cell>
          <cell r="B892" t="str">
            <v>1081720</v>
          </cell>
          <cell r="C892" t="str">
            <v>LSES</v>
          </cell>
          <cell r="D892" t="str">
            <v>1081720</v>
          </cell>
          <cell r="E892" t="str">
            <v>Dane Watson</v>
          </cell>
        </row>
        <row r="893">
          <cell r="A893" t="str">
            <v>LSES1086720</v>
          </cell>
          <cell r="B893" t="str">
            <v>1086720</v>
          </cell>
          <cell r="C893" t="str">
            <v>LSES</v>
          </cell>
          <cell r="D893" t="str">
            <v>1081720</v>
          </cell>
          <cell r="E893" t="str">
            <v>Dane Watson</v>
          </cell>
        </row>
        <row r="894">
          <cell r="A894" t="str">
            <v>LSES2362700</v>
          </cell>
          <cell r="B894">
            <v>2362700</v>
          </cell>
          <cell r="C894" t="str">
            <v>LSES</v>
          </cell>
          <cell r="D894">
            <v>2362700</v>
          </cell>
          <cell r="E894" t="str">
            <v>Julie Baker</v>
          </cell>
        </row>
        <row r="895">
          <cell r="A895" t="str">
            <v>LSES2362710</v>
          </cell>
          <cell r="B895">
            <v>2362710</v>
          </cell>
          <cell r="C895" t="str">
            <v>LSES</v>
          </cell>
          <cell r="D895">
            <v>2362700</v>
          </cell>
          <cell r="E895" t="str">
            <v>Julie Baker</v>
          </cell>
        </row>
        <row r="896">
          <cell r="A896" t="str">
            <v>LSES2362720</v>
          </cell>
          <cell r="B896">
            <v>2362720</v>
          </cell>
          <cell r="C896" t="str">
            <v>LSES</v>
          </cell>
          <cell r="D896">
            <v>2362700</v>
          </cell>
          <cell r="E896" t="str">
            <v>Julie Baker</v>
          </cell>
        </row>
        <row r="897">
          <cell r="A897" t="str">
            <v>LSES2362730</v>
          </cell>
          <cell r="B897">
            <v>2362730</v>
          </cell>
          <cell r="C897" t="str">
            <v>LSES</v>
          </cell>
          <cell r="D897">
            <v>2362700</v>
          </cell>
          <cell r="E897" t="str">
            <v>Julie Baker</v>
          </cell>
        </row>
        <row r="898">
          <cell r="A898" t="str">
            <v>LSES2362740</v>
          </cell>
          <cell r="B898">
            <v>2362740</v>
          </cell>
          <cell r="C898" t="str">
            <v>LSES</v>
          </cell>
          <cell r="D898">
            <v>2362700</v>
          </cell>
          <cell r="E898" t="str">
            <v>Julie Baker</v>
          </cell>
        </row>
        <row r="899">
          <cell r="A899" t="str">
            <v>LSES2362750</v>
          </cell>
          <cell r="B899">
            <v>2362750</v>
          </cell>
          <cell r="C899" t="str">
            <v>LSES</v>
          </cell>
          <cell r="D899">
            <v>2362700</v>
          </cell>
          <cell r="E899" t="str">
            <v>Julie Baker</v>
          </cell>
        </row>
        <row r="900">
          <cell r="A900" t="str">
            <v>LSES2412700</v>
          </cell>
          <cell r="B900">
            <v>2412700</v>
          </cell>
          <cell r="C900" t="str">
            <v>LSES</v>
          </cell>
          <cell r="D900">
            <v>2412700</v>
          </cell>
          <cell r="E900" t="str">
            <v>Julie Baker</v>
          </cell>
        </row>
        <row r="901">
          <cell r="A901" t="str">
            <v>LSES2412710</v>
          </cell>
          <cell r="B901">
            <v>2412710</v>
          </cell>
          <cell r="C901" t="str">
            <v>LSES</v>
          </cell>
          <cell r="D901">
            <v>2412700</v>
          </cell>
          <cell r="E901" t="str">
            <v>Julie Baker</v>
          </cell>
        </row>
        <row r="902">
          <cell r="A902" t="str">
            <v>LSES2412720</v>
          </cell>
          <cell r="B902">
            <v>2412720</v>
          </cell>
          <cell r="C902" t="str">
            <v>LSES</v>
          </cell>
          <cell r="D902">
            <v>2412700</v>
          </cell>
          <cell r="E902" t="str">
            <v>Julie Baker</v>
          </cell>
        </row>
        <row r="903">
          <cell r="A903" t="str">
            <v>LSES2412730</v>
          </cell>
          <cell r="B903">
            <v>2412730</v>
          </cell>
          <cell r="C903" t="str">
            <v>LSES</v>
          </cell>
          <cell r="D903">
            <v>2412700</v>
          </cell>
          <cell r="E903" t="str">
            <v>Julie Baker</v>
          </cell>
        </row>
        <row r="904">
          <cell r="A904" t="str">
            <v>LSES2412740</v>
          </cell>
          <cell r="B904">
            <v>2412740</v>
          </cell>
          <cell r="C904" t="str">
            <v>LSES</v>
          </cell>
          <cell r="D904">
            <v>2412700</v>
          </cell>
          <cell r="E904" t="str">
            <v>Julie Baker</v>
          </cell>
        </row>
        <row r="905">
          <cell r="A905" t="str">
            <v>LSES2412750</v>
          </cell>
          <cell r="B905">
            <v>2412750</v>
          </cell>
          <cell r="C905" t="str">
            <v>LSES</v>
          </cell>
          <cell r="D905">
            <v>2412700</v>
          </cell>
          <cell r="E905" t="str">
            <v>Julie Baker</v>
          </cell>
        </row>
        <row r="906">
          <cell r="A906" t="str">
            <v>LSES2324000</v>
          </cell>
          <cell r="B906" t="str">
            <v>2324000</v>
          </cell>
          <cell r="C906" t="str">
            <v>LSES</v>
          </cell>
          <cell r="D906" t="str">
            <v>ALL</v>
          </cell>
          <cell r="E906" t="str">
            <v>Melinda Lefan-Accounts Payable</v>
          </cell>
        </row>
        <row r="907">
          <cell r="A907" t="str">
            <v>LSES2230000</v>
          </cell>
          <cell r="B907" t="str">
            <v>2230000</v>
          </cell>
          <cell r="C907" t="str">
            <v>LSES</v>
          </cell>
          <cell r="D907" t="str">
            <v>ALL</v>
          </cell>
          <cell r="E907" t="str">
            <v>Ramon Leal - Corporate Accounting</v>
          </cell>
        </row>
        <row r="908">
          <cell r="A908" t="str">
            <v>LSES2328900</v>
          </cell>
          <cell r="B908" t="str">
            <v>2328900</v>
          </cell>
          <cell r="C908" t="str">
            <v>LSES</v>
          </cell>
          <cell r="D908" t="str">
            <v>ALL</v>
          </cell>
          <cell r="E908" t="str">
            <v>Ramon Leal - Corporate Accounting</v>
          </cell>
        </row>
        <row r="909">
          <cell r="A909" t="str">
            <v>LSES2328950</v>
          </cell>
          <cell r="B909" t="str">
            <v>2328950</v>
          </cell>
          <cell r="C909" t="str">
            <v>LSES</v>
          </cell>
          <cell r="D909" t="str">
            <v>ALL</v>
          </cell>
          <cell r="E909" t="str">
            <v>Ramon Leal - Corporate Accounting</v>
          </cell>
        </row>
        <row r="910">
          <cell r="A910" t="str">
            <v>LSGD1010020</v>
          </cell>
          <cell r="B910" t="str">
            <v>1010020</v>
          </cell>
          <cell r="C910" t="str">
            <v>LSGD</v>
          </cell>
          <cell r="D910" t="str">
            <v>1010020</v>
          </cell>
          <cell r="E910" t="str">
            <v>Dane Watson</v>
          </cell>
        </row>
        <row r="911">
          <cell r="A911" t="str">
            <v>LSGD1010300</v>
          </cell>
          <cell r="B911" t="str">
            <v>1010300</v>
          </cell>
          <cell r="C911" t="str">
            <v>LSGD</v>
          </cell>
          <cell r="D911" t="str">
            <v>1010020</v>
          </cell>
          <cell r="E911" t="str">
            <v>Dane Watson</v>
          </cell>
        </row>
        <row r="912">
          <cell r="A912" t="str">
            <v>LSGD1010301</v>
          </cell>
          <cell r="B912" t="str">
            <v>1010301</v>
          </cell>
          <cell r="C912" t="str">
            <v>LSGD</v>
          </cell>
          <cell r="D912" t="str">
            <v>1010020</v>
          </cell>
          <cell r="E912" t="str">
            <v>Dane Watson</v>
          </cell>
        </row>
        <row r="913">
          <cell r="A913" t="str">
            <v>LSGD1010700</v>
          </cell>
          <cell r="B913" t="str">
            <v>1010700</v>
          </cell>
          <cell r="C913" t="str">
            <v>LSGD</v>
          </cell>
          <cell r="D913" t="str">
            <v>1010020</v>
          </cell>
          <cell r="E913" t="str">
            <v>Dane Watson</v>
          </cell>
        </row>
        <row r="914">
          <cell r="A914" t="str">
            <v>LSGD1010710</v>
          </cell>
          <cell r="B914" t="str">
            <v>1010710</v>
          </cell>
          <cell r="C914" t="str">
            <v>LSGD</v>
          </cell>
          <cell r="D914" t="str">
            <v>1010020</v>
          </cell>
          <cell r="E914" t="str">
            <v>Dane Watson</v>
          </cell>
        </row>
        <row r="915">
          <cell r="A915" t="str">
            <v>LSGD1010720</v>
          </cell>
          <cell r="B915" t="str">
            <v>1010720</v>
          </cell>
          <cell r="C915" t="str">
            <v>LSGD</v>
          </cell>
          <cell r="D915" t="str">
            <v>1010020</v>
          </cell>
          <cell r="E915" t="str">
            <v>Dane Watson</v>
          </cell>
        </row>
        <row r="916">
          <cell r="A916" t="str">
            <v>LSGD1010730</v>
          </cell>
          <cell r="B916" t="str">
            <v>1010730</v>
          </cell>
          <cell r="C916" t="str">
            <v>LSGD</v>
          </cell>
          <cell r="D916" t="str">
            <v>1010020</v>
          </cell>
          <cell r="E916" t="str">
            <v>Dane Watson</v>
          </cell>
        </row>
        <row r="917">
          <cell r="A917" t="str">
            <v>LSGD1010760</v>
          </cell>
          <cell r="B917" t="str">
            <v>1010760</v>
          </cell>
          <cell r="C917" t="str">
            <v>LSGD</v>
          </cell>
          <cell r="D917" t="str">
            <v>1010020</v>
          </cell>
          <cell r="E917" t="str">
            <v>Dane Watson</v>
          </cell>
        </row>
        <row r="918">
          <cell r="A918" t="str">
            <v>LSGD1010770</v>
          </cell>
          <cell r="B918" t="str">
            <v>1010770</v>
          </cell>
          <cell r="C918" t="str">
            <v>LSGD</v>
          </cell>
          <cell r="D918" t="str">
            <v>1010020</v>
          </cell>
          <cell r="E918" t="str">
            <v>Dane Watson</v>
          </cell>
        </row>
        <row r="919">
          <cell r="A919" t="str">
            <v>LSGD1010781</v>
          </cell>
          <cell r="B919" t="str">
            <v>1010781</v>
          </cell>
          <cell r="C919" t="str">
            <v>LSGD</v>
          </cell>
          <cell r="D919" t="str">
            <v>1010020</v>
          </cell>
          <cell r="E919" t="str">
            <v>Dane Watson</v>
          </cell>
        </row>
        <row r="920">
          <cell r="A920" t="str">
            <v>LSGD1010790</v>
          </cell>
          <cell r="B920" t="str">
            <v>1010790</v>
          </cell>
          <cell r="C920" t="str">
            <v>LSGD</v>
          </cell>
          <cell r="D920" t="str">
            <v>1010020</v>
          </cell>
          <cell r="E920" t="str">
            <v>Dane Watson</v>
          </cell>
        </row>
        <row r="921">
          <cell r="A921" t="str">
            <v>LSGD1010900</v>
          </cell>
          <cell r="B921" t="str">
            <v>1010900</v>
          </cell>
          <cell r="C921" t="str">
            <v>LSGD</v>
          </cell>
          <cell r="D921" t="str">
            <v>1010020</v>
          </cell>
          <cell r="E921" t="str">
            <v>Dane Watson</v>
          </cell>
        </row>
        <row r="922">
          <cell r="A922" t="str">
            <v>LSGD1070000</v>
          </cell>
          <cell r="B922" t="str">
            <v>1070000</v>
          </cell>
          <cell r="C922" t="str">
            <v>LSGD</v>
          </cell>
          <cell r="D922" t="str">
            <v>1070000</v>
          </cell>
          <cell r="E922" t="str">
            <v>Dane Watson</v>
          </cell>
        </row>
        <row r="923">
          <cell r="A923" t="str">
            <v>LSGD1079000</v>
          </cell>
          <cell r="B923" t="str">
            <v>1079000</v>
          </cell>
          <cell r="C923" t="str">
            <v>LSGD</v>
          </cell>
          <cell r="D923" t="str">
            <v>1070000</v>
          </cell>
          <cell r="E923" t="str">
            <v>Dane Watson</v>
          </cell>
        </row>
        <row r="924">
          <cell r="A924" t="str">
            <v>LSGD1080300</v>
          </cell>
          <cell r="B924" t="str">
            <v>1080300</v>
          </cell>
          <cell r="C924" t="str">
            <v>LSGD</v>
          </cell>
          <cell r="D924" t="str">
            <v>1080300</v>
          </cell>
          <cell r="E924" t="str">
            <v>Dane Watson</v>
          </cell>
        </row>
        <row r="925">
          <cell r="A925" t="str">
            <v>LSGD1080301</v>
          </cell>
          <cell r="B925" t="str">
            <v>1080301</v>
          </cell>
          <cell r="C925" t="str">
            <v>LSGD</v>
          </cell>
          <cell r="D925" t="str">
            <v>1080300</v>
          </cell>
          <cell r="E925" t="str">
            <v>Dane Watson</v>
          </cell>
        </row>
        <row r="926">
          <cell r="A926" t="str">
            <v>LSGD1080710</v>
          </cell>
          <cell r="B926" t="str">
            <v>1080710</v>
          </cell>
          <cell r="C926" t="str">
            <v>LSGD</v>
          </cell>
          <cell r="D926" t="str">
            <v>1080300</v>
          </cell>
          <cell r="E926" t="str">
            <v>Dane Watson</v>
          </cell>
        </row>
        <row r="927">
          <cell r="A927" t="str">
            <v>LSGD1080720</v>
          </cell>
          <cell r="B927" t="str">
            <v>1080720</v>
          </cell>
          <cell r="C927" t="str">
            <v>LSGD</v>
          </cell>
          <cell r="D927" t="str">
            <v>1080300</v>
          </cell>
          <cell r="E927" t="str">
            <v>Dane Watson</v>
          </cell>
        </row>
        <row r="928">
          <cell r="A928" t="str">
            <v>LSGD1080730</v>
          </cell>
          <cell r="B928" t="str">
            <v>1080730</v>
          </cell>
          <cell r="C928" t="str">
            <v>LSGD</v>
          </cell>
          <cell r="D928" t="str">
            <v>1080300</v>
          </cell>
          <cell r="E928" t="str">
            <v>Dane Watson</v>
          </cell>
        </row>
        <row r="929">
          <cell r="A929" t="str">
            <v>LSGD1080760</v>
          </cell>
          <cell r="B929" t="str">
            <v>1080760</v>
          </cell>
          <cell r="C929" t="str">
            <v>LSGD</v>
          </cell>
          <cell r="D929" t="str">
            <v>1080300</v>
          </cell>
          <cell r="E929" t="str">
            <v>Dane Watson</v>
          </cell>
        </row>
        <row r="930">
          <cell r="A930" t="str">
            <v>LSGD1080770</v>
          </cell>
          <cell r="B930" t="str">
            <v>1080770</v>
          </cell>
          <cell r="C930" t="str">
            <v>LSGD</v>
          </cell>
          <cell r="D930" t="str">
            <v>1080300</v>
          </cell>
          <cell r="E930" t="str">
            <v>Dane Watson</v>
          </cell>
        </row>
        <row r="931">
          <cell r="A931" t="str">
            <v>LSGD1080781</v>
          </cell>
          <cell r="B931">
            <v>1080781</v>
          </cell>
          <cell r="C931" t="str">
            <v>LSGD</v>
          </cell>
          <cell r="D931" t="str">
            <v>1080300</v>
          </cell>
          <cell r="E931" t="str">
            <v>Dane Watson</v>
          </cell>
        </row>
        <row r="932">
          <cell r="A932" t="str">
            <v>LSGD1080790</v>
          </cell>
          <cell r="B932" t="str">
            <v>1080790</v>
          </cell>
          <cell r="C932" t="str">
            <v>LSGD</v>
          </cell>
          <cell r="D932" t="str">
            <v>1080300</v>
          </cell>
          <cell r="E932" t="str">
            <v>Dane Watson</v>
          </cell>
        </row>
        <row r="933">
          <cell r="A933" t="str">
            <v>LSGD1081300</v>
          </cell>
          <cell r="B933" t="str">
            <v>1081300</v>
          </cell>
          <cell r="C933" t="str">
            <v>LSGD</v>
          </cell>
          <cell r="D933" t="str">
            <v>1080300</v>
          </cell>
          <cell r="E933" t="str">
            <v>Dane Watson</v>
          </cell>
        </row>
        <row r="934">
          <cell r="A934" t="str">
            <v>LSGD1081710</v>
          </cell>
          <cell r="B934" t="str">
            <v>1081710</v>
          </cell>
          <cell r="C934" t="str">
            <v>LSGD</v>
          </cell>
          <cell r="D934" t="str">
            <v>1080300</v>
          </cell>
          <cell r="E934" t="str">
            <v>Dane Watson</v>
          </cell>
        </row>
        <row r="935">
          <cell r="A935" t="str">
            <v>LSGD1081720</v>
          </cell>
          <cell r="B935" t="str">
            <v>1081720</v>
          </cell>
          <cell r="C935" t="str">
            <v>LSGD</v>
          </cell>
          <cell r="D935" t="str">
            <v>1080300</v>
          </cell>
          <cell r="E935" t="str">
            <v>Dane Watson</v>
          </cell>
        </row>
        <row r="936">
          <cell r="A936" t="str">
            <v>LSGD1081730</v>
          </cell>
          <cell r="B936" t="str">
            <v>1081730</v>
          </cell>
          <cell r="C936" t="str">
            <v>LSGD</v>
          </cell>
          <cell r="D936" t="str">
            <v>1080300</v>
          </cell>
          <cell r="E936" t="str">
            <v>Dane Watson</v>
          </cell>
        </row>
        <row r="937">
          <cell r="A937" t="str">
            <v>LSGD1081760</v>
          </cell>
          <cell r="B937" t="str">
            <v>1081760</v>
          </cell>
          <cell r="C937" t="str">
            <v>LSGD</v>
          </cell>
          <cell r="D937" t="str">
            <v>1080300</v>
          </cell>
          <cell r="E937" t="str">
            <v>Dane Watson</v>
          </cell>
        </row>
        <row r="938">
          <cell r="A938" t="str">
            <v>LSGD1081770</v>
          </cell>
          <cell r="B938" t="str">
            <v>1081770</v>
          </cell>
          <cell r="C938" t="str">
            <v>LSGD</v>
          </cell>
          <cell r="D938" t="str">
            <v>1080300</v>
          </cell>
          <cell r="E938" t="str">
            <v>Dane Watson</v>
          </cell>
        </row>
        <row r="939">
          <cell r="A939" t="str">
            <v>LSGD1081781</v>
          </cell>
          <cell r="B939" t="str">
            <v>1081781</v>
          </cell>
          <cell r="C939" t="str">
            <v>LSGD</v>
          </cell>
          <cell r="D939" t="str">
            <v>1080300</v>
          </cell>
          <cell r="E939" t="str">
            <v>Dane Watson</v>
          </cell>
        </row>
        <row r="940">
          <cell r="A940" t="str">
            <v>LSGD1081782</v>
          </cell>
          <cell r="B940" t="str">
            <v>1081782</v>
          </cell>
          <cell r="C940" t="str">
            <v>LSGD</v>
          </cell>
          <cell r="D940" t="str">
            <v>1080300</v>
          </cell>
          <cell r="E940" t="str">
            <v>Dane Watson</v>
          </cell>
        </row>
        <row r="941">
          <cell r="A941" t="str">
            <v>LSGD1081790</v>
          </cell>
          <cell r="B941" t="str">
            <v>1081790</v>
          </cell>
          <cell r="C941" t="str">
            <v>LSGD</v>
          </cell>
          <cell r="D941" t="str">
            <v>1080300</v>
          </cell>
          <cell r="E941" t="str">
            <v>Dane Watson</v>
          </cell>
        </row>
        <row r="942">
          <cell r="A942" t="str">
            <v>LSGD1082300</v>
          </cell>
          <cell r="B942" t="str">
            <v>1082300</v>
          </cell>
          <cell r="C942" t="str">
            <v>LSGD</v>
          </cell>
          <cell r="D942" t="str">
            <v>1080300</v>
          </cell>
          <cell r="E942" t="str">
            <v>Dane Watson</v>
          </cell>
        </row>
        <row r="943">
          <cell r="A943" t="str">
            <v>LSGD1082500</v>
          </cell>
          <cell r="B943" t="str">
            <v>1082500</v>
          </cell>
          <cell r="C943" t="str">
            <v>LSGD</v>
          </cell>
          <cell r="D943" t="str">
            <v>1080300</v>
          </cell>
          <cell r="E943" t="str">
            <v>Dane Watson</v>
          </cell>
        </row>
        <row r="944">
          <cell r="A944" t="str">
            <v>LSGD1082730</v>
          </cell>
          <cell r="B944" t="str">
            <v>1082730</v>
          </cell>
          <cell r="C944" t="str">
            <v>LSGD</v>
          </cell>
          <cell r="D944" t="str">
            <v>1080300</v>
          </cell>
          <cell r="E944" t="str">
            <v>Dane Watson</v>
          </cell>
        </row>
        <row r="945">
          <cell r="A945" t="str">
            <v>LSGD1083100</v>
          </cell>
          <cell r="B945">
            <v>1083100</v>
          </cell>
          <cell r="C945" t="str">
            <v>LSGD</v>
          </cell>
          <cell r="D945" t="str">
            <v>1080300</v>
          </cell>
          <cell r="E945" t="str">
            <v>Dane Watson</v>
          </cell>
        </row>
        <row r="946">
          <cell r="A946" t="str">
            <v>LSGD1083300</v>
          </cell>
          <cell r="B946">
            <v>1083300</v>
          </cell>
          <cell r="C946" t="str">
            <v>LSGD</v>
          </cell>
          <cell r="D946" t="str">
            <v>1080300</v>
          </cell>
          <cell r="E946" t="str">
            <v>Dane Watson</v>
          </cell>
        </row>
        <row r="947">
          <cell r="A947" t="str">
            <v>LSGD1083301</v>
          </cell>
          <cell r="B947">
            <v>1083301</v>
          </cell>
          <cell r="C947" t="str">
            <v>LSGD</v>
          </cell>
          <cell r="D947" t="str">
            <v>1080300</v>
          </cell>
          <cell r="E947" t="str">
            <v>Dane Watson</v>
          </cell>
        </row>
        <row r="948">
          <cell r="A948" t="str">
            <v>LSGD1083700</v>
          </cell>
          <cell r="B948">
            <v>1083700</v>
          </cell>
          <cell r="C948" t="str">
            <v>LSGD</v>
          </cell>
          <cell r="D948" t="str">
            <v>1080300</v>
          </cell>
          <cell r="E948" t="str">
            <v>Dane Watson</v>
          </cell>
        </row>
        <row r="949">
          <cell r="A949" t="str">
            <v>LSGD1083730</v>
          </cell>
          <cell r="B949">
            <v>1083730</v>
          </cell>
          <cell r="C949" t="str">
            <v>LSGD</v>
          </cell>
          <cell r="D949" t="str">
            <v>1080300</v>
          </cell>
          <cell r="E949" t="str">
            <v>Dane Watson</v>
          </cell>
        </row>
        <row r="950">
          <cell r="A950" t="str">
            <v>LSGD1083760</v>
          </cell>
          <cell r="B950">
            <v>1083760</v>
          </cell>
          <cell r="C950" t="str">
            <v>LSGD</v>
          </cell>
          <cell r="D950" t="str">
            <v>1080300</v>
          </cell>
          <cell r="E950" t="str">
            <v>Dane Watson</v>
          </cell>
        </row>
        <row r="951">
          <cell r="A951" t="str">
            <v>LSGD1084300</v>
          </cell>
          <cell r="B951" t="str">
            <v>1084300</v>
          </cell>
          <cell r="C951" t="str">
            <v>LSGD</v>
          </cell>
          <cell r="D951" t="str">
            <v>1080300</v>
          </cell>
          <cell r="E951" t="str">
            <v>Dane Watson</v>
          </cell>
        </row>
        <row r="952">
          <cell r="A952" t="str">
            <v>LSGD1084710</v>
          </cell>
          <cell r="B952">
            <v>1084710</v>
          </cell>
          <cell r="C952" t="str">
            <v>LSGD</v>
          </cell>
          <cell r="D952" t="str">
            <v>1080300</v>
          </cell>
          <cell r="E952" t="str">
            <v>Dane Watson</v>
          </cell>
        </row>
        <row r="953">
          <cell r="A953" t="str">
            <v>LSGD1084730</v>
          </cell>
          <cell r="B953" t="str">
            <v>1084730</v>
          </cell>
          <cell r="C953" t="str">
            <v>LSGD</v>
          </cell>
          <cell r="D953" t="str">
            <v>1080300</v>
          </cell>
          <cell r="E953" t="str">
            <v>Dane Watson</v>
          </cell>
        </row>
        <row r="954">
          <cell r="A954" t="str">
            <v>LSGD1086300</v>
          </cell>
          <cell r="B954" t="str">
            <v>1086300</v>
          </cell>
          <cell r="C954" t="str">
            <v>LSGD</v>
          </cell>
          <cell r="D954" t="str">
            <v>1080300</v>
          </cell>
          <cell r="E954" t="str">
            <v>Dane Watson</v>
          </cell>
        </row>
        <row r="955">
          <cell r="A955" t="str">
            <v>LSGD1086301</v>
          </cell>
          <cell r="B955" t="str">
            <v>1086301</v>
          </cell>
          <cell r="C955" t="str">
            <v>LSGD</v>
          </cell>
          <cell r="D955" t="str">
            <v>1080300</v>
          </cell>
          <cell r="E955" t="str">
            <v>Dane Watson</v>
          </cell>
        </row>
        <row r="956">
          <cell r="A956" t="str">
            <v>LSGD1086710</v>
          </cell>
          <cell r="B956" t="str">
            <v>1086710</v>
          </cell>
          <cell r="C956" t="str">
            <v>LSGD</v>
          </cell>
          <cell r="D956" t="str">
            <v>1080300</v>
          </cell>
          <cell r="E956" t="str">
            <v>Dane Watson</v>
          </cell>
        </row>
        <row r="957">
          <cell r="A957" t="str">
            <v>LSGD1086720</v>
          </cell>
          <cell r="B957" t="str">
            <v>1086720</v>
          </cell>
          <cell r="C957" t="str">
            <v>LSGD</v>
          </cell>
          <cell r="D957" t="str">
            <v>1080300</v>
          </cell>
          <cell r="E957" t="str">
            <v>Dane Watson</v>
          </cell>
        </row>
        <row r="958">
          <cell r="A958" t="str">
            <v>LSGD1086730</v>
          </cell>
          <cell r="B958" t="str">
            <v>1086730</v>
          </cell>
          <cell r="C958" t="str">
            <v>LSGD</v>
          </cell>
          <cell r="D958" t="str">
            <v>1080300</v>
          </cell>
          <cell r="E958" t="str">
            <v>Dane Watson</v>
          </cell>
        </row>
        <row r="959">
          <cell r="A959" t="str">
            <v>LSGD1086760</v>
          </cell>
          <cell r="B959" t="str">
            <v>1086760</v>
          </cell>
          <cell r="C959" t="str">
            <v>LSGD</v>
          </cell>
          <cell r="D959" t="str">
            <v>1080300</v>
          </cell>
          <cell r="E959" t="str">
            <v>Dane Watson</v>
          </cell>
        </row>
        <row r="960">
          <cell r="A960" t="str">
            <v>LSGD1086770</v>
          </cell>
          <cell r="B960" t="str">
            <v>1086770</v>
          </cell>
          <cell r="C960" t="str">
            <v>LSGD</v>
          </cell>
          <cell r="D960" t="str">
            <v>1080300</v>
          </cell>
          <cell r="E960" t="str">
            <v>Dane Watson</v>
          </cell>
        </row>
        <row r="961">
          <cell r="A961" t="str">
            <v>LSGD1086781</v>
          </cell>
          <cell r="B961" t="str">
            <v>1086781</v>
          </cell>
          <cell r="C961" t="str">
            <v>LSGD</v>
          </cell>
          <cell r="D961" t="str">
            <v>1080300</v>
          </cell>
          <cell r="E961" t="str">
            <v>Dane Watson</v>
          </cell>
        </row>
        <row r="962">
          <cell r="A962" t="str">
            <v>LSGD1086782</v>
          </cell>
          <cell r="B962" t="str">
            <v>1086782</v>
          </cell>
          <cell r="C962" t="str">
            <v>LSGD</v>
          </cell>
          <cell r="D962" t="str">
            <v>1080300</v>
          </cell>
          <cell r="E962" t="str">
            <v>Dane Watson</v>
          </cell>
        </row>
        <row r="963">
          <cell r="A963" t="str">
            <v>LSGD1086790</v>
          </cell>
          <cell r="B963" t="str">
            <v>1086790</v>
          </cell>
          <cell r="C963" t="str">
            <v>LSGD</v>
          </cell>
          <cell r="D963" t="str">
            <v>1080300</v>
          </cell>
          <cell r="E963" t="str">
            <v>Dane Watson</v>
          </cell>
        </row>
        <row r="964">
          <cell r="A964" t="str">
            <v>LSGD1111000</v>
          </cell>
          <cell r="B964" t="str">
            <v>1111000</v>
          </cell>
          <cell r="C964" t="str">
            <v>LSGD</v>
          </cell>
          <cell r="D964" t="str">
            <v>1111000</v>
          </cell>
          <cell r="E964" t="str">
            <v>Dane Watson</v>
          </cell>
        </row>
        <row r="965">
          <cell r="A965" t="str">
            <v>LSGD1113000</v>
          </cell>
          <cell r="B965" t="str">
            <v>1113000</v>
          </cell>
          <cell r="C965" t="str">
            <v>LSGD</v>
          </cell>
          <cell r="D965" t="str">
            <v>1111000</v>
          </cell>
          <cell r="E965" t="str">
            <v>Dane Watson</v>
          </cell>
        </row>
        <row r="966">
          <cell r="A966" t="str">
            <v>LSGD1540100</v>
          </cell>
          <cell r="B966" t="str">
            <v>1540100</v>
          </cell>
          <cell r="C966" t="str">
            <v>LSGD</v>
          </cell>
          <cell r="D966" t="str">
            <v>1540100</v>
          </cell>
          <cell r="E966" t="str">
            <v>Dane Watson</v>
          </cell>
        </row>
        <row r="967">
          <cell r="A967" t="str">
            <v>LSGD1544500</v>
          </cell>
          <cell r="B967" t="str">
            <v>1544500</v>
          </cell>
          <cell r="C967" t="str">
            <v>LSGD</v>
          </cell>
          <cell r="D967" t="str">
            <v>1540100</v>
          </cell>
          <cell r="E967" t="str">
            <v>Dane Watson</v>
          </cell>
        </row>
        <row r="968">
          <cell r="A968" t="str">
            <v>LSGD1545000</v>
          </cell>
          <cell r="B968" t="str">
            <v>1545000</v>
          </cell>
          <cell r="C968" t="str">
            <v>LSGD</v>
          </cell>
          <cell r="D968" t="str">
            <v>1540100</v>
          </cell>
          <cell r="E968" t="str">
            <v>Dane Watson</v>
          </cell>
        </row>
        <row r="969">
          <cell r="A969" t="str">
            <v>LSGD1631100</v>
          </cell>
          <cell r="B969" t="str">
            <v>1631100</v>
          </cell>
          <cell r="C969" t="str">
            <v>LSGD</v>
          </cell>
          <cell r="D969" t="str">
            <v>1631100</v>
          </cell>
          <cell r="E969" t="str">
            <v>Dane Watson</v>
          </cell>
        </row>
        <row r="970">
          <cell r="A970" t="str">
            <v>LSGD1632000</v>
          </cell>
          <cell r="B970" t="str">
            <v>1632000</v>
          </cell>
          <cell r="C970" t="str">
            <v>LSGD</v>
          </cell>
          <cell r="D970" t="str">
            <v>1631100</v>
          </cell>
          <cell r="E970" t="str">
            <v>Dane Watson</v>
          </cell>
        </row>
        <row r="971">
          <cell r="A971" t="str">
            <v>LSGD1634000</v>
          </cell>
          <cell r="B971" t="str">
            <v>1634000</v>
          </cell>
          <cell r="C971" t="str">
            <v>LSGD</v>
          </cell>
          <cell r="D971" t="str">
            <v>1631100</v>
          </cell>
          <cell r="E971" t="str">
            <v>Dane Watson</v>
          </cell>
        </row>
        <row r="972">
          <cell r="A972" t="str">
            <v>LSGD1638100</v>
          </cell>
          <cell r="B972" t="str">
            <v>1638100</v>
          </cell>
          <cell r="C972" t="str">
            <v>LSGD</v>
          </cell>
          <cell r="D972" t="str">
            <v>1631100</v>
          </cell>
          <cell r="E972" t="str">
            <v>Dane Watson</v>
          </cell>
        </row>
        <row r="973">
          <cell r="A973" t="str">
            <v>LSGD1245500</v>
          </cell>
          <cell r="B973" t="str">
            <v>1245500</v>
          </cell>
          <cell r="C973" t="str">
            <v>LSGD</v>
          </cell>
          <cell r="D973" t="str">
            <v>ALL</v>
          </cell>
          <cell r="E973" t="str">
            <v>Dean Hampton - Corporate Services Acctg</v>
          </cell>
        </row>
        <row r="974">
          <cell r="A974" t="str">
            <v>LSGD1245600</v>
          </cell>
          <cell r="B974" t="str">
            <v>1245600</v>
          </cell>
          <cell r="C974" t="str">
            <v>LSGD</v>
          </cell>
          <cell r="D974" t="str">
            <v>ALL</v>
          </cell>
          <cell r="E974" t="str">
            <v>Dean Hampton - Corporate Services Acctg</v>
          </cell>
        </row>
        <row r="975">
          <cell r="A975" t="str">
            <v>LSGD1868550</v>
          </cell>
          <cell r="B975" t="str">
            <v>1868550</v>
          </cell>
          <cell r="C975" t="str">
            <v>LSGD</v>
          </cell>
          <cell r="D975" t="str">
            <v>ALL</v>
          </cell>
          <cell r="E975" t="str">
            <v>Dean Hampton - Corporate Services Acctg</v>
          </cell>
        </row>
        <row r="976">
          <cell r="A976" t="str">
            <v>LSGD1868560</v>
          </cell>
          <cell r="B976" t="str">
            <v>1868560</v>
          </cell>
          <cell r="C976" t="str">
            <v>LSGD</v>
          </cell>
          <cell r="D976" t="str">
            <v>ALL</v>
          </cell>
          <cell r="E976" t="str">
            <v>Dean Hampton - Corporate Services Acctg</v>
          </cell>
        </row>
        <row r="977">
          <cell r="A977" t="str">
            <v>LSGD2321099</v>
          </cell>
          <cell r="B977" t="str">
            <v>2321099</v>
          </cell>
          <cell r="C977" t="str">
            <v>LSGD</v>
          </cell>
          <cell r="D977" t="str">
            <v>ALL</v>
          </cell>
          <cell r="E977" t="str">
            <v>Dean Hampton - Corporate Services Acctg</v>
          </cell>
        </row>
        <row r="978">
          <cell r="A978" t="str">
            <v>LSGD2321904</v>
          </cell>
          <cell r="B978" t="str">
            <v>2321904</v>
          </cell>
          <cell r="C978" t="str">
            <v>LSGD</v>
          </cell>
          <cell r="D978" t="str">
            <v>ALL</v>
          </cell>
          <cell r="E978" t="str">
            <v>Dean Hampton - Corporate Services Acctg</v>
          </cell>
        </row>
        <row r="979">
          <cell r="A979" t="str">
            <v>LSGD2321905</v>
          </cell>
          <cell r="B979" t="str">
            <v>2321905</v>
          </cell>
          <cell r="C979" t="str">
            <v>LSGD</v>
          </cell>
          <cell r="D979" t="str">
            <v>ALL</v>
          </cell>
          <cell r="E979" t="str">
            <v>Dean Hampton - Corporate Services Acctg</v>
          </cell>
        </row>
        <row r="980">
          <cell r="A980" t="str">
            <v>LSGD2321906</v>
          </cell>
          <cell r="B980" t="str">
            <v>2321906</v>
          </cell>
          <cell r="C980" t="str">
            <v>LSGD</v>
          </cell>
          <cell r="D980" t="str">
            <v>ALL</v>
          </cell>
          <cell r="E980" t="str">
            <v>Dean Hampton - Corporate Services Acctg</v>
          </cell>
        </row>
        <row r="981">
          <cell r="A981" t="str">
            <v>LSGD2321928</v>
          </cell>
          <cell r="B981" t="str">
            <v>2321928</v>
          </cell>
          <cell r="C981" t="str">
            <v>LSGD</v>
          </cell>
          <cell r="D981" t="str">
            <v>ALL</v>
          </cell>
          <cell r="E981" t="str">
            <v>Dean Hampton - Corporate Services Acctg</v>
          </cell>
        </row>
        <row r="982">
          <cell r="A982" t="str">
            <v>LSGD2322402</v>
          </cell>
          <cell r="B982" t="str">
            <v>2322402</v>
          </cell>
          <cell r="C982" t="str">
            <v>LSGD</v>
          </cell>
          <cell r="D982" t="str">
            <v>ALL</v>
          </cell>
          <cell r="E982" t="str">
            <v>Dean Hampton - Corporate Services Acctg</v>
          </cell>
        </row>
        <row r="983">
          <cell r="A983" t="str">
            <v>LSGD2322403</v>
          </cell>
          <cell r="B983" t="str">
            <v>2322403</v>
          </cell>
          <cell r="C983" t="str">
            <v>LSGD</v>
          </cell>
          <cell r="D983" t="str">
            <v>ALL</v>
          </cell>
          <cell r="E983" t="str">
            <v>Dean Hampton - Corporate Services Acctg</v>
          </cell>
        </row>
        <row r="984">
          <cell r="A984" t="str">
            <v>LSGD2533900</v>
          </cell>
          <cell r="B984" t="str">
            <v>2533900</v>
          </cell>
          <cell r="C984" t="str">
            <v>LSGD</v>
          </cell>
          <cell r="D984" t="str">
            <v>ALL</v>
          </cell>
          <cell r="E984" t="str">
            <v>Dean Hampton - Corporate Services Acctg</v>
          </cell>
        </row>
        <row r="985">
          <cell r="A985" t="str">
            <v>LSGD2534000</v>
          </cell>
          <cell r="B985" t="str">
            <v>2534000</v>
          </cell>
          <cell r="C985" t="str">
            <v>LSGD</v>
          </cell>
          <cell r="D985" t="str">
            <v>ALL</v>
          </cell>
          <cell r="E985" t="str">
            <v>Dean Hampton - Corporate Services Acctg</v>
          </cell>
        </row>
        <row r="986">
          <cell r="A986" t="str">
            <v>LSGD2535500</v>
          </cell>
          <cell r="B986" t="str">
            <v>2535500</v>
          </cell>
          <cell r="C986" t="str">
            <v>LSGD</v>
          </cell>
          <cell r="D986" t="str">
            <v>ALL</v>
          </cell>
          <cell r="E986" t="str">
            <v>Dean Hampton - Corporate Services Acctg</v>
          </cell>
        </row>
        <row r="987">
          <cell r="A987" t="str">
            <v>LSGD2535600</v>
          </cell>
          <cell r="B987" t="str">
            <v>2535600</v>
          </cell>
          <cell r="C987" t="str">
            <v>LSGD</v>
          </cell>
          <cell r="D987" t="str">
            <v>ALL</v>
          </cell>
          <cell r="E987" t="str">
            <v>Dean Hampton - Corporate Services Acctg</v>
          </cell>
        </row>
        <row r="988">
          <cell r="A988" t="str">
            <v>LSGD2539120</v>
          </cell>
          <cell r="B988" t="str">
            <v>2539120</v>
          </cell>
          <cell r="C988" t="str">
            <v>LSGD</v>
          </cell>
          <cell r="D988" t="str">
            <v>ALL</v>
          </cell>
          <cell r="E988" t="str">
            <v>Dean Hampton - Corporate Services Acctg</v>
          </cell>
        </row>
        <row r="989">
          <cell r="A989" t="str">
            <v>LSGD2539160</v>
          </cell>
          <cell r="B989" t="str">
            <v>2539160</v>
          </cell>
          <cell r="C989" t="str">
            <v>LSGD</v>
          </cell>
          <cell r="D989" t="str">
            <v>ALL</v>
          </cell>
          <cell r="E989" t="str">
            <v>Dean Hampton - Corporate Services Acctg</v>
          </cell>
        </row>
        <row r="990">
          <cell r="A990" t="str">
            <v>LSGD1350300</v>
          </cell>
          <cell r="B990" t="str">
            <v>1350300</v>
          </cell>
          <cell r="C990" t="str">
            <v>LSGD</v>
          </cell>
          <cell r="D990" t="str">
            <v>ALL</v>
          </cell>
          <cell r="E990" t="str">
            <v>Joe Luna -Payroll</v>
          </cell>
        </row>
        <row r="991">
          <cell r="A991" t="str">
            <v>LSGD1431000</v>
          </cell>
          <cell r="B991" t="str">
            <v>1431000</v>
          </cell>
          <cell r="C991" t="str">
            <v>LSGD</v>
          </cell>
          <cell r="D991" t="str">
            <v>ALL</v>
          </cell>
          <cell r="E991" t="str">
            <v>Joe Luna -Payroll</v>
          </cell>
        </row>
        <row r="992">
          <cell r="A992" t="str">
            <v>LSGD1431060</v>
          </cell>
          <cell r="B992" t="str">
            <v>1431060</v>
          </cell>
          <cell r="C992" t="str">
            <v>LSGD</v>
          </cell>
          <cell r="D992" t="str">
            <v>ALL</v>
          </cell>
          <cell r="E992" t="str">
            <v>Joe Luna -Payroll</v>
          </cell>
        </row>
        <row r="993">
          <cell r="A993" t="str">
            <v>LSGD1431110</v>
          </cell>
          <cell r="B993" t="str">
            <v>1431110</v>
          </cell>
          <cell r="C993" t="str">
            <v>LSGD</v>
          </cell>
          <cell r="D993" t="str">
            <v>ALL</v>
          </cell>
          <cell r="E993" t="str">
            <v>Joe Luna -Payroll</v>
          </cell>
        </row>
        <row r="994">
          <cell r="A994" t="str">
            <v>LSGD2321900</v>
          </cell>
          <cell r="B994" t="str">
            <v>2321900</v>
          </cell>
          <cell r="C994" t="str">
            <v>LSGD</v>
          </cell>
          <cell r="D994" t="str">
            <v>ALL</v>
          </cell>
          <cell r="E994" t="str">
            <v>Joe Luna -Payroll</v>
          </cell>
        </row>
        <row r="995">
          <cell r="A995" t="str">
            <v>LSGD2321901</v>
          </cell>
          <cell r="B995" t="str">
            <v>2321901</v>
          </cell>
          <cell r="C995" t="str">
            <v>LSGD</v>
          </cell>
          <cell r="D995" t="str">
            <v>ALL</v>
          </cell>
          <cell r="E995" t="str">
            <v>Joe Luna -Payroll</v>
          </cell>
        </row>
        <row r="996">
          <cell r="A996" t="str">
            <v>LSGD2321902</v>
          </cell>
          <cell r="B996" t="str">
            <v>2321902</v>
          </cell>
          <cell r="C996" t="str">
            <v>LSGD</v>
          </cell>
          <cell r="D996" t="str">
            <v>ALL</v>
          </cell>
          <cell r="E996" t="str">
            <v>Joe Luna -Payroll</v>
          </cell>
        </row>
        <row r="997">
          <cell r="A997" t="str">
            <v>LSGD2321903</v>
          </cell>
          <cell r="B997" t="str">
            <v>2321903</v>
          </cell>
          <cell r="C997" t="str">
            <v>LSGD</v>
          </cell>
          <cell r="D997" t="str">
            <v>ALL</v>
          </cell>
          <cell r="E997" t="str">
            <v>Joe Luna -Payroll</v>
          </cell>
        </row>
        <row r="998">
          <cell r="A998" t="str">
            <v>LSGD2321909</v>
          </cell>
          <cell r="B998" t="str">
            <v>2321909</v>
          </cell>
          <cell r="C998" t="str">
            <v>LSGD</v>
          </cell>
          <cell r="D998" t="str">
            <v>ALL</v>
          </cell>
          <cell r="E998" t="str">
            <v>Joe Luna -Payroll</v>
          </cell>
        </row>
        <row r="999">
          <cell r="A999" t="str">
            <v>LSGD2321914</v>
          </cell>
          <cell r="B999" t="str">
            <v>2321914</v>
          </cell>
          <cell r="C999" t="str">
            <v>LSGD</v>
          </cell>
          <cell r="D999" t="str">
            <v>ALL</v>
          </cell>
          <cell r="E999" t="str">
            <v>Joe Luna -Payroll</v>
          </cell>
        </row>
        <row r="1000">
          <cell r="A1000" t="str">
            <v>LSGD2321915</v>
          </cell>
          <cell r="B1000" t="str">
            <v>2321915</v>
          </cell>
          <cell r="C1000" t="str">
            <v>LSGD</v>
          </cell>
          <cell r="D1000" t="str">
            <v>ALL</v>
          </cell>
          <cell r="E1000" t="str">
            <v>Joe Luna -Payroll</v>
          </cell>
        </row>
        <row r="1001">
          <cell r="A1001" t="str">
            <v>LSGD2321916</v>
          </cell>
          <cell r="B1001" t="str">
            <v>2321916</v>
          </cell>
          <cell r="C1001" t="str">
            <v>LSGD</v>
          </cell>
          <cell r="D1001" t="str">
            <v>ALL</v>
          </cell>
          <cell r="E1001" t="str">
            <v>Joe Luna -Payroll</v>
          </cell>
        </row>
        <row r="1002">
          <cell r="A1002" t="str">
            <v>LSGD2321919</v>
          </cell>
          <cell r="B1002" t="str">
            <v>2321919</v>
          </cell>
          <cell r="C1002" t="str">
            <v>LSGD</v>
          </cell>
          <cell r="D1002" t="str">
            <v>ALL</v>
          </cell>
          <cell r="E1002" t="str">
            <v>Joe Luna -Payroll</v>
          </cell>
        </row>
        <row r="1003">
          <cell r="A1003" t="str">
            <v>LSGD2321920</v>
          </cell>
          <cell r="B1003" t="str">
            <v>2321920</v>
          </cell>
          <cell r="C1003" t="str">
            <v>LSGD</v>
          </cell>
          <cell r="D1003" t="str">
            <v>ALL</v>
          </cell>
          <cell r="E1003" t="str">
            <v>Joe Luna -Payroll</v>
          </cell>
        </row>
        <row r="1004">
          <cell r="A1004" t="str">
            <v>LSGD2321921</v>
          </cell>
          <cell r="B1004" t="str">
            <v>2321921</v>
          </cell>
          <cell r="C1004" t="str">
            <v>LSGD</v>
          </cell>
          <cell r="D1004" t="str">
            <v>ALL</v>
          </cell>
          <cell r="E1004" t="str">
            <v>Joe Luna -Payroll</v>
          </cell>
        </row>
        <row r="1005">
          <cell r="A1005" t="str">
            <v>LSGD2321922</v>
          </cell>
          <cell r="B1005" t="str">
            <v>2321922</v>
          </cell>
          <cell r="C1005" t="str">
            <v>LSGD</v>
          </cell>
          <cell r="D1005" t="str">
            <v>ALL</v>
          </cell>
          <cell r="E1005" t="str">
            <v>Joe Luna -Payroll</v>
          </cell>
        </row>
        <row r="1006">
          <cell r="A1006" t="str">
            <v>LSGD2321924</v>
          </cell>
          <cell r="B1006" t="str">
            <v>2321924</v>
          </cell>
          <cell r="C1006" t="str">
            <v>LSGD</v>
          </cell>
          <cell r="D1006" t="str">
            <v>ALL</v>
          </cell>
          <cell r="E1006" t="str">
            <v>Joe Luna -Payroll</v>
          </cell>
        </row>
        <row r="1007">
          <cell r="A1007" t="str">
            <v>LSGD2322401</v>
          </cell>
          <cell r="B1007" t="str">
            <v>2322401</v>
          </cell>
          <cell r="C1007" t="str">
            <v>LSGD</v>
          </cell>
          <cell r="D1007" t="str">
            <v>ALL</v>
          </cell>
          <cell r="E1007" t="str">
            <v>Joe Luna -Payroll</v>
          </cell>
        </row>
        <row r="1008">
          <cell r="A1008" t="str">
            <v>LSGD2361000</v>
          </cell>
          <cell r="B1008" t="str">
            <v>2361000</v>
          </cell>
          <cell r="C1008" t="str">
            <v>LSGD</v>
          </cell>
          <cell r="D1008" t="str">
            <v>ALL</v>
          </cell>
          <cell r="E1008" t="str">
            <v>Joe Luna -Payroll</v>
          </cell>
        </row>
        <row r="1009">
          <cell r="A1009" t="str">
            <v>LSGD2361100</v>
          </cell>
          <cell r="B1009" t="str">
            <v>2361100</v>
          </cell>
          <cell r="C1009" t="str">
            <v>LSGD</v>
          </cell>
          <cell r="D1009" t="str">
            <v>ALL</v>
          </cell>
          <cell r="E1009" t="str">
            <v>Joe Luna -Payroll</v>
          </cell>
        </row>
        <row r="1010">
          <cell r="A1010" t="str">
            <v>LSGD2362100</v>
          </cell>
          <cell r="B1010" t="str">
            <v>2362100</v>
          </cell>
          <cell r="C1010" t="str">
            <v>LSGD</v>
          </cell>
          <cell r="D1010" t="str">
            <v>ALL</v>
          </cell>
          <cell r="E1010" t="str">
            <v>Joe Luna -Payroll</v>
          </cell>
        </row>
        <row r="1011">
          <cell r="A1011" t="str">
            <v>LSGD2411000</v>
          </cell>
          <cell r="B1011" t="str">
            <v>2411000</v>
          </cell>
          <cell r="C1011" t="str">
            <v>LSGD</v>
          </cell>
          <cell r="D1011" t="str">
            <v>ALL</v>
          </cell>
          <cell r="E1011" t="str">
            <v>Joe Luna -Payroll</v>
          </cell>
        </row>
        <row r="1012">
          <cell r="A1012" t="str">
            <v>LSGD2411200</v>
          </cell>
          <cell r="B1012" t="str">
            <v>2411200</v>
          </cell>
          <cell r="C1012" t="str">
            <v>LSGD</v>
          </cell>
          <cell r="D1012" t="str">
            <v>ALL</v>
          </cell>
          <cell r="E1012" t="str">
            <v>Joe Luna -Payroll</v>
          </cell>
        </row>
        <row r="1013">
          <cell r="A1013" t="str">
            <v>LSGD2412200</v>
          </cell>
          <cell r="B1013" t="str">
            <v>2412200</v>
          </cell>
          <cell r="C1013" t="str">
            <v>LSGD</v>
          </cell>
          <cell r="D1013" t="str">
            <v>ALL</v>
          </cell>
          <cell r="E1013" t="str">
            <v>Joe Luna -Payroll</v>
          </cell>
        </row>
        <row r="1014">
          <cell r="A1014" t="str">
            <v>LSGD2424000</v>
          </cell>
          <cell r="B1014" t="str">
            <v>2424000</v>
          </cell>
          <cell r="C1014" t="str">
            <v>LSGD</v>
          </cell>
          <cell r="D1014" t="str">
            <v>ALL</v>
          </cell>
          <cell r="E1014" t="str">
            <v>Joe Luna -Payroll</v>
          </cell>
        </row>
        <row r="1015">
          <cell r="A1015" t="str">
            <v>LSGD2424100</v>
          </cell>
          <cell r="B1015" t="str">
            <v>2424100</v>
          </cell>
          <cell r="C1015" t="str">
            <v>LSGD</v>
          </cell>
          <cell r="D1015" t="str">
            <v>ALL</v>
          </cell>
          <cell r="E1015" t="str">
            <v>Joe Luna -Payroll</v>
          </cell>
        </row>
        <row r="1016">
          <cell r="A1016" t="str">
            <v>LSGD2424100</v>
          </cell>
          <cell r="B1016" t="str">
            <v>2424100</v>
          </cell>
          <cell r="C1016" t="str">
            <v>LSGD</v>
          </cell>
          <cell r="D1016" t="str">
            <v>ALL</v>
          </cell>
          <cell r="E1016" t="str">
            <v>Joe Luna -Payroll</v>
          </cell>
        </row>
        <row r="1017">
          <cell r="A1017" t="str">
            <v>LSGD2362700</v>
          </cell>
          <cell r="B1017">
            <v>2362700</v>
          </cell>
          <cell r="C1017" t="str">
            <v>LSGD</v>
          </cell>
          <cell r="D1017">
            <v>2362700</v>
          </cell>
          <cell r="E1017" t="str">
            <v>Julie Baker</v>
          </cell>
        </row>
        <row r="1018">
          <cell r="A1018" t="str">
            <v>LSGD2362710</v>
          </cell>
          <cell r="B1018">
            <v>2362710</v>
          </cell>
          <cell r="C1018" t="str">
            <v>LSGD</v>
          </cell>
          <cell r="D1018">
            <v>2362700</v>
          </cell>
          <cell r="E1018" t="str">
            <v>Julie Baker</v>
          </cell>
        </row>
        <row r="1019">
          <cell r="A1019" t="str">
            <v>LSGD2362720</v>
          </cell>
          <cell r="B1019">
            <v>2362720</v>
          </cell>
          <cell r="C1019" t="str">
            <v>LSGD</v>
          </cell>
          <cell r="D1019">
            <v>2362700</v>
          </cell>
          <cell r="E1019" t="str">
            <v>Julie Baker</v>
          </cell>
        </row>
        <row r="1020">
          <cell r="A1020" t="str">
            <v>LSGD2362730</v>
          </cell>
          <cell r="B1020">
            <v>2362730</v>
          </cell>
          <cell r="C1020" t="str">
            <v>LSGD</v>
          </cell>
          <cell r="D1020">
            <v>2362700</v>
          </cell>
          <cell r="E1020" t="str">
            <v>Julie Baker</v>
          </cell>
        </row>
        <row r="1021">
          <cell r="A1021" t="str">
            <v>LSGD2362740</v>
          </cell>
          <cell r="B1021">
            <v>2362740</v>
          </cell>
          <cell r="C1021" t="str">
            <v>LSGD</v>
          </cell>
          <cell r="D1021">
            <v>2362700</v>
          </cell>
          <cell r="E1021" t="str">
            <v>Julie Baker</v>
          </cell>
        </row>
        <row r="1022">
          <cell r="A1022" t="str">
            <v>LSGD2362750</v>
          </cell>
          <cell r="B1022">
            <v>2362750</v>
          </cell>
          <cell r="C1022" t="str">
            <v>LSGD</v>
          </cell>
          <cell r="D1022">
            <v>2362700</v>
          </cell>
          <cell r="E1022" t="str">
            <v>Julie Baker</v>
          </cell>
        </row>
        <row r="1023">
          <cell r="A1023" t="str">
            <v>LSGD2412700</v>
          </cell>
          <cell r="B1023">
            <v>2412700</v>
          </cell>
          <cell r="C1023" t="str">
            <v>LSGD</v>
          </cell>
          <cell r="D1023">
            <v>2412800</v>
          </cell>
          <cell r="E1023" t="str">
            <v>Julie Baker</v>
          </cell>
        </row>
        <row r="1024">
          <cell r="A1024" t="str">
            <v>LSGD2412710</v>
          </cell>
          <cell r="B1024">
            <v>2412710</v>
          </cell>
          <cell r="C1024" t="str">
            <v>LSGD</v>
          </cell>
          <cell r="D1024">
            <v>2412800</v>
          </cell>
          <cell r="E1024" t="str">
            <v>Julie Baker</v>
          </cell>
        </row>
        <row r="1025">
          <cell r="A1025" t="str">
            <v>LSGD2412720</v>
          </cell>
          <cell r="B1025">
            <v>2412720</v>
          </cell>
          <cell r="C1025" t="str">
            <v>LSGD</v>
          </cell>
          <cell r="D1025">
            <v>2412800</v>
          </cell>
          <cell r="E1025" t="str">
            <v>Julie Baker</v>
          </cell>
        </row>
        <row r="1026">
          <cell r="A1026" t="str">
            <v>LSGD2412730</v>
          </cell>
          <cell r="B1026">
            <v>2412730</v>
          </cell>
          <cell r="C1026" t="str">
            <v>LSGD</v>
          </cell>
          <cell r="D1026">
            <v>2412800</v>
          </cell>
          <cell r="E1026" t="str">
            <v>Julie Baker</v>
          </cell>
        </row>
        <row r="1027">
          <cell r="A1027" t="str">
            <v>LSGD2412740</v>
          </cell>
          <cell r="B1027">
            <v>2412740</v>
          </cell>
          <cell r="C1027" t="str">
            <v>LSGD</v>
          </cell>
          <cell r="D1027">
            <v>2412800</v>
          </cell>
          <cell r="E1027" t="str">
            <v>Julie Baker</v>
          </cell>
        </row>
        <row r="1028">
          <cell r="A1028" t="str">
            <v>LSGD2412750</v>
          </cell>
          <cell r="B1028">
            <v>2412750</v>
          </cell>
          <cell r="C1028" t="str">
            <v>LSGD</v>
          </cell>
          <cell r="D1028">
            <v>2412800</v>
          </cell>
          <cell r="E1028" t="str">
            <v>Julie Baker</v>
          </cell>
        </row>
        <row r="1029">
          <cell r="A1029" t="str">
            <v>LSGD2412800</v>
          </cell>
          <cell r="B1029">
            <v>2412800</v>
          </cell>
          <cell r="C1029" t="str">
            <v>LSGD</v>
          </cell>
          <cell r="D1029">
            <v>2412800</v>
          </cell>
          <cell r="E1029" t="str">
            <v>Julie Baker</v>
          </cell>
        </row>
        <row r="1030">
          <cell r="A1030" t="str">
            <v>LSGD2324000</v>
          </cell>
          <cell r="B1030" t="str">
            <v>2324000</v>
          </cell>
          <cell r="C1030" t="str">
            <v>LSGD</v>
          </cell>
          <cell r="D1030" t="str">
            <v>ALL</v>
          </cell>
          <cell r="E1030" t="str">
            <v>Melinda Lefan-Accounts Payable</v>
          </cell>
        </row>
        <row r="1031">
          <cell r="A1031" t="str">
            <v>LSGD1231000</v>
          </cell>
          <cell r="B1031" t="str">
            <v>1231000</v>
          </cell>
          <cell r="C1031" t="str">
            <v>LSGD</v>
          </cell>
          <cell r="D1031" t="str">
            <v>ALL</v>
          </cell>
          <cell r="E1031" t="str">
            <v>Ramon Leal - Corporate Accounting</v>
          </cell>
        </row>
        <row r="1032">
          <cell r="A1032" t="str">
            <v>LSGD1317215</v>
          </cell>
          <cell r="B1032" t="str">
            <v>1317215</v>
          </cell>
          <cell r="C1032" t="str">
            <v>LSGD</v>
          </cell>
          <cell r="D1032" t="str">
            <v>ALL</v>
          </cell>
          <cell r="E1032" t="str">
            <v>Ramon Leal - Corporate Accounting</v>
          </cell>
        </row>
        <row r="1033">
          <cell r="A1033" t="str">
            <v>LSGD1317511</v>
          </cell>
          <cell r="B1033" t="str">
            <v>1317511</v>
          </cell>
          <cell r="C1033" t="str">
            <v>LSGD</v>
          </cell>
          <cell r="D1033" t="str">
            <v>ALL</v>
          </cell>
          <cell r="E1033" t="str">
            <v>Ramon Leal - Corporate Accounting</v>
          </cell>
        </row>
        <row r="1034">
          <cell r="A1034" t="str">
            <v>LSGD1317512</v>
          </cell>
          <cell r="B1034" t="str">
            <v>1317512</v>
          </cell>
          <cell r="C1034" t="str">
            <v>LSGD</v>
          </cell>
          <cell r="D1034" t="str">
            <v>ALL</v>
          </cell>
          <cell r="E1034" t="str">
            <v>Ramon Leal - Corporate Accounting</v>
          </cell>
        </row>
        <row r="1035">
          <cell r="A1035" t="str">
            <v>LSGD2230000</v>
          </cell>
          <cell r="B1035" t="str">
            <v>2230000</v>
          </cell>
          <cell r="C1035" t="str">
            <v>LSGD</v>
          </cell>
          <cell r="D1035" t="str">
            <v>ALL</v>
          </cell>
          <cell r="E1035" t="str">
            <v>Ramon Leal - Corporate Accounting</v>
          </cell>
        </row>
        <row r="1036">
          <cell r="A1036" t="str">
            <v>LSGD2328900</v>
          </cell>
          <cell r="B1036" t="str">
            <v>2328900</v>
          </cell>
          <cell r="C1036" t="str">
            <v>LSGD</v>
          </cell>
          <cell r="D1036" t="str">
            <v>ALL</v>
          </cell>
          <cell r="E1036" t="str">
            <v>Ramon Leal - Corporate Accounting</v>
          </cell>
        </row>
        <row r="1037">
          <cell r="A1037" t="str">
            <v>LSGD2328950</v>
          </cell>
          <cell r="B1037" t="str">
            <v>2328950</v>
          </cell>
          <cell r="C1037" t="str">
            <v>LSGD</v>
          </cell>
          <cell r="D1037" t="str">
            <v>ALL</v>
          </cell>
          <cell r="E1037" t="str">
            <v>Ramon Leal - Corporate Accounting</v>
          </cell>
        </row>
        <row r="1038">
          <cell r="A1038" t="str">
            <v>LSGD1746000</v>
          </cell>
          <cell r="B1038" t="str">
            <v>1746000</v>
          </cell>
          <cell r="C1038" t="str">
            <v>LSGD</v>
          </cell>
          <cell r="D1038" t="str">
            <v>ALL</v>
          </cell>
          <cell r="E1038" t="str">
            <v>Randy Mueller</v>
          </cell>
        </row>
        <row r="1039">
          <cell r="A1039" t="str">
            <v>LSGIN2533100</v>
          </cell>
          <cell r="B1039" t="str">
            <v>2533100</v>
          </cell>
          <cell r="C1039" t="str">
            <v>LSGIN</v>
          </cell>
          <cell r="D1039" t="str">
            <v>ALL</v>
          </cell>
          <cell r="E1039" t="str">
            <v>Dean Hampton - Corporate Services Acctg</v>
          </cell>
        </row>
        <row r="1040">
          <cell r="A1040" t="str">
            <v>LSGIN2322401</v>
          </cell>
          <cell r="B1040" t="str">
            <v>2322401</v>
          </cell>
          <cell r="C1040" t="str">
            <v>LSGIN</v>
          </cell>
          <cell r="D1040" t="str">
            <v>ALL</v>
          </cell>
          <cell r="E1040" t="str">
            <v>Joe Luna -Payroll</v>
          </cell>
        </row>
        <row r="1041">
          <cell r="A1041" t="str">
            <v>LSGIN2324000</v>
          </cell>
          <cell r="B1041" t="str">
            <v>2324000</v>
          </cell>
          <cell r="C1041" t="str">
            <v>LSGIN</v>
          </cell>
          <cell r="D1041" t="str">
            <v>ALL</v>
          </cell>
          <cell r="E1041" t="str">
            <v>Melinda Lefan-Accounts Payable</v>
          </cell>
        </row>
        <row r="1042">
          <cell r="A1042" t="str">
            <v>LSGIN1231000</v>
          </cell>
          <cell r="B1042" t="str">
            <v>1231000</v>
          </cell>
          <cell r="C1042" t="str">
            <v>LSGIN</v>
          </cell>
          <cell r="D1042" t="str">
            <v>ALL</v>
          </cell>
          <cell r="E1042" t="str">
            <v>Ramon Leal - Corporate Accounting</v>
          </cell>
        </row>
        <row r="1043">
          <cell r="A1043" t="str">
            <v>LSGIN2230000</v>
          </cell>
          <cell r="B1043" t="str">
            <v>2230000</v>
          </cell>
          <cell r="C1043" t="str">
            <v>LSGIN</v>
          </cell>
          <cell r="D1043" t="str">
            <v>ALL</v>
          </cell>
          <cell r="E1043" t="str">
            <v>Ramon Leal - Corporate Accounting</v>
          </cell>
        </row>
        <row r="1044">
          <cell r="A1044" t="str">
            <v>LSGIN2328900</v>
          </cell>
          <cell r="B1044" t="str">
            <v>2328900</v>
          </cell>
          <cell r="C1044" t="str">
            <v>LSGIN</v>
          </cell>
          <cell r="D1044" t="str">
            <v>ALL</v>
          </cell>
          <cell r="E1044" t="str">
            <v>Ramon Leal - Corporate Accounting</v>
          </cell>
        </row>
        <row r="1045">
          <cell r="A1045" t="str">
            <v>LSGIN2328950</v>
          </cell>
          <cell r="B1045" t="str">
            <v>2328950</v>
          </cell>
          <cell r="C1045" t="str">
            <v>LSGIN</v>
          </cell>
          <cell r="D1045" t="str">
            <v>ALL</v>
          </cell>
          <cell r="E1045" t="str">
            <v>Ramon Leal - Corporate Accounting</v>
          </cell>
        </row>
        <row r="1046">
          <cell r="A1046" t="str">
            <v>LSGTR2362700</v>
          </cell>
          <cell r="B1046">
            <v>2362700</v>
          </cell>
          <cell r="C1046" t="str">
            <v>LSGTR</v>
          </cell>
          <cell r="D1046">
            <v>2362700</v>
          </cell>
          <cell r="E1046" t="str">
            <v>Julie Baker</v>
          </cell>
        </row>
        <row r="1047">
          <cell r="A1047" t="str">
            <v>LSGTR2362710</v>
          </cell>
          <cell r="B1047">
            <v>2362710</v>
          </cell>
          <cell r="C1047" t="str">
            <v>LSGTR</v>
          </cell>
          <cell r="D1047">
            <v>2362700</v>
          </cell>
          <cell r="E1047" t="str">
            <v>Julie Baker</v>
          </cell>
        </row>
        <row r="1048">
          <cell r="A1048" t="str">
            <v>LSGTR2362720</v>
          </cell>
          <cell r="B1048">
            <v>2362720</v>
          </cell>
          <cell r="C1048" t="str">
            <v>LSGTR</v>
          </cell>
          <cell r="D1048">
            <v>2362700</v>
          </cell>
          <cell r="E1048" t="str">
            <v>Julie Baker</v>
          </cell>
        </row>
        <row r="1049">
          <cell r="A1049" t="str">
            <v>LSGTR2362730</v>
          </cell>
          <cell r="B1049">
            <v>2362730</v>
          </cell>
          <cell r="C1049" t="str">
            <v>LSGTR</v>
          </cell>
          <cell r="D1049">
            <v>2362700</v>
          </cell>
          <cell r="E1049" t="str">
            <v>Julie Baker</v>
          </cell>
        </row>
        <row r="1050">
          <cell r="A1050" t="str">
            <v>LSGTR2362740</v>
          </cell>
          <cell r="B1050">
            <v>2362740</v>
          </cell>
          <cell r="C1050" t="str">
            <v>LSGTR</v>
          </cell>
          <cell r="D1050">
            <v>2362700</v>
          </cell>
          <cell r="E1050" t="str">
            <v>Julie Baker</v>
          </cell>
        </row>
        <row r="1051">
          <cell r="A1051" t="str">
            <v>LSGTR2362750</v>
          </cell>
          <cell r="B1051">
            <v>2362750</v>
          </cell>
          <cell r="C1051" t="str">
            <v>LSGTR</v>
          </cell>
          <cell r="D1051">
            <v>2362700</v>
          </cell>
          <cell r="E1051" t="str">
            <v>Julie Baker</v>
          </cell>
        </row>
        <row r="1052">
          <cell r="A1052" t="str">
            <v>LSGTR2412700</v>
          </cell>
          <cell r="B1052">
            <v>2412700</v>
          </cell>
          <cell r="C1052" t="str">
            <v>LSGTR</v>
          </cell>
          <cell r="D1052">
            <v>2412800</v>
          </cell>
          <cell r="E1052" t="str">
            <v>Julie Baker</v>
          </cell>
        </row>
        <row r="1053">
          <cell r="A1053" t="str">
            <v>LSGTR2412710</v>
          </cell>
          <cell r="B1053">
            <v>2412710</v>
          </cell>
          <cell r="C1053" t="str">
            <v>LSGTR</v>
          </cell>
          <cell r="D1053">
            <v>2412800</v>
          </cell>
          <cell r="E1053" t="str">
            <v>Julie Baker</v>
          </cell>
        </row>
        <row r="1054">
          <cell r="A1054" t="str">
            <v>LSGTR2412720</v>
          </cell>
          <cell r="B1054">
            <v>2412720</v>
          </cell>
          <cell r="C1054" t="str">
            <v>LSGTR</v>
          </cell>
          <cell r="D1054">
            <v>2412800</v>
          </cell>
          <cell r="E1054" t="str">
            <v>Julie Baker</v>
          </cell>
        </row>
        <row r="1055">
          <cell r="A1055" t="str">
            <v>LSGTR2412730</v>
          </cell>
          <cell r="B1055">
            <v>2412730</v>
          </cell>
          <cell r="C1055" t="str">
            <v>LSGTR</v>
          </cell>
          <cell r="D1055">
            <v>2412800</v>
          </cell>
          <cell r="E1055" t="str">
            <v>Julie Baker</v>
          </cell>
        </row>
        <row r="1056">
          <cell r="A1056" t="str">
            <v>LSGTR2412740</v>
          </cell>
          <cell r="B1056">
            <v>2412740</v>
          </cell>
          <cell r="C1056" t="str">
            <v>LSGTR</v>
          </cell>
          <cell r="D1056">
            <v>2412800</v>
          </cell>
          <cell r="E1056" t="str">
            <v>Julie Baker</v>
          </cell>
        </row>
        <row r="1057">
          <cell r="A1057" t="str">
            <v>LSGTR2412750</v>
          </cell>
          <cell r="B1057">
            <v>2412750</v>
          </cell>
          <cell r="C1057" t="str">
            <v>LSGTR</v>
          </cell>
          <cell r="D1057">
            <v>2412800</v>
          </cell>
          <cell r="E1057" t="str">
            <v>Julie Baker</v>
          </cell>
        </row>
        <row r="1058">
          <cell r="A1058" t="str">
            <v>LSGTR2412800</v>
          </cell>
          <cell r="B1058">
            <v>2412800</v>
          </cell>
          <cell r="C1058" t="str">
            <v>LSGTR</v>
          </cell>
          <cell r="D1058">
            <v>2412800</v>
          </cell>
          <cell r="E1058" t="str">
            <v>Julie Baker</v>
          </cell>
        </row>
        <row r="1059">
          <cell r="A1059" t="str">
            <v>LSGTR2324000</v>
          </cell>
          <cell r="B1059" t="str">
            <v>2324000</v>
          </cell>
          <cell r="C1059" t="str">
            <v>LSGTR</v>
          </cell>
          <cell r="D1059" t="str">
            <v>ALL</v>
          </cell>
          <cell r="E1059" t="str">
            <v>Melinda Lefan-Accounts Payable</v>
          </cell>
        </row>
        <row r="1060">
          <cell r="A1060" t="str">
            <v>LSGTR1317215</v>
          </cell>
          <cell r="B1060" t="str">
            <v>1317215</v>
          </cell>
          <cell r="C1060" t="str">
            <v>LSGTR</v>
          </cell>
          <cell r="D1060" t="str">
            <v>ALL</v>
          </cell>
          <cell r="E1060" t="str">
            <v>Ramon Leal - Corporate Accounting</v>
          </cell>
        </row>
        <row r="1061">
          <cell r="A1061" t="str">
            <v>LSGTR2230000</v>
          </cell>
          <cell r="B1061" t="str">
            <v>2230000</v>
          </cell>
          <cell r="C1061" t="str">
            <v>LSGTR</v>
          </cell>
          <cell r="D1061" t="str">
            <v>ALL</v>
          </cell>
          <cell r="E1061" t="str">
            <v>Ramon Leal - Corporate Accounting</v>
          </cell>
        </row>
        <row r="1062">
          <cell r="A1062" t="str">
            <v>LSGTR2328900</v>
          </cell>
          <cell r="B1062" t="str">
            <v>2328900</v>
          </cell>
          <cell r="C1062" t="str">
            <v>LSGTR</v>
          </cell>
          <cell r="D1062" t="str">
            <v>ALL</v>
          </cell>
          <cell r="E1062" t="str">
            <v>Ramon Leal - Corporate Accounting</v>
          </cell>
        </row>
        <row r="1063">
          <cell r="A1063" t="str">
            <v>LSGTR2328950</v>
          </cell>
          <cell r="B1063" t="str">
            <v>2328950</v>
          </cell>
          <cell r="C1063" t="str">
            <v>LSGTR</v>
          </cell>
          <cell r="D1063" t="str">
            <v>ALL</v>
          </cell>
          <cell r="E1063" t="str">
            <v>Ramon Leal - Corporate Accounting</v>
          </cell>
        </row>
        <row r="1064">
          <cell r="A1064" t="str">
            <v>LSGTX1080200</v>
          </cell>
          <cell r="B1064" t="str">
            <v>1080200</v>
          </cell>
          <cell r="C1064" t="str">
            <v>LSGTX</v>
          </cell>
          <cell r="D1064" t="str">
            <v>1080200</v>
          </cell>
          <cell r="E1064" t="str">
            <v>Dane Watson</v>
          </cell>
        </row>
        <row r="1065">
          <cell r="A1065" t="str">
            <v>LSGTX1081200</v>
          </cell>
          <cell r="B1065" t="str">
            <v>1081200</v>
          </cell>
          <cell r="C1065" t="str">
            <v>LSGTX</v>
          </cell>
          <cell r="D1065" t="str">
            <v>1080200</v>
          </cell>
          <cell r="E1065" t="str">
            <v>Dane Watson</v>
          </cell>
        </row>
        <row r="1066">
          <cell r="A1066" t="str">
            <v>LSGTX1086200</v>
          </cell>
          <cell r="B1066" t="str">
            <v>1086200</v>
          </cell>
          <cell r="C1066" t="str">
            <v>LSGTX</v>
          </cell>
          <cell r="D1066" t="str">
            <v>1080200</v>
          </cell>
          <cell r="E1066" t="str">
            <v>Dane Watson</v>
          </cell>
        </row>
        <row r="1067">
          <cell r="A1067" t="str">
            <v>LSGTX2324000</v>
          </cell>
          <cell r="B1067" t="str">
            <v>2324000</v>
          </cell>
          <cell r="C1067" t="str">
            <v>LSGTX</v>
          </cell>
          <cell r="D1067" t="str">
            <v>ALL</v>
          </cell>
          <cell r="E1067" t="str">
            <v>Melinda Lefan-Accounts Payable</v>
          </cell>
        </row>
        <row r="1068">
          <cell r="A1068" t="str">
            <v>LSGTX1231000</v>
          </cell>
          <cell r="B1068" t="str">
            <v>1231000</v>
          </cell>
          <cell r="C1068" t="str">
            <v>LSGTX</v>
          </cell>
          <cell r="D1068" t="str">
            <v>ALL</v>
          </cell>
          <cell r="E1068" t="str">
            <v>Ramon Leal - Corporate Accounting</v>
          </cell>
        </row>
        <row r="1069">
          <cell r="A1069" t="str">
            <v>LSGTX2230000</v>
          </cell>
          <cell r="B1069" t="str">
            <v>2230000</v>
          </cell>
          <cell r="C1069" t="str">
            <v>LSGTX</v>
          </cell>
          <cell r="D1069" t="str">
            <v>ALL</v>
          </cell>
          <cell r="E1069" t="str">
            <v>Ramon Leal - Corporate Accounting</v>
          </cell>
        </row>
        <row r="1070">
          <cell r="A1070" t="str">
            <v>LSGTX2328900</v>
          </cell>
          <cell r="B1070" t="str">
            <v>2328900</v>
          </cell>
          <cell r="C1070" t="str">
            <v>LSGTX</v>
          </cell>
          <cell r="D1070" t="str">
            <v>ALL</v>
          </cell>
          <cell r="E1070" t="str">
            <v>Ramon Leal - Corporate Accounting</v>
          </cell>
        </row>
        <row r="1071">
          <cell r="A1071" t="str">
            <v>LSGTX2328950</v>
          </cell>
          <cell r="B1071" t="str">
            <v>2328950</v>
          </cell>
          <cell r="C1071" t="str">
            <v>LSGTX</v>
          </cell>
          <cell r="D1071" t="str">
            <v>ALL</v>
          </cell>
          <cell r="E1071" t="str">
            <v>Ramon Leal - Corporate Accounting</v>
          </cell>
        </row>
        <row r="1072">
          <cell r="A1072" t="str">
            <v>LSP1010200</v>
          </cell>
          <cell r="B1072" t="str">
            <v>1010200</v>
          </cell>
          <cell r="C1072" t="str">
            <v>LSP</v>
          </cell>
          <cell r="D1072" t="str">
            <v>1010200</v>
          </cell>
          <cell r="E1072" t="str">
            <v>Dane Watson</v>
          </cell>
        </row>
        <row r="1073">
          <cell r="A1073" t="str">
            <v>LSP1010201</v>
          </cell>
          <cell r="B1073" t="str">
            <v>1010201</v>
          </cell>
          <cell r="C1073" t="str">
            <v>LSP</v>
          </cell>
          <cell r="D1073" t="str">
            <v>1010200</v>
          </cell>
          <cell r="E1073" t="str">
            <v>Dane Watson</v>
          </cell>
        </row>
        <row r="1074">
          <cell r="A1074" t="str">
            <v>LSP1010210</v>
          </cell>
          <cell r="B1074" t="str">
            <v>1010210</v>
          </cell>
          <cell r="C1074" t="str">
            <v>LSP</v>
          </cell>
          <cell r="D1074" t="str">
            <v>1010200</v>
          </cell>
          <cell r="E1074" t="str">
            <v>Dane Watson</v>
          </cell>
        </row>
        <row r="1075">
          <cell r="A1075" t="str">
            <v>LSP1010220</v>
          </cell>
          <cell r="B1075" t="str">
            <v>1010220</v>
          </cell>
          <cell r="C1075" t="str">
            <v>LSP</v>
          </cell>
          <cell r="D1075" t="str">
            <v>1010200</v>
          </cell>
          <cell r="E1075" t="str">
            <v>Dane Watson</v>
          </cell>
        </row>
        <row r="1076">
          <cell r="A1076" t="str">
            <v>LSP1010221</v>
          </cell>
          <cell r="B1076" t="str">
            <v>1010221</v>
          </cell>
          <cell r="C1076" t="str">
            <v>LSP</v>
          </cell>
          <cell r="D1076" t="str">
            <v>1010200</v>
          </cell>
          <cell r="E1076" t="str">
            <v>Dane Watson</v>
          </cell>
        </row>
        <row r="1077">
          <cell r="A1077" t="str">
            <v>LSP1010500</v>
          </cell>
          <cell r="B1077" t="str">
            <v>1010500</v>
          </cell>
          <cell r="C1077" t="str">
            <v>LSP</v>
          </cell>
          <cell r="D1077" t="str">
            <v>1010200</v>
          </cell>
          <cell r="E1077" t="str">
            <v>Dane Watson</v>
          </cell>
        </row>
        <row r="1078">
          <cell r="A1078" t="str">
            <v>LSP1010501</v>
          </cell>
          <cell r="B1078" t="str">
            <v>1010501</v>
          </cell>
          <cell r="C1078" t="str">
            <v>LSP</v>
          </cell>
          <cell r="D1078" t="str">
            <v>1010200</v>
          </cell>
          <cell r="E1078" t="str">
            <v>Dane Watson</v>
          </cell>
        </row>
        <row r="1079">
          <cell r="A1079" t="str">
            <v>LSP1010600</v>
          </cell>
          <cell r="B1079" t="str">
            <v>1010600</v>
          </cell>
          <cell r="C1079" t="str">
            <v>LSP</v>
          </cell>
          <cell r="D1079" t="str">
            <v>1010200</v>
          </cell>
          <cell r="E1079" t="str">
            <v>Dane Watson</v>
          </cell>
        </row>
        <row r="1080">
          <cell r="A1080" t="str">
            <v>LSP1010601</v>
          </cell>
          <cell r="B1080" t="str">
            <v>1010601</v>
          </cell>
          <cell r="C1080" t="str">
            <v>LSP</v>
          </cell>
          <cell r="D1080" t="str">
            <v>1010200</v>
          </cell>
          <cell r="E1080" t="str">
            <v>Dane Watson</v>
          </cell>
        </row>
        <row r="1081">
          <cell r="A1081" t="str">
            <v>LSP1010700</v>
          </cell>
          <cell r="B1081" t="str">
            <v>1010700</v>
          </cell>
          <cell r="C1081" t="str">
            <v>LSP</v>
          </cell>
          <cell r="D1081" t="str">
            <v>1010200</v>
          </cell>
          <cell r="E1081" t="str">
            <v>Dane Watson</v>
          </cell>
        </row>
        <row r="1082">
          <cell r="A1082" t="str">
            <v>LSP1010710</v>
          </cell>
          <cell r="B1082" t="str">
            <v>1010710</v>
          </cell>
          <cell r="C1082" t="str">
            <v>LSP</v>
          </cell>
          <cell r="D1082" t="str">
            <v>1010200</v>
          </cell>
          <cell r="E1082" t="str">
            <v>Dane Watson</v>
          </cell>
        </row>
        <row r="1083">
          <cell r="A1083" t="str">
            <v>LSP1010720</v>
          </cell>
          <cell r="B1083" t="str">
            <v>1010720</v>
          </cell>
          <cell r="C1083" t="str">
            <v>LSP</v>
          </cell>
          <cell r="D1083" t="str">
            <v>1010200</v>
          </cell>
          <cell r="E1083" t="str">
            <v>Dane Watson</v>
          </cell>
        </row>
        <row r="1084">
          <cell r="A1084" t="str">
            <v>LSP1010730</v>
          </cell>
          <cell r="B1084" t="str">
            <v>1010730</v>
          </cell>
          <cell r="C1084" t="str">
            <v>LSP</v>
          </cell>
          <cell r="D1084" t="str">
            <v>1010200</v>
          </cell>
          <cell r="E1084" t="str">
            <v>Dane Watson</v>
          </cell>
        </row>
        <row r="1085">
          <cell r="A1085" t="str">
            <v>LSP1010740</v>
          </cell>
          <cell r="B1085" t="str">
            <v>1010740</v>
          </cell>
          <cell r="C1085" t="str">
            <v>LSP</v>
          </cell>
          <cell r="D1085" t="str">
            <v>1010200</v>
          </cell>
          <cell r="E1085" t="str">
            <v>Dane Watson</v>
          </cell>
        </row>
        <row r="1086">
          <cell r="A1086" t="str">
            <v>LSP1010750</v>
          </cell>
          <cell r="B1086" t="str">
            <v>1010750</v>
          </cell>
          <cell r="C1086" t="str">
            <v>LSP</v>
          </cell>
          <cell r="D1086" t="str">
            <v>1010200</v>
          </cell>
          <cell r="E1086" t="str">
            <v>Dane Watson</v>
          </cell>
        </row>
        <row r="1087">
          <cell r="A1087" t="str">
            <v>LSP1010760</v>
          </cell>
          <cell r="B1087" t="str">
            <v>1010760</v>
          </cell>
          <cell r="C1087" t="str">
            <v>LSP</v>
          </cell>
          <cell r="D1087" t="str">
            <v>1010200</v>
          </cell>
          <cell r="E1087" t="str">
            <v>Dane Watson</v>
          </cell>
        </row>
        <row r="1088">
          <cell r="A1088" t="str">
            <v>LSP1010770</v>
          </cell>
          <cell r="B1088" t="str">
            <v>1010770</v>
          </cell>
          <cell r="C1088" t="str">
            <v>LSP</v>
          </cell>
          <cell r="D1088" t="str">
            <v>1010200</v>
          </cell>
          <cell r="E1088" t="str">
            <v>Dane Watson</v>
          </cell>
        </row>
        <row r="1089">
          <cell r="A1089" t="str">
            <v>LSP1010780</v>
          </cell>
          <cell r="B1089" t="str">
            <v>1010780</v>
          </cell>
          <cell r="C1089" t="str">
            <v>LSP</v>
          </cell>
          <cell r="D1089" t="str">
            <v>1010200</v>
          </cell>
          <cell r="E1089" t="str">
            <v>Dane Watson</v>
          </cell>
        </row>
        <row r="1090">
          <cell r="A1090" t="str">
            <v>LSP1010781</v>
          </cell>
          <cell r="B1090" t="str">
            <v>1010781</v>
          </cell>
          <cell r="C1090" t="str">
            <v>LSP</v>
          </cell>
          <cell r="D1090" t="str">
            <v>1010200</v>
          </cell>
          <cell r="E1090" t="str">
            <v>Dane Watson</v>
          </cell>
        </row>
        <row r="1091">
          <cell r="A1091" t="str">
            <v>LSP1010790</v>
          </cell>
          <cell r="B1091" t="str">
            <v>1010790</v>
          </cell>
          <cell r="C1091" t="str">
            <v>LSP</v>
          </cell>
          <cell r="D1091" t="str">
            <v>1010200</v>
          </cell>
          <cell r="E1091" t="str">
            <v>Dane Watson</v>
          </cell>
        </row>
        <row r="1092">
          <cell r="A1092" t="str">
            <v>LSP1010900</v>
          </cell>
          <cell r="B1092" t="str">
            <v>1010900</v>
          </cell>
          <cell r="C1092" t="str">
            <v>LSP</v>
          </cell>
          <cell r="D1092" t="str">
            <v>1010200</v>
          </cell>
          <cell r="E1092" t="str">
            <v>Dane Watson</v>
          </cell>
        </row>
        <row r="1093">
          <cell r="A1093" t="str">
            <v>LSP1070000</v>
          </cell>
          <cell r="B1093" t="str">
            <v>1070000</v>
          </cell>
          <cell r="C1093" t="str">
            <v>LSP</v>
          </cell>
          <cell r="D1093" t="str">
            <v>1070000</v>
          </cell>
          <cell r="E1093" t="str">
            <v>Dane Watson</v>
          </cell>
        </row>
        <row r="1094">
          <cell r="A1094" t="str">
            <v>LSP1079000</v>
          </cell>
          <cell r="B1094" t="str">
            <v>1079000</v>
          </cell>
          <cell r="C1094" t="str">
            <v>LSP</v>
          </cell>
          <cell r="D1094">
            <v>1070000</v>
          </cell>
          <cell r="E1094" t="str">
            <v>Dane Watson</v>
          </cell>
        </row>
        <row r="1095">
          <cell r="A1095" t="str">
            <v>LSP1080200</v>
          </cell>
          <cell r="B1095" t="str">
            <v>1080200</v>
          </cell>
          <cell r="C1095" t="str">
            <v>LSP</v>
          </cell>
          <cell r="D1095" t="str">
            <v>1080200</v>
          </cell>
          <cell r="E1095" t="str">
            <v>Dane Watson</v>
          </cell>
        </row>
        <row r="1096">
          <cell r="A1096" t="str">
            <v>LSP1080201</v>
          </cell>
          <cell r="B1096">
            <v>1080201</v>
          </cell>
          <cell r="C1096" t="str">
            <v>LSP</v>
          </cell>
          <cell r="D1096" t="str">
            <v>1080200</v>
          </cell>
          <cell r="E1096" t="str">
            <v>Dane Watson</v>
          </cell>
        </row>
        <row r="1097">
          <cell r="A1097" t="str">
            <v>LSP1080220</v>
          </cell>
          <cell r="B1097" t="str">
            <v>1080220</v>
          </cell>
          <cell r="C1097" t="str">
            <v>LSP</v>
          </cell>
          <cell r="D1097" t="str">
            <v>1080200</v>
          </cell>
          <cell r="E1097" t="str">
            <v>Dane Watson</v>
          </cell>
        </row>
        <row r="1098">
          <cell r="A1098" t="str">
            <v>LSP1080500</v>
          </cell>
          <cell r="B1098" t="str">
            <v>1080500</v>
          </cell>
          <cell r="C1098" t="str">
            <v>LSP</v>
          </cell>
          <cell r="D1098" t="str">
            <v>1080200</v>
          </cell>
          <cell r="E1098" t="str">
            <v>Dane Watson</v>
          </cell>
        </row>
        <row r="1099">
          <cell r="A1099" t="str">
            <v>LSP1080520</v>
          </cell>
          <cell r="B1099" t="str">
            <v>1080520</v>
          </cell>
          <cell r="C1099" t="str">
            <v>LSP</v>
          </cell>
          <cell r="D1099" t="str">
            <v>1080200</v>
          </cell>
          <cell r="E1099" t="str">
            <v>Dane Watson</v>
          </cell>
        </row>
        <row r="1100">
          <cell r="A1100" t="str">
            <v>LSP1080600</v>
          </cell>
          <cell r="B1100" t="str">
            <v>1080600</v>
          </cell>
          <cell r="C1100" t="str">
            <v>LSP</v>
          </cell>
          <cell r="D1100" t="str">
            <v>1080200</v>
          </cell>
          <cell r="E1100" t="str">
            <v>Dane Watson</v>
          </cell>
        </row>
        <row r="1101">
          <cell r="A1101" t="str">
            <v>LSP1080700</v>
          </cell>
          <cell r="B1101">
            <v>1080700</v>
          </cell>
          <cell r="C1101" t="str">
            <v>LSP</v>
          </cell>
          <cell r="D1101" t="str">
            <v>1080200</v>
          </cell>
          <cell r="E1101" t="str">
            <v>Dane Watson</v>
          </cell>
        </row>
        <row r="1102">
          <cell r="A1102" t="str">
            <v>LSP1080710</v>
          </cell>
          <cell r="B1102">
            <v>1080710</v>
          </cell>
          <cell r="C1102" t="str">
            <v>LSP</v>
          </cell>
          <cell r="D1102" t="str">
            <v>1080200</v>
          </cell>
          <cell r="E1102" t="str">
            <v>Dane Watson</v>
          </cell>
        </row>
        <row r="1103">
          <cell r="A1103" t="str">
            <v>LSP1080720</v>
          </cell>
          <cell r="B1103" t="str">
            <v>1080720</v>
          </cell>
          <cell r="C1103" t="str">
            <v>LSP</v>
          </cell>
          <cell r="D1103" t="str">
            <v>1080200</v>
          </cell>
          <cell r="E1103" t="str">
            <v>Dane Watson</v>
          </cell>
        </row>
        <row r="1104">
          <cell r="A1104" t="str">
            <v>LSP1080730</v>
          </cell>
          <cell r="B1104" t="str">
            <v>1080730</v>
          </cell>
          <cell r="C1104" t="str">
            <v>LSP</v>
          </cell>
          <cell r="D1104" t="str">
            <v>1080200</v>
          </cell>
          <cell r="E1104" t="str">
            <v>Dane Watson</v>
          </cell>
        </row>
        <row r="1105">
          <cell r="A1105" t="str">
            <v>LSP1080760</v>
          </cell>
          <cell r="B1105" t="str">
            <v>1080760</v>
          </cell>
          <cell r="C1105" t="str">
            <v>LSP</v>
          </cell>
          <cell r="D1105" t="str">
            <v>1080200</v>
          </cell>
          <cell r="E1105" t="str">
            <v>Dane Watson</v>
          </cell>
        </row>
        <row r="1106">
          <cell r="A1106" t="str">
            <v>LSP1080781</v>
          </cell>
          <cell r="B1106" t="str">
            <v>1080781</v>
          </cell>
          <cell r="C1106" t="str">
            <v>LSP</v>
          </cell>
          <cell r="D1106" t="str">
            <v>1080200</v>
          </cell>
          <cell r="E1106" t="str">
            <v>Dane Watson</v>
          </cell>
        </row>
        <row r="1107">
          <cell r="A1107" t="str">
            <v>LSP1080850</v>
          </cell>
          <cell r="B1107" t="str">
            <v>1080850</v>
          </cell>
          <cell r="C1107" t="str">
            <v>LSP</v>
          </cell>
          <cell r="D1107" t="str">
            <v>1080200</v>
          </cell>
          <cell r="E1107" t="str">
            <v>Dane Watson</v>
          </cell>
        </row>
        <row r="1108">
          <cell r="A1108" t="str">
            <v>LSP1081200</v>
          </cell>
          <cell r="B1108" t="str">
            <v>1081200</v>
          </cell>
          <cell r="C1108" t="str">
            <v>LSP</v>
          </cell>
          <cell r="D1108" t="str">
            <v>1080200</v>
          </cell>
          <cell r="E1108" t="str">
            <v>Dane Watson</v>
          </cell>
        </row>
        <row r="1109">
          <cell r="A1109" t="str">
            <v>LSP1081210</v>
          </cell>
          <cell r="B1109" t="str">
            <v>1081210</v>
          </cell>
          <cell r="C1109" t="str">
            <v>LSP</v>
          </cell>
          <cell r="D1109" t="str">
            <v>1080200</v>
          </cell>
          <cell r="E1109" t="str">
            <v>Dane Watson</v>
          </cell>
        </row>
        <row r="1110">
          <cell r="A1110" t="str">
            <v>LSP1081220</v>
          </cell>
          <cell r="B1110" t="str">
            <v>1081220</v>
          </cell>
          <cell r="C1110" t="str">
            <v>LSP</v>
          </cell>
          <cell r="D1110" t="str">
            <v>1080200</v>
          </cell>
          <cell r="E1110" t="str">
            <v>Dane Watson</v>
          </cell>
        </row>
        <row r="1111">
          <cell r="A1111" t="str">
            <v>LSP1081500</v>
          </cell>
          <cell r="B1111" t="str">
            <v>1081500</v>
          </cell>
          <cell r="C1111" t="str">
            <v>LSP</v>
          </cell>
          <cell r="D1111" t="str">
            <v>1080200</v>
          </cell>
          <cell r="E1111" t="str">
            <v>Dane Watson</v>
          </cell>
        </row>
        <row r="1112">
          <cell r="A1112" t="str">
            <v>LSP1081520</v>
          </cell>
          <cell r="B1112" t="str">
            <v>1081520</v>
          </cell>
          <cell r="C1112" t="str">
            <v>LSP</v>
          </cell>
          <cell r="D1112" t="str">
            <v>1080200</v>
          </cell>
          <cell r="E1112" t="str">
            <v>Dane Watson</v>
          </cell>
        </row>
        <row r="1113">
          <cell r="A1113" t="str">
            <v>LSP1081600</v>
          </cell>
          <cell r="B1113" t="str">
            <v>1081600</v>
          </cell>
          <cell r="C1113" t="str">
            <v>LSP</v>
          </cell>
          <cell r="D1113" t="str">
            <v>1080200</v>
          </cell>
          <cell r="E1113" t="str">
            <v>Dane Watson</v>
          </cell>
        </row>
        <row r="1114">
          <cell r="A1114" t="str">
            <v>LSP1081710</v>
          </cell>
          <cell r="B1114" t="str">
            <v>1081710</v>
          </cell>
          <cell r="C1114" t="str">
            <v>LSP</v>
          </cell>
          <cell r="D1114" t="str">
            <v>1080200</v>
          </cell>
          <cell r="E1114" t="str">
            <v>Dane Watson</v>
          </cell>
        </row>
        <row r="1115">
          <cell r="A1115" t="str">
            <v>LSP1081720</v>
          </cell>
          <cell r="B1115" t="str">
            <v>1081720</v>
          </cell>
          <cell r="C1115" t="str">
            <v>LSP</v>
          </cell>
          <cell r="D1115" t="str">
            <v>1080200</v>
          </cell>
          <cell r="E1115" t="str">
            <v>Dane Watson</v>
          </cell>
        </row>
        <row r="1116">
          <cell r="A1116" t="str">
            <v>LSP1081730</v>
          </cell>
          <cell r="B1116" t="str">
            <v>1081730</v>
          </cell>
          <cell r="C1116" t="str">
            <v>LSP</v>
          </cell>
          <cell r="D1116" t="str">
            <v>1080200</v>
          </cell>
          <cell r="E1116" t="str">
            <v>Dane Watson</v>
          </cell>
        </row>
        <row r="1117">
          <cell r="A1117" t="str">
            <v>LSP1081740</v>
          </cell>
          <cell r="B1117" t="str">
            <v>1081740</v>
          </cell>
          <cell r="C1117" t="str">
            <v>LSP</v>
          </cell>
          <cell r="D1117" t="str">
            <v>1080200</v>
          </cell>
          <cell r="E1117" t="str">
            <v>Dane Watson</v>
          </cell>
        </row>
        <row r="1118">
          <cell r="A1118" t="str">
            <v>LSP1081750</v>
          </cell>
          <cell r="B1118" t="str">
            <v>1081750</v>
          </cell>
          <cell r="C1118" t="str">
            <v>LSP</v>
          </cell>
          <cell r="D1118" t="str">
            <v>1080200</v>
          </cell>
          <cell r="E1118" t="str">
            <v>Dane Watson</v>
          </cell>
        </row>
        <row r="1119">
          <cell r="A1119" t="str">
            <v>LSP1081760</v>
          </cell>
          <cell r="B1119" t="str">
            <v>1081760</v>
          </cell>
          <cell r="C1119" t="str">
            <v>LSP</v>
          </cell>
          <cell r="D1119" t="str">
            <v>1080200</v>
          </cell>
          <cell r="E1119" t="str">
            <v>Dane Watson</v>
          </cell>
        </row>
        <row r="1120">
          <cell r="A1120" t="str">
            <v>LSP1081770</v>
          </cell>
          <cell r="B1120" t="str">
            <v>1081770</v>
          </cell>
          <cell r="C1120" t="str">
            <v>LSP</v>
          </cell>
          <cell r="D1120" t="str">
            <v>1080200</v>
          </cell>
          <cell r="E1120" t="str">
            <v>Dane Watson</v>
          </cell>
        </row>
        <row r="1121">
          <cell r="A1121" t="str">
            <v>LSP1081780</v>
          </cell>
          <cell r="B1121" t="str">
            <v>1081780</v>
          </cell>
          <cell r="C1121" t="str">
            <v>LSP</v>
          </cell>
          <cell r="D1121" t="str">
            <v>1080200</v>
          </cell>
          <cell r="E1121" t="str">
            <v>Dane Watson</v>
          </cell>
        </row>
        <row r="1122">
          <cell r="A1122" t="str">
            <v>LSP1081781</v>
          </cell>
          <cell r="B1122" t="str">
            <v>1081781</v>
          </cell>
          <cell r="C1122" t="str">
            <v>LSP</v>
          </cell>
          <cell r="D1122" t="str">
            <v>1080200</v>
          </cell>
          <cell r="E1122" t="str">
            <v>Dane Watson</v>
          </cell>
        </row>
        <row r="1123">
          <cell r="A1123" t="str">
            <v>LSP1081790</v>
          </cell>
          <cell r="B1123" t="str">
            <v>1081790</v>
          </cell>
          <cell r="C1123" t="str">
            <v>LSP</v>
          </cell>
          <cell r="D1123" t="str">
            <v>1080200</v>
          </cell>
          <cell r="E1123" t="str">
            <v>Dane Watson</v>
          </cell>
        </row>
        <row r="1124">
          <cell r="A1124" t="str">
            <v>LSP1082200</v>
          </cell>
          <cell r="B1124" t="str">
            <v>1082200</v>
          </cell>
          <cell r="C1124" t="str">
            <v>LSP</v>
          </cell>
          <cell r="D1124" t="str">
            <v>1080200</v>
          </cell>
          <cell r="E1124" t="str">
            <v>Dane Watson</v>
          </cell>
        </row>
        <row r="1125">
          <cell r="A1125" t="str">
            <v>LSP1082201</v>
          </cell>
          <cell r="B1125" t="str">
            <v>1082201</v>
          </cell>
          <cell r="C1125" t="str">
            <v>LSP</v>
          </cell>
          <cell r="D1125" t="str">
            <v>1080200</v>
          </cell>
          <cell r="E1125" t="str">
            <v>Dane Watson</v>
          </cell>
        </row>
        <row r="1126">
          <cell r="A1126" t="str">
            <v>LSP1082220</v>
          </cell>
          <cell r="B1126" t="str">
            <v>1082220</v>
          </cell>
          <cell r="C1126" t="str">
            <v>LSP</v>
          </cell>
          <cell r="D1126" t="str">
            <v>1080200</v>
          </cell>
          <cell r="E1126" t="str">
            <v>Dane Watson</v>
          </cell>
        </row>
        <row r="1127">
          <cell r="A1127" t="str">
            <v>LSP1082500</v>
          </cell>
          <cell r="B1127" t="str">
            <v>1082500</v>
          </cell>
          <cell r="C1127" t="str">
            <v>LSP</v>
          </cell>
          <cell r="D1127" t="str">
            <v>1080200</v>
          </cell>
          <cell r="E1127" t="str">
            <v>Dane Watson</v>
          </cell>
        </row>
        <row r="1128">
          <cell r="A1128" t="str">
            <v>LSP1082600</v>
          </cell>
          <cell r="B1128" t="str">
            <v>1082600</v>
          </cell>
          <cell r="C1128" t="str">
            <v>LSP</v>
          </cell>
          <cell r="D1128" t="str">
            <v>1080200</v>
          </cell>
          <cell r="E1128" t="str">
            <v>Dane Watson</v>
          </cell>
        </row>
        <row r="1129">
          <cell r="A1129" t="str">
            <v>LSP1083200</v>
          </cell>
          <cell r="B1129" t="str">
            <v>1083200</v>
          </cell>
          <cell r="C1129" t="str">
            <v>LSP</v>
          </cell>
          <cell r="D1129" t="str">
            <v>1080200</v>
          </cell>
          <cell r="E1129" t="str">
            <v>Dane Watson</v>
          </cell>
        </row>
        <row r="1130">
          <cell r="A1130" t="str">
            <v>LSP1083500</v>
          </cell>
          <cell r="B1130" t="str">
            <v>1083500</v>
          </cell>
          <cell r="C1130" t="str">
            <v>LSP</v>
          </cell>
          <cell r="D1130" t="str">
            <v>1080200</v>
          </cell>
          <cell r="E1130" t="str">
            <v>Dane Watson</v>
          </cell>
        </row>
        <row r="1131">
          <cell r="A1131" t="str">
            <v>LSP1083600</v>
          </cell>
          <cell r="B1131" t="str">
            <v>1083600</v>
          </cell>
          <cell r="C1131" t="str">
            <v>LSP</v>
          </cell>
          <cell r="D1131" t="str">
            <v>1080200</v>
          </cell>
          <cell r="E1131" t="str">
            <v>Dane Watson</v>
          </cell>
        </row>
        <row r="1132">
          <cell r="A1132" t="str">
            <v>LSP1083760</v>
          </cell>
          <cell r="B1132" t="str">
            <v>1083760</v>
          </cell>
          <cell r="C1132" t="str">
            <v>LSP</v>
          </cell>
          <cell r="D1132" t="str">
            <v>1080200</v>
          </cell>
          <cell r="E1132" t="str">
            <v>Dane Watson</v>
          </cell>
        </row>
        <row r="1133">
          <cell r="A1133" t="str">
            <v>LSP1084200</v>
          </cell>
          <cell r="B1133" t="str">
            <v>1084200</v>
          </cell>
          <cell r="C1133" t="str">
            <v>LSP</v>
          </cell>
          <cell r="D1133" t="str">
            <v>1080200</v>
          </cell>
          <cell r="E1133" t="str">
            <v>Dane Watson</v>
          </cell>
        </row>
        <row r="1134">
          <cell r="A1134" t="str">
            <v>LSP1084500</v>
          </cell>
          <cell r="B1134" t="str">
            <v>1084500</v>
          </cell>
          <cell r="C1134" t="str">
            <v>LSP</v>
          </cell>
          <cell r="D1134" t="str">
            <v>1080200</v>
          </cell>
          <cell r="E1134" t="str">
            <v>Dane Watson</v>
          </cell>
        </row>
        <row r="1135">
          <cell r="A1135" t="str">
            <v>LSP1086200</v>
          </cell>
          <cell r="B1135" t="str">
            <v>1086200</v>
          </cell>
          <cell r="C1135" t="str">
            <v>LSP</v>
          </cell>
          <cell r="D1135" t="str">
            <v>1080200</v>
          </cell>
          <cell r="E1135" t="str">
            <v>Dane Watson</v>
          </cell>
        </row>
        <row r="1136">
          <cell r="A1136" t="str">
            <v>LSP1086201</v>
          </cell>
          <cell r="B1136" t="str">
            <v>1086201</v>
          </cell>
          <cell r="C1136" t="str">
            <v>LSP</v>
          </cell>
          <cell r="D1136" t="str">
            <v>1080200</v>
          </cell>
          <cell r="E1136" t="str">
            <v>Dane Watson</v>
          </cell>
        </row>
        <row r="1137">
          <cell r="A1137" t="str">
            <v>LSP1086210</v>
          </cell>
          <cell r="B1137" t="str">
            <v>1086210</v>
          </cell>
          <cell r="C1137" t="str">
            <v>LSP</v>
          </cell>
          <cell r="D1137" t="str">
            <v>1080200</v>
          </cell>
          <cell r="E1137" t="str">
            <v>Dane Watson</v>
          </cell>
        </row>
        <row r="1138">
          <cell r="A1138" t="str">
            <v>LSP1086220</v>
          </cell>
          <cell r="B1138" t="str">
            <v>1086220</v>
          </cell>
          <cell r="C1138" t="str">
            <v>LSP</v>
          </cell>
          <cell r="D1138" t="str">
            <v>1080200</v>
          </cell>
          <cell r="E1138" t="str">
            <v>Dane Watson</v>
          </cell>
        </row>
        <row r="1139">
          <cell r="A1139" t="str">
            <v>LSP1086500</v>
          </cell>
          <cell r="B1139" t="str">
            <v>1086500</v>
          </cell>
          <cell r="C1139" t="str">
            <v>LSP</v>
          </cell>
          <cell r="D1139" t="str">
            <v>1080200</v>
          </cell>
          <cell r="E1139" t="str">
            <v>Dane Watson</v>
          </cell>
        </row>
        <row r="1140">
          <cell r="A1140" t="str">
            <v>LSP1086520</v>
          </cell>
          <cell r="B1140" t="str">
            <v>1086520</v>
          </cell>
          <cell r="C1140" t="str">
            <v>LSP</v>
          </cell>
          <cell r="D1140" t="str">
            <v>1080200</v>
          </cell>
          <cell r="E1140" t="str">
            <v>Dane Watson</v>
          </cell>
        </row>
        <row r="1141">
          <cell r="A1141" t="str">
            <v>LSP1086600</v>
          </cell>
          <cell r="B1141" t="str">
            <v>1086600</v>
          </cell>
          <cell r="C1141" t="str">
            <v>LSP</v>
          </cell>
          <cell r="D1141" t="str">
            <v>1080200</v>
          </cell>
          <cell r="E1141" t="str">
            <v>Dane Watson</v>
          </cell>
        </row>
        <row r="1142">
          <cell r="A1142" t="str">
            <v>LSP1086710</v>
          </cell>
          <cell r="B1142" t="str">
            <v>1086710</v>
          </cell>
          <cell r="C1142" t="str">
            <v>LSP</v>
          </cell>
          <cell r="D1142" t="str">
            <v>1080200</v>
          </cell>
          <cell r="E1142" t="str">
            <v>Dane Watson</v>
          </cell>
        </row>
        <row r="1143">
          <cell r="A1143" t="str">
            <v>LSP1086720</v>
          </cell>
          <cell r="B1143" t="str">
            <v>1086720</v>
          </cell>
          <cell r="C1143" t="str">
            <v>LSP</v>
          </cell>
          <cell r="D1143" t="str">
            <v>1080200</v>
          </cell>
          <cell r="E1143" t="str">
            <v>Dane Watson</v>
          </cell>
        </row>
        <row r="1144">
          <cell r="A1144" t="str">
            <v>LSP1086730</v>
          </cell>
          <cell r="B1144" t="str">
            <v>1086730</v>
          </cell>
          <cell r="C1144" t="str">
            <v>LSP</v>
          </cell>
          <cell r="D1144" t="str">
            <v>1080200</v>
          </cell>
          <cell r="E1144" t="str">
            <v>Dane Watson</v>
          </cell>
        </row>
        <row r="1145">
          <cell r="A1145" t="str">
            <v>LSP1086740</v>
          </cell>
          <cell r="B1145" t="str">
            <v>1086740</v>
          </cell>
          <cell r="C1145" t="str">
            <v>LSP</v>
          </cell>
          <cell r="D1145" t="str">
            <v>1080200</v>
          </cell>
          <cell r="E1145" t="str">
            <v>Dane Watson</v>
          </cell>
        </row>
        <row r="1146">
          <cell r="A1146" t="str">
            <v>LSP1086750</v>
          </cell>
          <cell r="B1146" t="str">
            <v>1086750</v>
          </cell>
          <cell r="C1146" t="str">
            <v>LSP</v>
          </cell>
          <cell r="D1146" t="str">
            <v>1080200</v>
          </cell>
          <cell r="E1146" t="str">
            <v>Dane Watson</v>
          </cell>
        </row>
        <row r="1147">
          <cell r="A1147" t="str">
            <v>LSP1086760</v>
          </cell>
          <cell r="B1147" t="str">
            <v>1086760</v>
          </cell>
          <cell r="C1147" t="str">
            <v>LSP</v>
          </cell>
          <cell r="D1147" t="str">
            <v>1080200</v>
          </cell>
          <cell r="E1147" t="str">
            <v>Dane Watson</v>
          </cell>
        </row>
        <row r="1148">
          <cell r="A1148" t="str">
            <v>LSP1086770</v>
          </cell>
          <cell r="B1148" t="str">
            <v>1086770</v>
          </cell>
          <cell r="C1148" t="str">
            <v>LSP</v>
          </cell>
          <cell r="D1148" t="str">
            <v>1080200</v>
          </cell>
          <cell r="E1148" t="str">
            <v>Dane Watson</v>
          </cell>
        </row>
        <row r="1149">
          <cell r="A1149" t="str">
            <v>LSP1086780</v>
          </cell>
          <cell r="B1149" t="str">
            <v>1086780</v>
          </cell>
          <cell r="C1149" t="str">
            <v>LSP</v>
          </cell>
          <cell r="D1149" t="str">
            <v>1080200</v>
          </cell>
          <cell r="E1149" t="str">
            <v>Dane Watson</v>
          </cell>
        </row>
        <row r="1150">
          <cell r="A1150" t="str">
            <v>LSP1086781</v>
          </cell>
          <cell r="B1150" t="str">
            <v>1086781</v>
          </cell>
          <cell r="C1150" t="str">
            <v>LSP</v>
          </cell>
          <cell r="D1150" t="str">
            <v>1080200</v>
          </cell>
          <cell r="E1150" t="str">
            <v>Dane Watson</v>
          </cell>
        </row>
        <row r="1151">
          <cell r="A1151" t="str">
            <v>LSP1086790</v>
          </cell>
          <cell r="B1151" t="str">
            <v>1086790</v>
          </cell>
          <cell r="C1151" t="str">
            <v>LSP</v>
          </cell>
          <cell r="D1151" t="str">
            <v>1080200</v>
          </cell>
          <cell r="E1151" t="str">
            <v>Dane Watson</v>
          </cell>
        </row>
        <row r="1152">
          <cell r="A1152" t="str">
            <v>LSP1111000</v>
          </cell>
          <cell r="B1152" t="str">
            <v>1111000</v>
          </cell>
          <cell r="C1152" t="str">
            <v>LSP</v>
          </cell>
          <cell r="D1152" t="str">
            <v>1111000</v>
          </cell>
          <cell r="E1152" t="str">
            <v>Dane Watson</v>
          </cell>
        </row>
        <row r="1153">
          <cell r="A1153" t="str">
            <v>LSP1112000</v>
          </cell>
          <cell r="B1153" t="str">
            <v>1112000</v>
          </cell>
          <cell r="C1153" t="str">
            <v>LSP</v>
          </cell>
          <cell r="D1153" t="str">
            <v>1111000</v>
          </cell>
          <cell r="E1153" t="str">
            <v>Dane Watson</v>
          </cell>
        </row>
        <row r="1154">
          <cell r="A1154" t="str">
            <v>LSP1631000</v>
          </cell>
          <cell r="B1154">
            <v>1631000</v>
          </cell>
          <cell r="C1154" t="str">
            <v>LSP</v>
          </cell>
          <cell r="D1154">
            <v>1631100</v>
          </cell>
          <cell r="E1154" t="str">
            <v>Dane Watson</v>
          </cell>
        </row>
        <row r="1155">
          <cell r="A1155" t="str">
            <v>LSP1631100</v>
          </cell>
          <cell r="B1155">
            <v>1631100</v>
          </cell>
          <cell r="C1155" t="str">
            <v>LSP</v>
          </cell>
          <cell r="D1155">
            <v>1631100</v>
          </cell>
          <cell r="E1155" t="str">
            <v>Dane Watson</v>
          </cell>
        </row>
        <row r="1156">
          <cell r="A1156" t="str">
            <v>LSP1634000</v>
          </cell>
          <cell r="B1156" t="str">
            <v>1634000</v>
          </cell>
          <cell r="C1156" t="str">
            <v>LSP</v>
          </cell>
          <cell r="D1156">
            <v>1631100</v>
          </cell>
          <cell r="E1156" t="str">
            <v>Dane Watson</v>
          </cell>
        </row>
        <row r="1157">
          <cell r="A1157" t="str">
            <v>LSP1638100</v>
          </cell>
          <cell r="B1157" t="str">
            <v>1638100</v>
          </cell>
          <cell r="C1157" t="str">
            <v>LSP</v>
          </cell>
          <cell r="D1157">
            <v>1631100</v>
          </cell>
          <cell r="E1157" t="str">
            <v>Dane Watson</v>
          </cell>
        </row>
        <row r="1158">
          <cell r="A1158" t="str">
            <v>LSP1243200</v>
          </cell>
          <cell r="B1158" t="str">
            <v>1243200</v>
          </cell>
          <cell r="C1158" t="str">
            <v>LSP</v>
          </cell>
          <cell r="D1158" t="str">
            <v>ALL</v>
          </cell>
          <cell r="E1158" t="str">
            <v>Dean Hampton - Corporate Services Acctg</v>
          </cell>
        </row>
        <row r="1159">
          <cell r="A1159" t="str">
            <v>LSP1245100</v>
          </cell>
          <cell r="B1159" t="str">
            <v>1245100</v>
          </cell>
          <cell r="C1159" t="str">
            <v>LSP</v>
          </cell>
          <cell r="D1159" t="str">
            <v>ALL</v>
          </cell>
          <cell r="E1159" t="str">
            <v>Dean Hampton - Corporate Services Acctg</v>
          </cell>
        </row>
        <row r="1160">
          <cell r="A1160" t="str">
            <v>LSP1245500</v>
          </cell>
          <cell r="B1160" t="str">
            <v>1245500</v>
          </cell>
          <cell r="C1160" t="str">
            <v>LSP</v>
          </cell>
          <cell r="D1160" t="str">
            <v>ALL</v>
          </cell>
          <cell r="E1160" t="str">
            <v>Dean Hampton - Corporate Services Acctg</v>
          </cell>
        </row>
        <row r="1161">
          <cell r="A1161" t="str">
            <v>LSP1245600</v>
          </cell>
          <cell r="B1161" t="str">
            <v>1245600</v>
          </cell>
          <cell r="C1161" t="str">
            <v>LSP</v>
          </cell>
          <cell r="D1161" t="str">
            <v>ALL</v>
          </cell>
          <cell r="E1161" t="str">
            <v>Dean Hampton - Corporate Services Acctg</v>
          </cell>
        </row>
        <row r="1162">
          <cell r="A1162" t="str">
            <v>LSP1868510</v>
          </cell>
          <cell r="B1162" t="str">
            <v>1868510</v>
          </cell>
          <cell r="C1162" t="str">
            <v>LSP</v>
          </cell>
          <cell r="D1162" t="str">
            <v>ALL</v>
          </cell>
          <cell r="E1162" t="str">
            <v>Dean Hampton - Corporate Services Acctg</v>
          </cell>
        </row>
        <row r="1163">
          <cell r="A1163" t="str">
            <v>LSP1868520</v>
          </cell>
          <cell r="B1163" t="str">
            <v>1868520</v>
          </cell>
          <cell r="C1163" t="str">
            <v>LSP</v>
          </cell>
          <cell r="D1163" t="str">
            <v>ALL</v>
          </cell>
          <cell r="E1163" t="str">
            <v>Dean Hampton - Corporate Services Acctg</v>
          </cell>
        </row>
        <row r="1164">
          <cell r="A1164" t="str">
            <v>LSP1868550</v>
          </cell>
          <cell r="B1164" t="str">
            <v>1868550</v>
          </cell>
          <cell r="C1164" t="str">
            <v>LSP</v>
          </cell>
          <cell r="D1164" t="str">
            <v>ALL</v>
          </cell>
          <cell r="E1164" t="str">
            <v>Dean Hampton - Corporate Services Acctg</v>
          </cell>
        </row>
        <row r="1165">
          <cell r="A1165" t="str">
            <v>LSP1868560</v>
          </cell>
          <cell r="B1165" t="str">
            <v>1868560</v>
          </cell>
          <cell r="C1165" t="str">
            <v>LSP</v>
          </cell>
          <cell r="D1165" t="str">
            <v>ALL</v>
          </cell>
          <cell r="E1165" t="str">
            <v>Dean Hampton - Corporate Services Acctg</v>
          </cell>
        </row>
        <row r="1166">
          <cell r="A1166" t="str">
            <v>LSP2321904</v>
          </cell>
          <cell r="B1166" t="str">
            <v>2321904</v>
          </cell>
          <cell r="C1166" t="str">
            <v>LSP</v>
          </cell>
          <cell r="D1166" t="str">
            <v>ALL</v>
          </cell>
          <cell r="E1166" t="str">
            <v>Dean Hampton - Corporate Services Acctg</v>
          </cell>
        </row>
        <row r="1167">
          <cell r="A1167" t="str">
            <v>LSP2321905</v>
          </cell>
          <cell r="B1167" t="str">
            <v>2321905</v>
          </cell>
          <cell r="C1167" t="str">
            <v>LSP</v>
          </cell>
          <cell r="D1167" t="str">
            <v>ALL</v>
          </cell>
          <cell r="E1167" t="str">
            <v>Dean Hampton - Corporate Services Acctg</v>
          </cell>
        </row>
        <row r="1168">
          <cell r="A1168" t="str">
            <v>LSP2321906</v>
          </cell>
          <cell r="B1168" t="str">
            <v>2321906</v>
          </cell>
          <cell r="C1168" t="str">
            <v>LSP</v>
          </cell>
          <cell r="D1168" t="str">
            <v>ALL</v>
          </cell>
          <cell r="E1168" t="str">
            <v>Dean Hampton - Corporate Services Acctg</v>
          </cell>
        </row>
        <row r="1169">
          <cell r="A1169" t="str">
            <v>LSP2321928</v>
          </cell>
          <cell r="B1169" t="str">
            <v>2321928</v>
          </cell>
          <cell r="C1169" t="str">
            <v>LSP</v>
          </cell>
          <cell r="D1169" t="str">
            <v>ALL</v>
          </cell>
          <cell r="E1169" t="str">
            <v>Dean Hampton - Corporate Services Acctg</v>
          </cell>
        </row>
        <row r="1170">
          <cell r="A1170" t="str">
            <v>LSP2322402</v>
          </cell>
          <cell r="B1170" t="str">
            <v>2322402</v>
          </cell>
          <cell r="C1170" t="str">
            <v>LSP</v>
          </cell>
          <cell r="D1170" t="str">
            <v>ALL</v>
          </cell>
          <cell r="E1170" t="str">
            <v>Dean Hampton - Corporate Services Acctg</v>
          </cell>
        </row>
        <row r="1171">
          <cell r="A1171" t="str">
            <v>LSP2322403</v>
          </cell>
          <cell r="B1171" t="str">
            <v>2322403</v>
          </cell>
          <cell r="C1171" t="str">
            <v>LSP</v>
          </cell>
          <cell r="D1171" t="str">
            <v>ALL</v>
          </cell>
          <cell r="E1171" t="str">
            <v>Dean Hampton - Corporate Services Acctg</v>
          </cell>
        </row>
        <row r="1172">
          <cell r="A1172" t="str">
            <v>LSP2533060</v>
          </cell>
          <cell r="B1172" t="str">
            <v>2533060</v>
          </cell>
          <cell r="C1172" t="str">
            <v>LSP</v>
          </cell>
          <cell r="D1172" t="str">
            <v>ALL</v>
          </cell>
          <cell r="E1172" t="str">
            <v>Dean Hampton - Corporate Services Acctg</v>
          </cell>
        </row>
        <row r="1173">
          <cell r="A1173" t="str">
            <v>LSP2533900</v>
          </cell>
          <cell r="B1173" t="str">
            <v>2533900</v>
          </cell>
          <cell r="C1173" t="str">
            <v>LSP</v>
          </cell>
          <cell r="D1173" t="str">
            <v>ALL</v>
          </cell>
          <cell r="E1173" t="str">
            <v>Dean Hampton - Corporate Services Acctg</v>
          </cell>
        </row>
        <row r="1174">
          <cell r="A1174" t="str">
            <v>LSP2534000</v>
          </cell>
          <cell r="B1174" t="str">
            <v>2534000</v>
          </cell>
          <cell r="C1174" t="str">
            <v>LSP</v>
          </cell>
          <cell r="D1174" t="str">
            <v>ALL</v>
          </cell>
          <cell r="E1174" t="str">
            <v>Dean Hampton - Corporate Services Acctg</v>
          </cell>
        </row>
        <row r="1175">
          <cell r="A1175" t="str">
            <v>LSP2535100</v>
          </cell>
          <cell r="B1175" t="str">
            <v>2535100</v>
          </cell>
          <cell r="C1175" t="str">
            <v>LSP</v>
          </cell>
          <cell r="D1175" t="str">
            <v>ALL</v>
          </cell>
          <cell r="E1175" t="str">
            <v>Dean Hampton - Corporate Services Acctg</v>
          </cell>
        </row>
        <row r="1176">
          <cell r="A1176" t="str">
            <v>LSP2535200</v>
          </cell>
          <cell r="B1176" t="str">
            <v>2535200</v>
          </cell>
          <cell r="C1176" t="str">
            <v>LSP</v>
          </cell>
          <cell r="D1176" t="str">
            <v>ALL</v>
          </cell>
          <cell r="E1176" t="str">
            <v>Dean Hampton - Corporate Services Acctg</v>
          </cell>
        </row>
        <row r="1177">
          <cell r="A1177" t="str">
            <v>LSP2535500</v>
          </cell>
          <cell r="B1177" t="str">
            <v>2535500</v>
          </cell>
          <cell r="C1177" t="str">
            <v>LSP</v>
          </cell>
          <cell r="D1177" t="str">
            <v>ALL</v>
          </cell>
          <cell r="E1177" t="str">
            <v>Dean Hampton - Corporate Services Acctg</v>
          </cell>
        </row>
        <row r="1178">
          <cell r="A1178" t="str">
            <v>LSP2535600</v>
          </cell>
          <cell r="B1178" t="str">
            <v>2535600</v>
          </cell>
          <cell r="C1178" t="str">
            <v>LSP</v>
          </cell>
          <cell r="D1178" t="str">
            <v>ALL</v>
          </cell>
          <cell r="E1178" t="str">
            <v>Dean Hampton - Corporate Services Acctg</v>
          </cell>
        </row>
        <row r="1179">
          <cell r="A1179" t="str">
            <v>LSP2539120</v>
          </cell>
          <cell r="B1179" t="str">
            <v>2539120</v>
          </cell>
          <cell r="C1179" t="str">
            <v>LSP</v>
          </cell>
          <cell r="D1179" t="str">
            <v>ALL</v>
          </cell>
          <cell r="E1179" t="str">
            <v>Dean Hampton - Corporate Services Acctg</v>
          </cell>
        </row>
        <row r="1180">
          <cell r="A1180" t="str">
            <v>LSP2539160</v>
          </cell>
          <cell r="B1180" t="str">
            <v>2539160</v>
          </cell>
          <cell r="C1180" t="str">
            <v>LSP</v>
          </cell>
          <cell r="D1180" t="str">
            <v>ALL</v>
          </cell>
          <cell r="E1180" t="str">
            <v>Dean Hampton - Corporate Services Acctg</v>
          </cell>
        </row>
        <row r="1181">
          <cell r="A1181" t="str">
            <v>LSP1431000</v>
          </cell>
          <cell r="B1181" t="str">
            <v>1431000</v>
          </cell>
          <cell r="C1181" t="str">
            <v>LSP</v>
          </cell>
          <cell r="D1181" t="str">
            <v>ALL</v>
          </cell>
          <cell r="E1181" t="str">
            <v>Joe Luna -Payroll</v>
          </cell>
        </row>
        <row r="1182">
          <cell r="A1182" t="str">
            <v>LSP1431060</v>
          </cell>
          <cell r="B1182" t="str">
            <v>1431060</v>
          </cell>
          <cell r="C1182" t="str">
            <v>LSP</v>
          </cell>
          <cell r="D1182" t="str">
            <v>ALL</v>
          </cell>
          <cell r="E1182" t="str">
            <v>Joe Luna -Payroll</v>
          </cell>
        </row>
        <row r="1183">
          <cell r="A1183" t="str">
            <v>LSP1431110</v>
          </cell>
          <cell r="B1183" t="str">
            <v>1431110</v>
          </cell>
          <cell r="C1183" t="str">
            <v>LSP</v>
          </cell>
          <cell r="D1183" t="str">
            <v>ALL</v>
          </cell>
          <cell r="E1183" t="str">
            <v>Joe Luna -Payroll</v>
          </cell>
        </row>
        <row r="1184">
          <cell r="A1184" t="str">
            <v>LSP2321900</v>
          </cell>
          <cell r="B1184" t="str">
            <v>2321900</v>
          </cell>
          <cell r="C1184" t="str">
            <v>LSP</v>
          </cell>
          <cell r="D1184" t="str">
            <v>ALL</v>
          </cell>
          <cell r="E1184" t="str">
            <v>Joe Luna -Payroll</v>
          </cell>
        </row>
        <row r="1185">
          <cell r="A1185" t="str">
            <v>LSP2321901</v>
          </cell>
          <cell r="B1185" t="str">
            <v>2321901</v>
          </cell>
          <cell r="C1185" t="str">
            <v>LSP</v>
          </cell>
          <cell r="D1185" t="str">
            <v>ALL</v>
          </cell>
          <cell r="E1185" t="str">
            <v>Joe Luna -Payroll</v>
          </cell>
        </row>
        <row r="1186">
          <cell r="A1186" t="str">
            <v>LSP2321902</v>
          </cell>
          <cell r="B1186" t="str">
            <v>2321902</v>
          </cell>
          <cell r="C1186" t="str">
            <v>LSP</v>
          </cell>
          <cell r="D1186" t="str">
            <v>ALL</v>
          </cell>
          <cell r="E1186" t="str">
            <v>Joe Luna -Payroll</v>
          </cell>
        </row>
        <row r="1187">
          <cell r="A1187" t="str">
            <v>LSP2321903</v>
          </cell>
          <cell r="B1187" t="str">
            <v>2321903</v>
          </cell>
          <cell r="C1187" t="str">
            <v>LSP</v>
          </cell>
          <cell r="D1187" t="str">
            <v>ALL</v>
          </cell>
          <cell r="E1187" t="str">
            <v>Joe Luna -Payroll</v>
          </cell>
        </row>
        <row r="1188">
          <cell r="A1188" t="str">
            <v>LSP2321909</v>
          </cell>
          <cell r="B1188" t="str">
            <v>2321909</v>
          </cell>
          <cell r="C1188" t="str">
            <v>LSP</v>
          </cell>
          <cell r="D1188" t="str">
            <v>ALL</v>
          </cell>
          <cell r="E1188" t="str">
            <v>Joe Luna -Payroll</v>
          </cell>
        </row>
        <row r="1189">
          <cell r="A1189" t="str">
            <v>LSP2321914</v>
          </cell>
          <cell r="B1189" t="str">
            <v>2321914</v>
          </cell>
          <cell r="C1189" t="str">
            <v>LSP</v>
          </cell>
          <cell r="D1189" t="str">
            <v>ALL</v>
          </cell>
          <cell r="E1189" t="str">
            <v>Joe Luna -Payroll</v>
          </cell>
        </row>
        <row r="1190">
          <cell r="A1190" t="str">
            <v>LSP2321915</v>
          </cell>
          <cell r="B1190" t="str">
            <v>2321915</v>
          </cell>
          <cell r="C1190" t="str">
            <v>LSP</v>
          </cell>
          <cell r="D1190" t="str">
            <v>ALL</v>
          </cell>
          <cell r="E1190" t="str">
            <v>Joe Luna -Payroll</v>
          </cell>
        </row>
        <row r="1191">
          <cell r="A1191" t="str">
            <v>LSP2321916</v>
          </cell>
          <cell r="B1191" t="str">
            <v>2321916</v>
          </cell>
          <cell r="C1191" t="str">
            <v>LSP</v>
          </cell>
          <cell r="D1191" t="str">
            <v>ALL</v>
          </cell>
          <cell r="E1191" t="str">
            <v>Joe Luna -Payroll</v>
          </cell>
        </row>
        <row r="1192">
          <cell r="A1192" t="str">
            <v>LSP2321919</v>
          </cell>
          <cell r="B1192" t="str">
            <v>2321919</v>
          </cell>
          <cell r="C1192" t="str">
            <v>LSP</v>
          </cell>
          <cell r="D1192" t="str">
            <v>ALL</v>
          </cell>
          <cell r="E1192" t="str">
            <v>Joe Luna -Payroll</v>
          </cell>
        </row>
        <row r="1193">
          <cell r="A1193" t="str">
            <v>LSP2321920</v>
          </cell>
          <cell r="B1193" t="str">
            <v>2321920</v>
          </cell>
          <cell r="C1193" t="str">
            <v>LSP</v>
          </cell>
          <cell r="D1193" t="str">
            <v>ALL</v>
          </cell>
          <cell r="E1193" t="str">
            <v>Joe Luna -Payroll</v>
          </cell>
        </row>
        <row r="1194">
          <cell r="A1194" t="str">
            <v>LSP2321921</v>
          </cell>
          <cell r="B1194" t="str">
            <v>2321921</v>
          </cell>
          <cell r="C1194" t="str">
            <v>LSP</v>
          </cell>
          <cell r="D1194" t="str">
            <v>ALL</v>
          </cell>
          <cell r="E1194" t="str">
            <v>Joe Luna -Payroll</v>
          </cell>
        </row>
        <row r="1195">
          <cell r="A1195" t="str">
            <v>LSP2321922</v>
          </cell>
          <cell r="B1195" t="str">
            <v>2321922</v>
          </cell>
          <cell r="C1195" t="str">
            <v>LSP</v>
          </cell>
          <cell r="D1195" t="str">
            <v>ALL</v>
          </cell>
          <cell r="E1195" t="str">
            <v>Joe Luna -Payroll</v>
          </cell>
        </row>
        <row r="1196">
          <cell r="A1196" t="str">
            <v>LSP2321924</v>
          </cell>
          <cell r="B1196" t="str">
            <v>2321924</v>
          </cell>
          <cell r="C1196" t="str">
            <v>LSP</v>
          </cell>
          <cell r="D1196" t="str">
            <v>ALL</v>
          </cell>
          <cell r="E1196" t="str">
            <v>Joe Luna -Payroll</v>
          </cell>
        </row>
        <row r="1197">
          <cell r="A1197" t="str">
            <v>LSP2322401</v>
          </cell>
          <cell r="B1197" t="str">
            <v>2322401</v>
          </cell>
          <cell r="C1197" t="str">
            <v>LSP</v>
          </cell>
          <cell r="D1197" t="str">
            <v>ALL</v>
          </cell>
          <cell r="E1197" t="str">
            <v>Joe Luna -Payroll</v>
          </cell>
        </row>
        <row r="1198">
          <cell r="A1198" t="str">
            <v>LSP2361000</v>
          </cell>
          <cell r="B1198" t="str">
            <v>2361000</v>
          </cell>
          <cell r="C1198" t="str">
            <v>LSP</v>
          </cell>
          <cell r="D1198" t="str">
            <v>ALL</v>
          </cell>
          <cell r="E1198" t="str">
            <v>Joe Luna -Payroll</v>
          </cell>
        </row>
        <row r="1199">
          <cell r="A1199" t="str">
            <v>LSP2361100</v>
          </cell>
          <cell r="B1199" t="str">
            <v>2361100</v>
          </cell>
          <cell r="C1199" t="str">
            <v>LSP</v>
          </cell>
          <cell r="D1199" t="str">
            <v>ALL</v>
          </cell>
          <cell r="E1199" t="str">
            <v>Joe Luna -Payroll</v>
          </cell>
        </row>
        <row r="1200">
          <cell r="A1200" t="str">
            <v>LSP2362100</v>
          </cell>
          <cell r="B1200" t="str">
            <v>2362100</v>
          </cell>
          <cell r="C1200" t="str">
            <v>LSP</v>
          </cell>
          <cell r="D1200" t="str">
            <v>ALL</v>
          </cell>
          <cell r="E1200" t="str">
            <v>Joe Luna -Payroll</v>
          </cell>
        </row>
        <row r="1201">
          <cell r="A1201" t="str">
            <v>LSP2411000</v>
          </cell>
          <cell r="B1201" t="str">
            <v>2411000</v>
          </cell>
          <cell r="C1201" t="str">
            <v>LSP</v>
          </cell>
          <cell r="D1201" t="str">
            <v>ALL</v>
          </cell>
          <cell r="E1201" t="str">
            <v>Joe Luna -Payroll</v>
          </cell>
        </row>
        <row r="1202">
          <cell r="A1202" t="str">
            <v>LSP2411200</v>
          </cell>
          <cell r="B1202" t="str">
            <v>2411200</v>
          </cell>
          <cell r="C1202" t="str">
            <v>LSP</v>
          </cell>
          <cell r="D1202" t="str">
            <v>ALL</v>
          </cell>
          <cell r="E1202" t="str">
            <v>Joe Luna -Payroll</v>
          </cell>
        </row>
        <row r="1203">
          <cell r="A1203" t="str">
            <v>LSP2424000</v>
          </cell>
          <cell r="B1203" t="str">
            <v>2424000</v>
          </cell>
          <cell r="C1203" t="str">
            <v>LSP</v>
          </cell>
          <cell r="D1203" t="str">
            <v>ALL</v>
          </cell>
          <cell r="E1203" t="str">
            <v>Joe Luna -Payroll</v>
          </cell>
        </row>
        <row r="1204">
          <cell r="A1204" t="str">
            <v>LSP2424100</v>
          </cell>
          <cell r="B1204" t="str">
            <v>2424100</v>
          </cell>
          <cell r="C1204" t="str">
            <v>LSP</v>
          </cell>
          <cell r="D1204" t="str">
            <v>ALL</v>
          </cell>
          <cell r="E1204" t="str">
            <v>Joe Luna -Payroll</v>
          </cell>
        </row>
        <row r="1205">
          <cell r="A1205" t="str">
            <v>LSP2424100</v>
          </cell>
          <cell r="B1205" t="str">
            <v>2424100</v>
          </cell>
          <cell r="C1205" t="str">
            <v>LSP</v>
          </cell>
          <cell r="D1205" t="str">
            <v>ALL</v>
          </cell>
          <cell r="E1205" t="str">
            <v>Joe Luna -Payroll</v>
          </cell>
        </row>
        <row r="1206">
          <cell r="A1206" t="str">
            <v>LSP2362700</v>
          </cell>
          <cell r="B1206">
            <v>2362700</v>
          </cell>
          <cell r="C1206" t="str">
            <v>LSP</v>
          </cell>
          <cell r="D1206">
            <v>2362700</v>
          </cell>
          <cell r="E1206" t="str">
            <v>Julie Baker</v>
          </cell>
        </row>
        <row r="1207">
          <cell r="A1207" t="str">
            <v>LSP2362710</v>
          </cell>
          <cell r="B1207">
            <v>2362710</v>
          </cell>
          <cell r="C1207" t="str">
            <v>LSP</v>
          </cell>
          <cell r="D1207">
            <v>2362700</v>
          </cell>
          <cell r="E1207" t="str">
            <v>Julie Baker</v>
          </cell>
        </row>
        <row r="1208">
          <cell r="A1208" t="str">
            <v>LSP2362720</v>
          </cell>
          <cell r="B1208">
            <v>2362720</v>
          </cell>
          <cell r="C1208" t="str">
            <v>LSP</v>
          </cell>
          <cell r="D1208">
            <v>2362700</v>
          </cell>
          <cell r="E1208" t="str">
            <v>Julie Baker</v>
          </cell>
        </row>
        <row r="1209">
          <cell r="A1209" t="str">
            <v>LSP2362730</v>
          </cell>
          <cell r="B1209">
            <v>2362730</v>
          </cell>
          <cell r="C1209" t="str">
            <v>LSP</v>
          </cell>
          <cell r="D1209">
            <v>2362700</v>
          </cell>
          <cell r="E1209" t="str">
            <v>Julie Baker</v>
          </cell>
        </row>
        <row r="1210">
          <cell r="A1210" t="str">
            <v>LSP2362740</v>
          </cell>
          <cell r="B1210">
            <v>2362740</v>
          </cell>
          <cell r="C1210" t="str">
            <v>LSP</v>
          </cell>
          <cell r="D1210">
            <v>2362700</v>
          </cell>
          <cell r="E1210" t="str">
            <v>Julie Baker</v>
          </cell>
        </row>
        <row r="1211">
          <cell r="A1211" t="str">
            <v>LSP2362750</v>
          </cell>
          <cell r="B1211">
            <v>2362750</v>
          </cell>
          <cell r="C1211" t="str">
            <v>LSP</v>
          </cell>
          <cell r="D1211">
            <v>2362700</v>
          </cell>
          <cell r="E1211" t="str">
            <v>Julie Baker</v>
          </cell>
        </row>
        <row r="1212">
          <cell r="A1212" t="str">
            <v>LSP2324000</v>
          </cell>
          <cell r="B1212" t="str">
            <v>2324000</v>
          </cell>
          <cell r="C1212" t="str">
            <v>LSP</v>
          </cell>
          <cell r="D1212" t="str">
            <v>ALL</v>
          </cell>
          <cell r="E1212" t="str">
            <v>Melinda Lefan-Accounts Payable</v>
          </cell>
        </row>
        <row r="1213">
          <cell r="A1213" t="str">
            <v>LSP1231000</v>
          </cell>
          <cell r="B1213" t="str">
            <v>1231000</v>
          </cell>
          <cell r="C1213" t="str">
            <v>LSP</v>
          </cell>
          <cell r="D1213" t="str">
            <v>ALL</v>
          </cell>
          <cell r="E1213" t="str">
            <v>Ramon Leal - Corporate Accounting</v>
          </cell>
        </row>
        <row r="1214">
          <cell r="A1214" t="str">
            <v>LSP1317215</v>
          </cell>
          <cell r="B1214" t="str">
            <v>1317215</v>
          </cell>
          <cell r="C1214" t="str">
            <v>LSP</v>
          </cell>
          <cell r="D1214" t="str">
            <v>ALL</v>
          </cell>
          <cell r="E1214" t="str">
            <v>Ramon Leal - Corporate Accounting</v>
          </cell>
        </row>
        <row r="1215">
          <cell r="A1215" t="str">
            <v>LSP2230000</v>
          </cell>
          <cell r="B1215" t="str">
            <v>2230000</v>
          </cell>
          <cell r="C1215" t="str">
            <v>LSP</v>
          </cell>
          <cell r="D1215" t="str">
            <v>ALL</v>
          </cell>
          <cell r="E1215" t="str">
            <v>Ramon Leal - Corporate Accounting</v>
          </cell>
        </row>
        <row r="1216">
          <cell r="A1216" t="str">
            <v>LSP2328900</v>
          </cell>
          <cell r="B1216" t="str">
            <v>2328900</v>
          </cell>
          <cell r="C1216" t="str">
            <v>LSP</v>
          </cell>
          <cell r="D1216" t="str">
            <v>ALL</v>
          </cell>
          <cell r="E1216" t="str">
            <v>Ramon Leal - Corporate Accounting</v>
          </cell>
        </row>
        <row r="1217">
          <cell r="A1217" t="str">
            <v>LSP2328950</v>
          </cell>
          <cell r="B1217" t="str">
            <v>2328950</v>
          </cell>
          <cell r="C1217" t="str">
            <v>LSP</v>
          </cell>
          <cell r="D1217" t="str">
            <v>ALL</v>
          </cell>
          <cell r="E1217" t="str">
            <v>Ramon Leal - Corporate Accounting</v>
          </cell>
        </row>
        <row r="1218">
          <cell r="A1218" t="str">
            <v>MEXCO2324000</v>
          </cell>
          <cell r="B1218" t="str">
            <v>2324000</v>
          </cell>
          <cell r="C1218" t="str">
            <v>MEXCO</v>
          </cell>
          <cell r="D1218" t="str">
            <v>ALL</v>
          </cell>
          <cell r="E1218" t="str">
            <v>Melinda Lefan-Accounts Payable</v>
          </cell>
        </row>
        <row r="1219">
          <cell r="A1219" t="str">
            <v>MEXCO2230000</v>
          </cell>
          <cell r="B1219" t="str">
            <v>2230000</v>
          </cell>
          <cell r="C1219" t="str">
            <v>MEXCO</v>
          </cell>
          <cell r="D1219" t="str">
            <v>ALL</v>
          </cell>
          <cell r="E1219" t="str">
            <v>Ramon Leal - Corporate Accounting</v>
          </cell>
        </row>
        <row r="1220">
          <cell r="A1220" t="str">
            <v>MON1081730</v>
          </cell>
          <cell r="B1220" t="str">
            <v>1081730</v>
          </cell>
          <cell r="C1220" t="str">
            <v>MON</v>
          </cell>
          <cell r="D1220" t="str">
            <v>1080000</v>
          </cell>
          <cell r="E1220" t="str">
            <v>Dane Watson</v>
          </cell>
        </row>
        <row r="1221">
          <cell r="A1221" t="str">
            <v>MONTE2324000</v>
          </cell>
          <cell r="B1221" t="str">
            <v>2324000</v>
          </cell>
          <cell r="C1221" t="str">
            <v>MONTE</v>
          </cell>
          <cell r="D1221" t="str">
            <v>ALL</v>
          </cell>
          <cell r="E1221" t="str">
            <v>Melinda Lefan-Accounts Payable</v>
          </cell>
        </row>
        <row r="1222">
          <cell r="A1222" t="str">
            <v>MONTE2230000</v>
          </cell>
          <cell r="B1222" t="str">
            <v>2230000</v>
          </cell>
          <cell r="C1222" t="str">
            <v>MONTE</v>
          </cell>
          <cell r="D1222" t="str">
            <v>ALL</v>
          </cell>
          <cell r="E1222" t="str">
            <v>Ramon Leal - Corporate Accounting</v>
          </cell>
        </row>
        <row r="1223">
          <cell r="A1223" t="str">
            <v>NPC2230000</v>
          </cell>
          <cell r="B1223" t="str">
            <v>2230000</v>
          </cell>
          <cell r="C1223" t="str">
            <v>NPC</v>
          </cell>
          <cell r="D1223" t="str">
            <v>ALL</v>
          </cell>
          <cell r="E1223" t="str">
            <v>Ramon Leal - Corporate Accounting</v>
          </cell>
        </row>
        <row r="1224">
          <cell r="A1224" t="str">
            <v>RMASS1070000</v>
          </cell>
          <cell r="B1224" t="str">
            <v>1070000</v>
          </cell>
          <cell r="C1224" t="str">
            <v>RMASS</v>
          </cell>
          <cell r="D1224" t="str">
            <v>1070000</v>
          </cell>
          <cell r="E1224" t="str">
            <v>Dane Watson</v>
          </cell>
        </row>
        <row r="1225">
          <cell r="A1225" t="str">
            <v>RMASS1079000</v>
          </cell>
          <cell r="B1225" t="str">
            <v>1079000</v>
          </cell>
          <cell r="C1225" t="str">
            <v>RMASS</v>
          </cell>
          <cell r="D1225" t="str">
            <v>1070000</v>
          </cell>
          <cell r="E1225" t="str">
            <v>Dane Watson</v>
          </cell>
        </row>
        <row r="1226">
          <cell r="A1226" t="str">
            <v>RMASS1245500</v>
          </cell>
          <cell r="B1226" t="str">
            <v>1245500</v>
          </cell>
          <cell r="C1226" t="str">
            <v>RMASS</v>
          </cell>
          <cell r="D1226" t="str">
            <v>ALL</v>
          </cell>
          <cell r="E1226" t="str">
            <v>Dean Hampton - Corporate Services Acctg</v>
          </cell>
        </row>
        <row r="1227">
          <cell r="A1227" t="str">
            <v>RMASS1868520</v>
          </cell>
          <cell r="B1227" t="str">
            <v>1868520</v>
          </cell>
          <cell r="C1227" t="str">
            <v>RMASS</v>
          </cell>
          <cell r="D1227" t="str">
            <v>ALL</v>
          </cell>
          <cell r="E1227" t="str">
            <v>Dean Hampton - Corporate Services Acctg</v>
          </cell>
        </row>
        <row r="1228">
          <cell r="A1228" t="str">
            <v>RMASS1868550</v>
          </cell>
          <cell r="B1228" t="str">
            <v>1868550</v>
          </cell>
          <cell r="C1228" t="str">
            <v>RMASS</v>
          </cell>
          <cell r="D1228" t="str">
            <v>ALL</v>
          </cell>
          <cell r="E1228" t="str">
            <v>Dean Hampton - Corporate Services Acctg</v>
          </cell>
        </row>
        <row r="1229">
          <cell r="A1229" t="str">
            <v>RMASS2321904</v>
          </cell>
          <cell r="B1229" t="str">
            <v>2321904</v>
          </cell>
          <cell r="C1229" t="str">
            <v>RMASS</v>
          </cell>
          <cell r="D1229" t="str">
            <v>ALL</v>
          </cell>
          <cell r="E1229" t="str">
            <v>Dean Hampton - Corporate Services Acctg</v>
          </cell>
        </row>
        <row r="1230">
          <cell r="A1230" t="str">
            <v>RMASS2321905</v>
          </cell>
          <cell r="B1230" t="str">
            <v>2321905</v>
          </cell>
          <cell r="C1230" t="str">
            <v>RMASS</v>
          </cell>
          <cell r="D1230" t="str">
            <v>ALL</v>
          </cell>
          <cell r="E1230" t="str">
            <v>Dean Hampton - Corporate Services Acctg</v>
          </cell>
        </row>
        <row r="1231">
          <cell r="A1231" t="str">
            <v>RMASS2321906</v>
          </cell>
          <cell r="B1231" t="str">
            <v>2321906</v>
          </cell>
          <cell r="C1231" t="str">
            <v>RMASS</v>
          </cell>
          <cell r="D1231" t="str">
            <v>ALL</v>
          </cell>
          <cell r="E1231" t="str">
            <v>Dean Hampton - Corporate Services Acctg</v>
          </cell>
        </row>
        <row r="1232">
          <cell r="A1232" t="str">
            <v>RMASS2321928</v>
          </cell>
          <cell r="B1232" t="str">
            <v>2321928</v>
          </cell>
          <cell r="C1232" t="str">
            <v>RMASS</v>
          </cell>
          <cell r="D1232" t="str">
            <v>ALL</v>
          </cell>
          <cell r="E1232" t="str">
            <v>Dean Hampton - Corporate Services Acctg</v>
          </cell>
        </row>
        <row r="1233">
          <cell r="A1233" t="str">
            <v>RMASS2535200</v>
          </cell>
          <cell r="B1233" t="str">
            <v>2535200</v>
          </cell>
          <cell r="C1233" t="str">
            <v>RMASS</v>
          </cell>
          <cell r="D1233" t="str">
            <v>ALL</v>
          </cell>
          <cell r="E1233" t="str">
            <v>Dean Hampton - Corporate Services Acctg</v>
          </cell>
        </row>
        <row r="1234">
          <cell r="A1234" t="str">
            <v>RMASS2535500</v>
          </cell>
          <cell r="B1234" t="str">
            <v>2535500</v>
          </cell>
          <cell r="C1234" t="str">
            <v>RMASS</v>
          </cell>
          <cell r="D1234" t="str">
            <v>ALL</v>
          </cell>
          <cell r="E1234" t="str">
            <v>Dean Hampton - Corporate Services Acctg</v>
          </cell>
        </row>
        <row r="1235">
          <cell r="A1235" t="str">
            <v>RMASS2535800</v>
          </cell>
          <cell r="B1235" t="str">
            <v>2535800</v>
          </cell>
          <cell r="C1235" t="str">
            <v>RMASS</v>
          </cell>
          <cell r="D1235" t="str">
            <v>ALL</v>
          </cell>
          <cell r="E1235" t="str">
            <v>Dean Hampton - Corporate Services Acctg</v>
          </cell>
        </row>
        <row r="1236">
          <cell r="A1236" t="str">
            <v>RMASS1431060</v>
          </cell>
          <cell r="B1236" t="str">
            <v>1431060</v>
          </cell>
          <cell r="C1236" t="str">
            <v>RMASS</v>
          </cell>
          <cell r="D1236" t="str">
            <v>ALL</v>
          </cell>
          <cell r="E1236" t="str">
            <v>Joe Luna -Payroll</v>
          </cell>
        </row>
        <row r="1237">
          <cell r="A1237" t="str">
            <v>RMASS1431110</v>
          </cell>
          <cell r="B1237" t="str">
            <v>1431110</v>
          </cell>
          <cell r="C1237" t="str">
            <v>RMASS</v>
          </cell>
          <cell r="D1237" t="str">
            <v>ALL</v>
          </cell>
          <cell r="E1237" t="str">
            <v>Joe Luna -Payroll</v>
          </cell>
        </row>
        <row r="1238">
          <cell r="A1238" t="str">
            <v>RMASS2321900</v>
          </cell>
          <cell r="B1238" t="str">
            <v>2321900</v>
          </cell>
          <cell r="C1238" t="str">
            <v>RMASS</v>
          </cell>
          <cell r="D1238" t="str">
            <v>ALL</v>
          </cell>
          <cell r="E1238" t="str">
            <v>Joe Luna -Payroll</v>
          </cell>
        </row>
        <row r="1239">
          <cell r="A1239" t="str">
            <v>RMASS2321900</v>
          </cell>
          <cell r="B1239" t="str">
            <v>2321900</v>
          </cell>
          <cell r="C1239" t="str">
            <v>RMASS</v>
          </cell>
          <cell r="D1239" t="str">
            <v>ALL</v>
          </cell>
          <cell r="E1239" t="str">
            <v>Joe Luna -Payroll</v>
          </cell>
        </row>
        <row r="1240">
          <cell r="A1240" t="str">
            <v>RMASS2321909</v>
          </cell>
          <cell r="B1240" t="str">
            <v>2321909</v>
          </cell>
          <cell r="C1240" t="str">
            <v>RMASS</v>
          </cell>
          <cell r="D1240" t="str">
            <v>ALL</v>
          </cell>
          <cell r="E1240" t="str">
            <v>Joe Luna -Payroll</v>
          </cell>
        </row>
        <row r="1241">
          <cell r="A1241" t="str">
            <v>RMASS2321916</v>
          </cell>
          <cell r="B1241" t="str">
            <v>2321916</v>
          </cell>
          <cell r="C1241" t="str">
            <v>RMASS</v>
          </cell>
          <cell r="D1241" t="str">
            <v>ALL</v>
          </cell>
          <cell r="E1241" t="str">
            <v>Joe Luna -Payroll</v>
          </cell>
        </row>
        <row r="1242">
          <cell r="A1242" t="str">
            <v>RMASS2321919</v>
          </cell>
          <cell r="B1242" t="str">
            <v>2321919</v>
          </cell>
          <cell r="C1242" t="str">
            <v>RMASS</v>
          </cell>
          <cell r="D1242" t="str">
            <v>ALL</v>
          </cell>
          <cell r="E1242" t="str">
            <v>Joe Luna -Payroll</v>
          </cell>
        </row>
        <row r="1243">
          <cell r="A1243" t="str">
            <v>RMASS2321920</v>
          </cell>
          <cell r="B1243" t="str">
            <v>2321920</v>
          </cell>
          <cell r="C1243" t="str">
            <v>RMASS</v>
          </cell>
          <cell r="D1243" t="str">
            <v>ALL</v>
          </cell>
          <cell r="E1243" t="str">
            <v>Joe Luna -Payroll</v>
          </cell>
        </row>
        <row r="1244">
          <cell r="A1244" t="str">
            <v>RMASS2321921</v>
          </cell>
          <cell r="B1244" t="str">
            <v>2321921</v>
          </cell>
          <cell r="C1244" t="str">
            <v>RMASS</v>
          </cell>
          <cell r="D1244" t="str">
            <v>ALL</v>
          </cell>
          <cell r="E1244" t="str">
            <v>Joe Luna -Payroll</v>
          </cell>
        </row>
        <row r="1245">
          <cell r="A1245" t="str">
            <v>RMASS2321922</v>
          </cell>
          <cell r="B1245" t="str">
            <v>2321922</v>
          </cell>
          <cell r="C1245" t="str">
            <v>RMASS</v>
          </cell>
          <cell r="D1245" t="str">
            <v>ALL</v>
          </cell>
          <cell r="E1245" t="str">
            <v>Joe Luna -Payroll</v>
          </cell>
        </row>
        <row r="1246">
          <cell r="A1246" t="str">
            <v>RMASS2321924</v>
          </cell>
          <cell r="B1246" t="str">
            <v>2321924</v>
          </cell>
          <cell r="C1246" t="str">
            <v>RMASS</v>
          </cell>
          <cell r="D1246" t="str">
            <v>ALL</v>
          </cell>
          <cell r="E1246" t="str">
            <v>Joe Luna -Payroll</v>
          </cell>
        </row>
        <row r="1247">
          <cell r="A1247" t="str">
            <v>RMASS2322401</v>
          </cell>
          <cell r="B1247" t="str">
            <v>2322401</v>
          </cell>
          <cell r="C1247" t="str">
            <v>RMASS</v>
          </cell>
          <cell r="D1247" t="str">
            <v>ALL</v>
          </cell>
          <cell r="E1247" t="str">
            <v>Joe Luna -Payroll</v>
          </cell>
        </row>
        <row r="1248">
          <cell r="A1248" t="str">
            <v>RMASS2361000</v>
          </cell>
          <cell r="B1248" t="str">
            <v>2361000</v>
          </cell>
          <cell r="C1248" t="str">
            <v>RMASS</v>
          </cell>
          <cell r="D1248" t="str">
            <v>ALL</v>
          </cell>
          <cell r="E1248" t="str">
            <v>Joe Luna -Payroll</v>
          </cell>
        </row>
        <row r="1249">
          <cell r="A1249" t="str">
            <v>RMASS2361100</v>
          </cell>
          <cell r="B1249" t="str">
            <v>2361100</v>
          </cell>
          <cell r="C1249" t="str">
            <v>RMASS</v>
          </cell>
          <cell r="D1249" t="str">
            <v>ALL</v>
          </cell>
          <cell r="E1249" t="str">
            <v>Joe Luna -Payroll</v>
          </cell>
        </row>
        <row r="1250">
          <cell r="A1250" t="str">
            <v>RMASS2361100</v>
          </cell>
          <cell r="B1250" t="str">
            <v>2361100</v>
          </cell>
          <cell r="C1250" t="str">
            <v>RMASS</v>
          </cell>
          <cell r="D1250" t="str">
            <v>ALL</v>
          </cell>
          <cell r="E1250" t="str">
            <v>Joe Luna -Payroll</v>
          </cell>
        </row>
        <row r="1251">
          <cell r="A1251" t="str">
            <v>RMASS2362100</v>
          </cell>
          <cell r="B1251" t="str">
            <v>2362100</v>
          </cell>
          <cell r="C1251" t="str">
            <v>RMASS</v>
          </cell>
          <cell r="D1251" t="str">
            <v>ALL</v>
          </cell>
          <cell r="E1251" t="str">
            <v>Joe Luna -Payroll</v>
          </cell>
        </row>
        <row r="1252">
          <cell r="A1252" t="str">
            <v>RMASS2411000</v>
          </cell>
          <cell r="B1252" t="str">
            <v>2411000</v>
          </cell>
          <cell r="C1252" t="str">
            <v>RMASS</v>
          </cell>
          <cell r="D1252" t="str">
            <v>ALL</v>
          </cell>
          <cell r="E1252" t="str">
            <v>Joe Luna -Payroll</v>
          </cell>
        </row>
        <row r="1253">
          <cell r="A1253" t="str">
            <v>RMASS2411200</v>
          </cell>
          <cell r="B1253" t="str">
            <v>2411200</v>
          </cell>
          <cell r="C1253" t="str">
            <v>RMASS</v>
          </cell>
          <cell r="D1253" t="str">
            <v>ALL</v>
          </cell>
          <cell r="E1253" t="str">
            <v>Joe Luna -Payroll</v>
          </cell>
        </row>
        <row r="1254">
          <cell r="A1254" t="str">
            <v>RMASS2424000</v>
          </cell>
          <cell r="B1254" t="str">
            <v>2424000</v>
          </cell>
          <cell r="C1254" t="str">
            <v>RMASS</v>
          </cell>
          <cell r="D1254" t="str">
            <v>ALL</v>
          </cell>
          <cell r="E1254" t="str">
            <v>Joe Luna -Payroll</v>
          </cell>
        </row>
        <row r="1255">
          <cell r="A1255" t="str">
            <v>RMASS2362700</v>
          </cell>
          <cell r="B1255">
            <v>2362700</v>
          </cell>
          <cell r="C1255" t="str">
            <v>RMASS</v>
          </cell>
          <cell r="D1255">
            <v>2362700</v>
          </cell>
          <cell r="E1255" t="str">
            <v>Julie Baker</v>
          </cell>
        </row>
        <row r="1256">
          <cell r="A1256" t="str">
            <v>RMASS2362710</v>
          </cell>
          <cell r="B1256">
            <v>2362710</v>
          </cell>
          <cell r="C1256" t="str">
            <v>RMASS</v>
          </cell>
          <cell r="D1256">
            <v>2362700</v>
          </cell>
          <cell r="E1256" t="str">
            <v>Julie Baker</v>
          </cell>
        </row>
        <row r="1257">
          <cell r="A1257" t="str">
            <v>RMASS2362720</v>
          </cell>
          <cell r="B1257">
            <v>2362720</v>
          </cell>
          <cell r="C1257" t="str">
            <v>RMASS</v>
          </cell>
          <cell r="D1257">
            <v>2362700</v>
          </cell>
          <cell r="E1257" t="str">
            <v>Julie Baker</v>
          </cell>
        </row>
        <row r="1258">
          <cell r="A1258" t="str">
            <v>RMASS2362730</v>
          </cell>
          <cell r="B1258">
            <v>2362730</v>
          </cell>
          <cell r="C1258" t="str">
            <v>RMASS</v>
          </cell>
          <cell r="D1258">
            <v>2362700</v>
          </cell>
          <cell r="E1258" t="str">
            <v>Julie Baker</v>
          </cell>
        </row>
        <row r="1259">
          <cell r="A1259" t="str">
            <v>RMASS2362740</v>
          </cell>
          <cell r="B1259">
            <v>2362740</v>
          </cell>
          <cell r="C1259" t="str">
            <v>RMASS</v>
          </cell>
          <cell r="D1259">
            <v>2362700</v>
          </cell>
          <cell r="E1259" t="str">
            <v>Julie Baker</v>
          </cell>
        </row>
        <row r="1260">
          <cell r="A1260" t="str">
            <v>RMASS2362750</v>
          </cell>
          <cell r="B1260">
            <v>2362750</v>
          </cell>
          <cell r="C1260" t="str">
            <v>RMASS</v>
          </cell>
          <cell r="D1260">
            <v>2362700</v>
          </cell>
          <cell r="E1260" t="str">
            <v>Julie Baker</v>
          </cell>
        </row>
        <row r="1261">
          <cell r="A1261" t="str">
            <v>RMASS2412700</v>
          </cell>
          <cell r="B1261">
            <v>2412700</v>
          </cell>
          <cell r="C1261" t="str">
            <v>RMASS</v>
          </cell>
          <cell r="D1261">
            <v>2412700</v>
          </cell>
          <cell r="E1261" t="str">
            <v>Julie Baker</v>
          </cell>
        </row>
        <row r="1262">
          <cell r="A1262" t="str">
            <v>RMASS2412710</v>
          </cell>
          <cell r="B1262">
            <v>2412710</v>
          </cell>
          <cell r="C1262" t="str">
            <v>RMASS</v>
          </cell>
          <cell r="D1262">
            <v>2412700</v>
          </cell>
          <cell r="E1262" t="str">
            <v>Julie Baker</v>
          </cell>
        </row>
        <row r="1263">
          <cell r="A1263" t="str">
            <v>RMASS2412720</v>
          </cell>
          <cell r="B1263">
            <v>2412720</v>
          </cell>
          <cell r="C1263" t="str">
            <v>RMASS</v>
          </cell>
          <cell r="D1263">
            <v>2412700</v>
          </cell>
          <cell r="E1263" t="str">
            <v>Julie Baker</v>
          </cell>
        </row>
        <row r="1264">
          <cell r="A1264" t="str">
            <v>RMASS2412730</v>
          </cell>
          <cell r="B1264">
            <v>2412730</v>
          </cell>
          <cell r="C1264" t="str">
            <v>RMASS</v>
          </cell>
          <cell r="D1264">
            <v>2412700</v>
          </cell>
          <cell r="E1264" t="str">
            <v>Julie Baker</v>
          </cell>
        </row>
        <row r="1265">
          <cell r="A1265" t="str">
            <v>RMASS2412740</v>
          </cell>
          <cell r="B1265">
            <v>2412740</v>
          </cell>
          <cell r="C1265" t="str">
            <v>RMASS</v>
          </cell>
          <cell r="D1265">
            <v>2412700</v>
          </cell>
          <cell r="E1265" t="str">
            <v>Julie Baker</v>
          </cell>
        </row>
        <row r="1266">
          <cell r="A1266" t="str">
            <v>RMASS2412750</v>
          </cell>
          <cell r="B1266">
            <v>2412750</v>
          </cell>
          <cell r="C1266" t="str">
            <v>RMASS</v>
          </cell>
          <cell r="D1266">
            <v>2412700</v>
          </cell>
          <cell r="E1266" t="str">
            <v>Julie Baker</v>
          </cell>
        </row>
        <row r="1267">
          <cell r="A1267" t="str">
            <v>RMASS2324000</v>
          </cell>
          <cell r="B1267" t="str">
            <v>2324000</v>
          </cell>
          <cell r="C1267" t="str">
            <v>RMASS</v>
          </cell>
          <cell r="D1267" t="str">
            <v>ALL</v>
          </cell>
          <cell r="E1267" t="str">
            <v>Melinda Lefan-Accounts Payable</v>
          </cell>
        </row>
        <row r="1268">
          <cell r="A1268" t="str">
            <v>RMASS2230000</v>
          </cell>
          <cell r="B1268" t="str">
            <v>2230000</v>
          </cell>
          <cell r="C1268" t="str">
            <v>RMASS</v>
          </cell>
          <cell r="D1268" t="str">
            <v>ALL</v>
          </cell>
          <cell r="E1268" t="str">
            <v>Ramon Leal - Corporate Accounting</v>
          </cell>
        </row>
        <row r="1269">
          <cell r="A1269" t="str">
            <v>RMASS2328900</v>
          </cell>
          <cell r="B1269" t="str">
            <v>2328900</v>
          </cell>
          <cell r="C1269" t="str">
            <v>RMASS</v>
          </cell>
          <cell r="D1269" t="str">
            <v>ALL</v>
          </cell>
          <cell r="E1269" t="str">
            <v>Ramon Leal - Corporate Accounting</v>
          </cell>
        </row>
        <row r="1270">
          <cell r="A1270" t="str">
            <v>RMASS2328950</v>
          </cell>
          <cell r="B1270" t="str">
            <v>2328950</v>
          </cell>
          <cell r="C1270" t="str">
            <v>RMASS</v>
          </cell>
          <cell r="D1270" t="str">
            <v>ALL</v>
          </cell>
          <cell r="E1270" t="str">
            <v>Ramon Leal - Corporate Accounting</v>
          </cell>
        </row>
        <row r="1271">
          <cell r="A1271" t="str">
            <v>SAT1080730</v>
          </cell>
          <cell r="B1271" t="str">
            <v>1080730</v>
          </cell>
          <cell r="C1271" t="str">
            <v>SAT</v>
          </cell>
          <cell r="D1271" t="str">
            <v>1080000</v>
          </cell>
          <cell r="E1271" t="str">
            <v>Dane Watson</v>
          </cell>
        </row>
        <row r="1272">
          <cell r="A1272" t="str">
            <v>SES1010200</v>
          </cell>
          <cell r="B1272" t="str">
            <v>1010200</v>
          </cell>
          <cell r="C1272" t="str">
            <v>SES</v>
          </cell>
          <cell r="D1272" t="str">
            <v>1010200</v>
          </cell>
          <cell r="E1272" t="str">
            <v>Dane Watson</v>
          </cell>
        </row>
        <row r="1273">
          <cell r="A1273" t="str">
            <v>SES1010211</v>
          </cell>
          <cell r="B1273" t="str">
            <v>1010211</v>
          </cell>
          <cell r="C1273" t="str">
            <v>SES</v>
          </cell>
          <cell r="D1273" t="str">
            <v>1010200</v>
          </cell>
          <cell r="E1273" t="str">
            <v>Dane Watson</v>
          </cell>
        </row>
        <row r="1274">
          <cell r="A1274" t="str">
            <v>SES1010300</v>
          </cell>
          <cell r="B1274" t="str">
            <v>1010300</v>
          </cell>
          <cell r="C1274" t="str">
            <v>SES</v>
          </cell>
          <cell r="D1274" t="str">
            <v>1010200</v>
          </cell>
          <cell r="E1274" t="str">
            <v>Dane Watson</v>
          </cell>
        </row>
        <row r="1275">
          <cell r="A1275" t="str">
            <v>SES1010310</v>
          </cell>
          <cell r="B1275" t="str">
            <v>1010310</v>
          </cell>
          <cell r="C1275" t="str">
            <v>SES</v>
          </cell>
          <cell r="D1275" t="str">
            <v>1010200</v>
          </cell>
          <cell r="E1275" t="str">
            <v>Dane Watson</v>
          </cell>
        </row>
        <row r="1276">
          <cell r="A1276" t="str">
            <v>SES1010798</v>
          </cell>
          <cell r="B1276" t="str">
            <v>1010798</v>
          </cell>
          <cell r="C1276" t="str">
            <v>SES</v>
          </cell>
          <cell r="D1276" t="str">
            <v>1010200</v>
          </cell>
          <cell r="E1276" t="str">
            <v>Dane Watson</v>
          </cell>
        </row>
        <row r="1277">
          <cell r="A1277" t="str">
            <v>SES1010900</v>
          </cell>
          <cell r="B1277" t="str">
            <v>1010900</v>
          </cell>
          <cell r="C1277" t="str">
            <v>SES</v>
          </cell>
          <cell r="D1277" t="str">
            <v>1010200</v>
          </cell>
          <cell r="E1277" t="str">
            <v>Dane Watson</v>
          </cell>
        </row>
        <row r="1278">
          <cell r="A1278" t="str">
            <v>SES1070000</v>
          </cell>
          <cell r="B1278" t="str">
            <v>1070000</v>
          </cell>
          <cell r="C1278" t="str">
            <v>SES</v>
          </cell>
          <cell r="D1278" t="str">
            <v>1070000</v>
          </cell>
          <cell r="E1278" t="str">
            <v>Dane Watson</v>
          </cell>
        </row>
        <row r="1279">
          <cell r="A1279" t="str">
            <v>SES1079000</v>
          </cell>
          <cell r="B1279" t="str">
            <v>1079000</v>
          </cell>
          <cell r="C1279" t="str">
            <v>SES</v>
          </cell>
          <cell r="D1279" t="str">
            <v>1070000</v>
          </cell>
          <cell r="E1279" t="str">
            <v>Dane Watson</v>
          </cell>
        </row>
        <row r="1280">
          <cell r="A1280" t="str">
            <v>SES1080200</v>
          </cell>
          <cell r="B1280" t="str">
            <v>1080200</v>
          </cell>
          <cell r="C1280" t="str">
            <v>SES</v>
          </cell>
          <cell r="D1280" t="str">
            <v>1080200</v>
          </cell>
          <cell r="E1280" t="str">
            <v>Dane Watson</v>
          </cell>
        </row>
        <row r="1281">
          <cell r="A1281" t="str">
            <v>SES1080300</v>
          </cell>
          <cell r="B1281" t="str">
            <v>1080300</v>
          </cell>
          <cell r="C1281" t="str">
            <v>SES</v>
          </cell>
          <cell r="D1281" t="str">
            <v>1080200</v>
          </cell>
          <cell r="E1281" t="str">
            <v>Dane Watson</v>
          </cell>
        </row>
        <row r="1282">
          <cell r="A1282" t="str">
            <v>SES1080730</v>
          </cell>
          <cell r="B1282" t="str">
            <v>1080730</v>
          </cell>
          <cell r="C1282" t="str">
            <v>SES</v>
          </cell>
          <cell r="D1282" t="str">
            <v>1080200</v>
          </cell>
          <cell r="E1282" t="str">
            <v>Dane Watson</v>
          </cell>
        </row>
        <row r="1283">
          <cell r="A1283" t="str">
            <v>SES1080798</v>
          </cell>
          <cell r="B1283" t="str">
            <v>1080798</v>
          </cell>
          <cell r="C1283" t="str">
            <v>SES</v>
          </cell>
          <cell r="D1283" t="str">
            <v>1080200</v>
          </cell>
          <cell r="E1283" t="str">
            <v>Dane Watson</v>
          </cell>
        </row>
        <row r="1284">
          <cell r="A1284" t="str">
            <v>SES1081200</v>
          </cell>
          <cell r="B1284" t="str">
            <v>1081200</v>
          </cell>
          <cell r="C1284" t="str">
            <v>SES</v>
          </cell>
          <cell r="D1284" t="str">
            <v>1080200</v>
          </cell>
          <cell r="E1284" t="str">
            <v>Dane Watson</v>
          </cell>
        </row>
        <row r="1285">
          <cell r="A1285" t="str">
            <v>SES1081201</v>
          </cell>
          <cell r="B1285" t="str">
            <v>1081201</v>
          </cell>
          <cell r="C1285" t="str">
            <v>SES</v>
          </cell>
          <cell r="D1285" t="str">
            <v>1080200</v>
          </cell>
          <cell r="E1285" t="str">
            <v>Dane Watson</v>
          </cell>
        </row>
        <row r="1286">
          <cell r="A1286" t="str">
            <v>SES1081300</v>
          </cell>
          <cell r="B1286" t="str">
            <v>1081300</v>
          </cell>
          <cell r="C1286" t="str">
            <v>SES</v>
          </cell>
          <cell r="D1286" t="str">
            <v>1080200</v>
          </cell>
          <cell r="E1286" t="str">
            <v>Dane Watson</v>
          </cell>
        </row>
        <row r="1287">
          <cell r="A1287" t="str">
            <v>SES1081310</v>
          </cell>
          <cell r="B1287" t="str">
            <v>1081310</v>
          </cell>
          <cell r="C1287" t="str">
            <v>SES</v>
          </cell>
          <cell r="D1287" t="str">
            <v>1080200</v>
          </cell>
          <cell r="E1287" t="str">
            <v>Dane Watson</v>
          </cell>
        </row>
        <row r="1288">
          <cell r="A1288" t="str">
            <v>SES1081730</v>
          </cell>
          <cell r="B1288" t="str">
            <v>1081730</v>
          </cell>
          <cell r="C1288" t="str">
            <v>SES</v>
          </cell>
          <cell r="D1288" t="str">
            <v>1080200</v>
          </cell>
          <cell r="E1288" t="str">
            <v>Dane Watson</v>
          </cell>
        </row>
        <row r="1289">
          <cell r="A1289" t="str">
            <v>SES1081798</v>
          </cell>
          <cell r="B1289" t="str">
            <v>1081798</v>
          </cell>
          <cell r="C1289" t="str">
            <v>SES</v>
          </cell>
          <cell r="D1289" t="str">
            <v>1080200</v>
          </cell>
          <cell r="E1289" t="str">
            <v>Dane Watson</v>
          </cell>
        </row>
        <row r="1290">
          <cell r="A1290" t="str">
            <v>SES1082300</v>
          </cell>
          <cell r="B1290" t="str">
            <v>1082300</v>
          </cell>
          <cell r="C1290" t="str">
            <v>SES</v>
          </cell>
          <cell r="D1290" t="str">
            <v>1080200</v>
          </cell>
          <cell r="E1290" t="str">
            <v>Dane Watson</v>
          </cell>
        </row>
        <row r="1291">
          <cell r="A1291" t="str">
            <v>SES1083300</v>
          </cell>
          <cell r="B1291">
            <v>1083300</v>
          </cell>
          <cell r="C1291" t="str">
            <v>SES</v>
          </cell>
          <cell r="D1291" t="str">
            <v>1080200</v>
          </cell>
          <cell r="E1291" t="str">
            <v>Dane Watson</v>
          </cell>
        </row>
        <row r="1292">
          <cell r="A1292" t="str">
            <v>SES1083730</v>
          </cell>
          <cell r="B1292" t="str">
            <v>1083730</v>
          </cell>
          <cell r="C1292" t="str">
            <v>SES</v>
          </cell>
          <cell r="D1292" t="str">
            <v>1080200</v>
          </cell>
          <cell r="E1292" t="str">
            <v>Dane Watson</v>
          </cell>
        </row>
        <row r="1293">
          <cell r="A1293" t="str">
            <v>SES1083798</v>
          </cell>
          <cell r="B1293">
            <v>1083798</v>
          </cell>
          <cell r="C1293" t="str">
            <v>SES</v>
          </cell>
          <cell r="D1293" t="str">
            <v>1080200</v>
          </cell>
          <cell r="E1293" t="str">
            <v>Dane Watson</v>
          </cell>
        </row>
        <row r="1294">
          <cell r="A1294" t="str">
            <v>SES1084300</v>
          </cell>
          <cell r="B1294" t="str">
            <v>1084300</v>
          </cell>
          <cell r="C1294" t="str">
            <v>SES</v>
          </cell>
          <cell r="D1294" t="str">
            <v>1080200</v>
          </cell>
          <cell r="E1294" t="str">
            <v>Dane Watson</v>
          </cell>
        </row>
        <row r="1295">
          <cell r="A1295" t="str">
            <v>SES1086200</v>
          </cell>
          <cell r="B1295" t="str">
            <v>1086200</v>
          </cell>
          <cell r="C1295" t="str">
            <v>SES</v>
          </cell>
          <cell r="D1295" t="str">
            <v>1080200</v>
          </cell>
          <cell r="E1295" t="str">
            <v>Dane Watson</v>
          </cell>
        </row>
        <row r="1296">
          <cell r="A1296" t="str">
            <v>SES1086201</v>
          </cell>
          <cell r="B1296" t="str">
            <v>1086201</v>
          </cell>
          <cell r="C1296" t="str">
            <v>SES</v>
          </cell>
          <cell r="D1296" t="str">
            <v>1080200</v>
          </cell>
          <cell r="E1296" t="str">
            <v>Dane Watson</v>
          </cell>
        </row>
        <row r="1297">
          <cell r="A1297" t="str">
            <v>SES1086300</v>
          </cell>
          <cell r="B1297" t="str">
            <v>1086300</v>
          </cell>
          <cell r="C1297" t="str">
            <v>SES</v>
          </cell>
          <cell r="D1297" t="str">
            <v>1080200</v>
          </cell>
          <cell r="E1297" t="str">
            <v>Dane Watson</v>
          </cell>
        </row>
        <row r="1298">
          <cell r="A1298" t="str">
            <v>SES1086310</v>
          </cell>
          <cell r="B1298" t="str">
            <v>1086310</v>
          </cell>
          <cell r="C1298" t="str">
            <v>SES</v>
          </cell>
          <cell r="D1298" t="str">
            <v>1080200</v>
          </cell>
          <cell r="E1298" t="str">
            <v>Dane Watson</v>
          </cell>
        </row>
        <row r="1299">
          <cell r="A1299" t="str">
            <v>SES1086730</v>
          </cell>
          <cell r="B1299" t="str">
            <v>1086730</v>
          </cell>
          <cell r="C1299" t="str">
            <v>SES</v>
          </cell>
          <cell r="D1299" t="str">
            <v>1080200</v>
          </cell>
          <cell r="E1299" t="str">
            <v>Dane Watson</v>
          </cell>
        </row>
        <row r="1300">
          <cell r="A1300" t="str">
            <v>SES1086798</v>
          </cell>
          <cell r="B1300" t="str">
            <v>1086798</v>
          </cell>
          <cell r="C1300" t="str">
            <v>SES</v>
          </cell>
          <cell r="D1300" t="str">
            <v>1080200</v>
          </cell>
          <cell r="E1300" t="str">
            <v>Dane Watson</v>
          </cell>
        </row>
        <row r="1301">
          <cell r="A1301" t="str">
            <v>SES1631000</v>
          </cell>
          <cell r="B1301" t="str">
            <v>1631000</v>
          </cell>
          <cell r="C1301" t="str">
            <v>SES</v>
          </cell>
          <cell r="D1301" t="str">
            <v>1631000</v>
          </cell>
          <cell r="E1301" t="str">
            <v>Dane Watson</v>
          </cell>
        </row>
        <row r="1302">
          <cell r="A1302" t="str">
            <v>SES1631100</v>
          </cell>
          <cell r="B1302" t="str">
            <v>1631100</v>
          </cell>
          <cell r="C1302" t="str">
            <v>SES</v>
          </cell>
          <cell r="D1302" t="str">
            <v>1631000</v>
          </cell>
          <cell r="E1302" t="str">
            <v>Dane Watson</v>
          </cell>
        </row>
        <row r="1303">
          <cell r="A1303" t="str">
            <v>SES1634000</v>
          </cell>
          <cell r="B1303" t="str">
            <v>1634000</v>
          </cell>
          <cell r="C1303" t="str">
            <v>SES</v>
          </cell>
          <cell r="D1303" t="str">
            <v>1631000</v>
          </cell>
          <cell r="E1303" t="str">
            <v>Dane Watson</v>
          </cell>
        </row>
        <row r="1304">
          <cell r="A1304" t="str">
            <v>SES1243200</v>
          </cell>
          <cell r="B1304" t="str">
            <v>1243200</v>
          </cell>
          <cell r="C1304" t="str">
            <v>SES</v>
          </cell>
          <cell r="D1304" t="str">
            <v>ALL</v>
          </cell>
          <cell r="E1304" t="str">
            <v>Dean Hampton - Corporate Services Acctg</v>
          </cell>
        </row>
        <row r="1305">
          <cell r="A1305" t="str">
            <v>SES1245600</v>
          </cell>
          <cell r="B1305" t="str">
            <v>1245600</v>
          </cell>
          <cell r="C1305" t="str">
            <v>SES</v>
          </cell>
          <cell r="D1305" t="str">
            <v>ALL</v>
          </cell>
          <cell r="E1305" t="str">
            <v>Dean Hampton - Corporate Services Acctg</v>
          </cell>
        </row>
        <row r="1306">
          <cell r="A1306" t="str">
            <v>SES2321905</v>
          </cell>
          <cell r="B1306" t="str">
            <v>2321905</v>
          </cell>
          <cell r="C1306" t="str">
            <v>SES</v>
          </cell>
          <cell r="D1306" t="str">
            <v>ALL</v>
          </cell>
          <cell r="E1306" t="str">
            <v>Dean Hampton - Corporate Services Acctg</v>
          </cell>
        </row>
        <row r="1307">
          <cell r="A1307" t="str">
            <v>SES2321906</v>
          </cell>
          <cell r="B1307" t="str">
            <v>2321906</v>
          </cell>
          <cell r="C1307" t="str">
            <v>SES</v>
          </cell>
          <cell r="D1307" t="str">
            <v>ALL</v>
          </cell>
          <cell r="E1307" t="str">
            <v>Dean Hampton - Corporate Services Acctg</v>
          </cell>
        </row>
        <row r="1308">
          <cell r="A1308" t="str">
            <v>SES2321928</v>
          </cell>
          <cell r="B1308" t="str">
            <v>2321928</v>
          </cell>
          <cell r="C1308" t="str">
            <v>SES</v>
          </cell>
          <cell r="D1308" t="str">
            <v>ALL</v>
          </cell>
          <cell r="E1308" t="str">
            <v>Dean Hampton - Corporate Services Acctg</v>
          </cell>
        </row>
        <row r="1309">
          <cell r="A1309" t="str">
            <v>SES2322403</v>
          </cell>
          <cell r="B1309" t="str">
            <v>2322403</v>
          </cell>
          <cell r="C1309" t="str">
            <v>SES</v>
          </cell>
          <cell r="D1309" t="str">
            <v>ALL</v>
          </cell>
          <cell r="E1309" t="str">
            <v>Dean Hampton - Corporate Services Acctg</v>
          </cell>
        </row>
        <row r="1310">
          <cell r="A1310" t="str">
            <v>SES2533100</v>
          </cell>
          <cell r="B1310" t="str">
            <v>2533100</v>
          </cell>
          <cell r="C1310" t="str">
            <v>SES</v>
          </cell>
          <cell r="D1310" t="str">
            <v>ALL</v>
          </cell>
          <cell r="E1310" t="str">
            <v>Dean Hampton - Corporate Services Acctg</v>
          </cell>
        </row>
        <row r="1311">
          <cell r="A1311" t="str">
            <v>SES2533400</v>
          </cell>
          <cell r="B1311" t="str">
            <v>2533400</v>
          </cell>
          <cell r="C1311" t="str">
            <v>SES</v>
          </cell>
          <cell r="D1311" t="str">
            <v>ALL</v>
          </cell>
          <cell r="E1311" t="str">
            <v>Dean Hampton - Corporate Services Acctg</v>
          </cell>
        </row>
        <row r="1312">
          <cell r="A1312" t="str">
            <v>SES2534000</v>
          </cell>
          <cell r="B1312" t="str">
            <v>2534000</v>
          </cell>
          <cell r="C1312" t="str">
            <v>SES</v>
          </cell>
          <cell r="D1312" t="str">
            <v>ALL</v>
          </cell>
          <cell r="E1312" t="str">
            <v>Dean Hampton - Corporate Services Acctg</v>
          </cell>
        </row>
        <row r="1313">
          <cell r="A1313" t="str">
            <v>SES1431000</v>
          </cell>
          <cell r="B1313" t="str">
            <v>1431000</v>
          </cell>
          <cell r="C1313" t="str">
            <v>SES</v>
          </cell>
          <cell r="D1313" t="str">
            <v>ALL</v>
          </cell>
          <cell r="E1313" t="str">
            <v>Joe Luna -Payroll</v>
          </cell>
        </row>
        <row r="1314">
          <cell r="A1314" t="str">
            <v>SES1431060</v>
          </cell>
          <cell r="B1314" t="str">
            <v>1431060</v>
          </cell>
          <cell r="C1314" t="str">
            <v>SES</v>
          </cell>
          <cell r="D1314" t="str">
            <v>ALL</v>
          </cell>
          <cell r="E1314" t="str">
            <v>Joe Luna -Payroll</v>
          </cell>
        </row>
        <row r="1315">
          <cell r="A1315" t="str">
            <v>SES1431110</v>
          </cell>
          <cell r="B1315" t="str">
            <v>1431110</v>
          </cell>
          <cell r="C1315" t="str">
            <v>SES</v>
          </cell>
          <cell r="D1315" t="str">
            <v>ALL</v>
          </cell>
          <cell r="E1315" t="str">
            <v>Joe Luna -Payroll</v>
          </cell>
        </row>
        <row r="1316">
          <cell r="A1316" t="str">
            <v>SES2321900</v>
          </cell>
          <cell r="B1316" t="str">
            <v>2321900</v>
          </cell>
          <cell r="C1316" t="str">
            <v>SES</v>
          </cell>
          <cell r="D1316" t="str">
            <v>ALL</v>
          </cell>
          <cell r="E1316" t="str">
            <v>Joe Luna -Payroll</v>
          </cell>
        </row>
        <row r="1317">
          <cell r="A1317" t="str">
            <v>SES2321903</v>
          </cell>
          <cell r="B1317" t="str">
            <v>2321903</v>
          </cell>
          <cell r="C1317" t="str">
            <v>SES</v>
          </cell>
          <cell r="D1317" t="str">
            <v>ALL</v>
          </cell>
          <cell r="E1317" t="str">
            <v>Joe Luna -Payroll</v>
          </cell>
        </row>
        <row r="1318">
          <cell r="A1318" t="str">
            <v>SES2321909</v>
          </cell>
          <cell r="B1318" t="str">
            <v>2321909</v>
          </cell>
          <cell r="C1318" t="str">
            <v>SES</v>
          </cell>
          <cell r="D1318" t="str">
            <v>ALL</v>
          </cell>
          <cell r="E1318" t="str">
            <v>Joe Luna -Payroll</v>
          </cell>
        </row>
        <row r="1319">
          <cell r="A1319" t="str">
            <v>SES2321916</v>
          </cell>
          <cell r="B1319" t="str">
            <v>2321916</v>
          </cell>
          <cell r="C1319" t="str">
            <v>SES</v>
          </cell>
          <cell r="D1319" t="str">
            <v>ALL</v>
          </cell>
          <cell r="E1319" t="str">
            <v>Joe Luna -Payroll</v>
          </cell>
        </row>
        <row r="1320">
          <cell r="A1320" t="str">
            <v>SES2321920</v>
          </cell>
          <cell r="B1320" t="str">
            <v>2321920</v>
          </cell>
          <cell r="C1320" t="str">
            <v>SES</v>
          </cell>
          <cell r="D1320" t="str">
            <v>ALL</v>
          </cell>
          <cell r="E1320" t="str">
            <v>Joe Luna -Payroll</v>
          </cell>
        </row>
        <row r="1321">
          <cell r="A1321" t="str">
            <v>SES2321922</v>
          </cell>
          <cell r="B1321" t="str">
            <v>2321922</v>
          </cell>
          <cell r="C1321" t="str">
            <v>SES</v>
          </cell>
          <cell r="D1321" t="str">
            <v>ALL</v>
          </cell>
          <cell r="E1321" t="str">
            <v>Joe Luna -Payroll</v>
          </cell>
        </row>
        <row r="1322">
          <cell r="A1322" t="str">
            <v>SES2321924</v>
          </cell>
          <cell r="B1322" t="str">
            <v>2321924</v>
          </cell>
          <cell r="C1322" t="str">
            <v>SES</v>
          </cell>
          <cell r="D1322" t="str">
            <v>ALL</v>
          </cell>
          <cell r="E1322" t="str">
            <v>Joe Luna -Payroll</v>
          </cell>
        </row>
        <row r="1323">
          <cell r="A1323" t="str">
            <v>SES2322401</v>
          </cell>
          <cell r="B1323" t="str">
            <v>2322401</v>
          </cell>
          <cell r="C1323" t="str">
            <v>SES</v>
          </cell>
          <cell r="D1323" t="str">
            <v>ALL</v>
          </cell>
          <cell r="E1323" t="str">
            <v>Joe Luna -Payroll</v>
          </cell>
        </row>
        <row r="1324">
          <cell r="A1324" t="str">
            <v>SES2361000</v>
          </cell>
          <cell r="B1324" t="str">
            <v>2361000</v>
          </cell>
          <cell r="C1324" t="str">
            <v>SES</v>
          </cell>
          <cell r="D1324" t="str">
            <v>ALL</v>
          </cell>
          <cell r="E1324" t="str">
            <v>Joe Luna -Payroll</v>
          </cell>
        </row>
        <row r="1325">
          <cell r="A1325" t="str">
            <v>SES2361100</v>
          </cell>
          <cell r="B1325" t="str">
            <v>2361100</v>
          </cell>
          <cell r="C1325" t="str">
            <v>SES</v>
          </cell>
          <cell r="D1325" t="str">
            <v>ALL</v>
          </cell>
          <cell r="E1325" t="str">
            <v>Joe Luna -Payroll</v>
          </cell>
        </row>
        <row r="1326">
          <cell r="A1326" t="str">
            <v>SES2362100</v>
          </cell>
          <cell r="B1326" t="str">
            <v>2362100</v>
          </cell>
          <cell r="C1326" t="str">
            <v>SES</v>
          </cell>
          <cell r="D1326" t="str">
            <v>ALL</v>
          </cell>
          <cell r="E1326" t="str">
            <v>Joe Luna -Payroll</v>
          </cell>
        </row>
        <row r="1327">
          <cell r="A1327" t="str">
            <v>SES2411000</v>
          </cell>
          <cell r="B1327" t="str">
            <v>2411000</v>
          </cell>
          <cell r="C1327" t="str">
            <v>SES</v>
          </cell>
          <cell r="D1327" t="str">
            <v>ALL</v>
          </cell>
          <cell r="E1327" t="str">
            <v>Joe Luna -Payroll</v>
          </cell>
        </row>
        <row r="1328">
          <cell r="A1328" t="str">
            <v>SES2411200</v>
          </cell>
          <cell r="B1328" t="str">
            <v>2411200</v>
          </cell>
          <cell r="C1328" t="str">
            <v>SES</v>
          </cell>
          <cell r="D1328" t="str">
            <v>ALL</v>
          </cell>
          <cell r="E1328" t="str">
            <v>Joe Luna -Payroll</v>
          </cell>
        </row>
        <row r="1329">
          <cell r="A1329" t="str">
            <v>SES2424000</v>
          </cell>
          <cell r="B1329" t="str">
            <v>2424000</v>
          </cell>
          <cell r="C1329" t="str">
            <v>SES</v>
          </cell>
          <cell r="D1329" t="str">
            <v>ALL</v>
          </cell>
          <cell r="E1329" t="str">
            <v>Joe Luna -Payroll</v>
          </cell>
        </row>
        <row r="1330">
          <cell r="A1330" t="str">
            <v>SES2424100</v>
          </cell>
          <cell r="B1330" t="str">
            <v>2424100</v>
          </cell>
          <cell r="C1330" t="str">
            <v>SES</v>
          </cell>
          <cell r="D1330" t="str">
            <v>ALL</v>
          </cell>
          <cell r="E1330" t="str">
            <v>Joe Luna -Payroll</v>
          </cell>
        </row>
        <row r="1331">
          <cell r="A1331" t="str">
            <v>SES2424100</v>
          </cell>
          <cell r="B1331" t="str">
            <v>2424100</v>
          </cell>
          <cell r="C1331" t="str">
            <v>SES</v>
          </cell>
          <cell r="D1331" t="str">
            <v>ALL</v>
          </cell>
          <cell r="E1331" t="str">
            <v>Joe Luna -Payroll</v>
          </cell>
        </row>
        <row r="1332">
          <cell r="A1332" t="str">
            <v>SES2362700</v>
          </cell>
          <cell r="B1332">
            <v>2362700</v>
          </cell>
          <cell r="C1332" t="str">
            <v>SES</v>
          </cell>
          <cell r="D1332">
            <v>2362700</v>
          </cell>
          <cell r="E1332" t="str">
            <v>Julie Baker</v>
          </cell>
        </row>
        <row r="1333">
          <cell r="A1333" t="str">
            <v>SES2362710</v>
          </cell>
          <cell r="B1333">
            <v>2362710</v>
          </cell>
          <cell r="C1333" t="str">
            <v>SES</v>
          </cell>
          <cell r="D1333">
            <v>2362700</v>
          </cell>
          <cell r="E1333" t="str">
            <v>Julie Baker</v>
          </cell>
        </row>
        <row r="1334">
          <cell r="A1334" t="str">
            <v>SES2362720</v>
          </cell>
          <cell r="B1334">
            <v>2362720</v>
          </cell>
          <cell r="C1334" t="str">
            <v>SES</v>
          </cell>
          <cell r="D1334">
            <v>2362700</v>
          </cell>
          <cell r="E1334" t="str">
            <v>Julie Baker</v>
          </cell>
        </row>
        <row r="1335">
          <cell r="A1335" t="str">
            <v>SES2362730</v>
          </cell>
          <cell r="B1335">
            <v>2362730</v>
          </cell>
          <cell r="C1335" t="str">
            <v>SES</v>
          </cell>
          <cell r="D1335">
            <v>2362700</v>
          </cell>
          <cell r="E1335" t="str">
            <v>Julie Baker</v>
          </cell>
        </row>
        <row r="1336">
          <cell r="A1336" t="str">
            <v>SES2362740</v>
          </cell>
          <cell r="B1336">
            <v>2362740</v>
          </cell>
          <cell r="C1336" t="str">
            <v>SES</v>
          </cell>
          <cell r="D1336">
            <v>2362700</v>
          </cell>
          <cell r="E1336" t="str">
            <v>Julie Baker</v>
          </cell>
        </row>
        <row r="1337">
          <cell r="A1337" t="str">
            <v>SES2362750</v>
          </cell>
          <cell r="B1337">
            <v>2362750</v>
          </cell>
          <cell r="C1337" t="str">
            <v>SES</v>
          </cell>
          <cell r="D1337">
            <v>2362700</v>
          </cell>
          <cell r="E1337" t="str">
            <v>Julie Baker</v>
          </cell>
        </row>
        <row r="1338">
          <cell r="A1338" t="str">
            <v>SES2412700</v>
          </cell>
          <cell r="B1338">
            <v>2412700</v>
          </cell>
          <cell r="C1338" t="str">
            <v>SES</v>
          </cell>
          <cell r="D1338">
            <v>2412800</v>
          </cell>
          <cell r="E1338" t="str">
            <v>Julie Baker</v>
          </cell>
        </row>
        <row r="1339">
          <cell r="A1339" t="str">
            <v>SES2412710</v>
          </cell>
          <cell r="B1339">
            <v>2412710</v>
          </cell>
          <cell r="C1339" t="str">
            <v>SES</v>
          </cell>
          <cell r="D1339">
            <v>2412800</v>
          </cell>
          <cell r="E1339" t="str">
            <v>Julie Baker</v>
          </cell>
        </row>
        <row r="1340">
          <cell r="A1340" t="str">
            <v>SES2412720</v>
          </cell>
          <cell r="B1340">
            <v>2412720</v>
          </cell>
          <cell r="C1340" t="str">
            <v>SES</v>
          </cell>
          <cell r="D1340">
            <v>2412800</v>
          </cell>
          <cell r="E1340" t="str">
            <v>Julie Baker</v>
          </cell>
        </row>
        <row r="1341">
          <cell r="A1341" t="str">
            <v>SES2412730</v>
          </cell>
          <cell r="B1341">
            <v>2412730</v>
          </cell>
          <cell r="C1341" t="str">
            <v>SES</v>
          </cell>
          <cell r="D1341">
            <v>2412800</v>
          </cell>
          <cell r="E1341" t="str">
            <v>Julie Baker</v>
          </cell>
        </row>
        <row r="1342">
          <cell r="A1342" t="str">
            <v>SES2412740</v>
          </cell>
          <cell r="B1342">
            <v>2412740</v>
          </cell>
          <cell r="C1342" t="str">
            <v>SES</v>
          </cell>
          <cell r="D1342">
            <v>2412800</v>
          </cell>
          <cell r="E1342" t="str">
            <v>Julie Baker</v>
          </cell>
        </row>
        <row r="1343">
          <cell r="A1343" t="str">
            <v>SES2412750</v>
          </cell>
          <cell r="B1343">
            <v>2412750</v>
          </cell>
          <cell r="C1343" t="str">
            <v>SES</v>
          </cell>
          <cell r="D1343">
            <v>2412800</v>
          </cell>
          <cell r="E1343" t="str">
            <v>Julie Baker</v>
          </cell>
        </row>
        <row r="1344">
          <cell r="A1344" t="str">
            <v>SES2412800</v>
          </cell>
          <cell r="B1344">
            <v>2412800</v>
          </cell>
          <cell r="C1344" t="str">
            <v>SES</v>
          </cell>
          <cell r="D1344">
            <v>2412800</v>
          </cell>
          <cell r="E1344" t="str">
            <v>Julie Baker</v>
          </cell>
        </row>
        <row r="1345">
          <cell r="A1345" t="str">
            <v>SES2412800</v>
          </cell>
          <cell r="B1345">
            <v>2412800</v>
          </cell>
          <cell r="C1345" t="str">
            <v>SES</v>
          </cell>
          <cell r="D1345">
            <v>2412800</v>
          </cell>
          <cell r="E1345" t="str">
            <v>Julie Baker</v>
          </cell>
        </row>
        <row r="1346">
          <cell r="A1346" t="str">
            <v>SES2324000</v>
          </cell>
          <cell r="B1346" t="str">
            <v>2324000</v>
          </cell>
          <cell r="C1346" t="str">
            <v>SES</v>
          </cell>
          <cell r="D1346" t="str">
            <v>ALL</v>
          </cell>
          <cell r="E1346" t="str">
            <v>Melinda Lefan-Accounts Payable</v>
          </cell>
        </row>
        <row r="1347">
          <cell r="A1347" t="str">
            <v>SES2230000</v>
          </cell>
          <cell r="B1347" t="str">
            <v>2230000</v>
          </cell>
          <cell r="C1347" t="str">
            <v>SES</v>
          </cell>
          <cell r="D1347" t="str">
            <v>ALL</v>
          </cell>
          <cell r="E1347" t="str">
            <v>Ramon Leal - Corporate Accounting</v>
          </cell>
        </row>
        <row r="1348">
          <cell r="A1348" t="str">
            <v>SES2328900</v>
          </cell>
          <cell r="B1348" t="str">
            <v>2328900</v>
          </cell>
          <cell r="C1348" t="str">
            <v>SES</v>
          </cell>
          <cell r="D1348" t="str">
            <v>ALL</v>
          </cell>
          <cell r="E1348" t="str">
            <v>Ramon Leal - Corporate Accounting</v>
          </cell>
        </row>
        <row r="1349">
          <cell r="A1349" t="str">
            <v>SES2328950</v>
          </cell>
          <cell r="B1349" t="str">
            <v>2328950</v>
          </cell>
          <cell r="C1349" t="str">
            <v>SES</v>
          </cell>
          <cell r="D1349" t="str">
            <v>ALL</v>
          </cell>
          <cell r="E1349" t="str">
            <v>Ramon Leal - Corporate Accounting</v>
          </cell>
        </row>
        <row r="1350">
          <cell r="A1350" t="str">
            <v>SES1746000</v>
          </cell>
          <cell r="B1350" t="str">
            <v>1746000</v>
          </cell>
          <cell r="C1350" t="str">
            <v>SES</v>
          </cell>
          <cell r="D1350" t="str">
            <v>ALL</v>
          </cell>
          <cell r="E1350" t="str">
            <v>Randy Mueller</v>
          </cell>
        </row>
        <row r="1351">
          <cell r="A1351" t="str">
            <v>SUN1080798</v>
          </cell>
          <cell r="B1351" t="str">
            <v>1080798</v>
          </cell>
          <cell r="C1351" t="str">
            <v>SUN</v>
          </cell>
          <cell r="D1351" t="str">
            <v>1080000</v>
          </cell>
          <cell r="E1351" t="str">
            <v>Dane Watson</v>
          </cell>
        </row>
        <row r="1352">
          <cell r="A1352" t="str">
            <v>TEI2324000</v>
          </cell>
          <cell r="B1352" t="str">
            <v>2324000</v>
          </cell>
          <cell r="C1352" t="str">
            <v>TEI</v>
          </cell>
          <cell r="D1352" t="str">
            <v>ALL</v>
          </cell>
          <cell r="E1352" t="str">
            <v>Melinda Lefan-Accounts Payable</v>
          </cell>
        </row>
        <row r="1353">
          <cell r="A1353" t="str">
            <v>TEI1231000</v>
          </cell>
          <cell r="B1353" t="str">
            <v>1231000</v>
          </cell>
          <cell r="C1353" t="str">
            <v>TEI</v>
          </cell>
          <cell r="D1353" t="str">
            <v>ALL</v>
          </cell>
          <cell r="E1353" t="str">
            <v>Ramon Leal - Corporate Accounting</v>
          </cell>
        </row>
        <row r="1354">
          <cell r="A1354" t="str">
            <v>TEI2230000</v>
          </cell>
          <cell r="B1354" t="str">
            <v>2230000</v>
          </cell>
          <cell r="C1354" t="str">
            <v>TEI</v>
          </cell>
          <cell r="D1354" t="str">
            <v>ALL</v>
          </cell>
          <cell r="E1354" t="str">
            <v>Ramon Leal - Corporate Accounting</v>
          </cell>
        </row>
        <row r="1355">
          <cell r="A1355" t="str">
            <v>THU1080125</v>
          </cell>
          <cell r="B1355" t="str">
            <v>1080125</v>
          </cell>
          <cell r="C1355" t="str">
            <v>THU</v>
          </cell>
          <cell r="D1355" t="str">
            <v>1080000</v>
          </cell>
          <cell r="E1355" t="str">
            <v>Dane Watson</v>
          </cell>
        </row>
        <row r="1356">
          <cell r="A1356" t="str">
            <v>TPSRV1070000</v>
          </cell>
          <cell r="B1356" t="str">
            <v>1070000</v>
          </cell>
          <cell r="C1356" t="str">
            <v>TPSRV</v>
          </cell>
          <cell r="D1356" t="str">
            <v>1070000</v>
          </cell>
          <cell r="E1356" t="str">
            <v>Dane Watson</v>
          </cell>
        </row>
        <row r="1357">
          <cell r="A1357" t="str">
            <v>TPSRV1079000</v>
          </cell>
          <cell r="B1357" t="str">
            <v>1079000</v>
          </cell>
          <cell r="C1357" t="str">
            <v>TPSRV</v>
          </cell>
          <cell r="D1357" t="str">
            <v>1070000</v>
          </cell>
          <cell r="E1357" t="str">
            <v>Dane Watson</v>
          </cell>
        </row>
        <row r="1358">
          <cell r="A1358" t="str">
            <v>TPSRV1080200</v>
          </cell>
          <cell r="B1358" t="str">
            <v>1080200</v>
          </cell>
          <cell r="C1358" t="str">
            <v>TPSRV</v>
          </cell>
          <cell r="D1358" t="str">
            <v>1080200</v>
          </cell>
          <cell r="E1358" t="str">
            <v>Dane Watson</v>
          </cell>
        </row>
        <row r="1359">
          <cell r="A1359" t="str">
            <v>TPSRV1081200</v>
          </cell>
          <cell r="B1359" t="str">
            <v>1081200</v>
          </cell>
          <cell r="C1359" t="str">
            <v>TPSRV</v>
          </cell>
          <cell r="D1359" t="str">
            <v>1080200</v>
          </cell>
          <cell r="E1359" t="str">
            <v>Dane Watson</v>
          </cell>
        </row>
        <row r="1360">
          <cell r="A1360" t="str">
            <v>TPSRV1081780</v>
          </cell>
          <cell r="B1360" t="str">
            <v>1081780</v>
          </cell>
          <cell r="C1360" t="str">
            <v>TPSRV</v>
          </cell>
          <cell r="D1360" t="str">
            <v>1080200</v>
          </cell>
          <cell r="E1360" t="str">
            <v>Dane Watson</v>
          </cell>
        </row>
        <row r="1361">
          <cell r="A1361" t="str">
            <v>TPSRV1082200</v>
          </cell>
          <cell r="B1361" t="str">
            <v>1082200</v>
          </cell>
          <cell r="C1361" t="str">
            <v>TPSRV</v>
          </cell>
          <cell r="D1361" t="str">
            <v>1080200</v>
          </cell>
          <cell r="E1361" t="str">
            <v>Dane Watson</v>
          </cell>
        </row>
        <row r="1362">
          <cell r="A1362" t="str">
            <v>TPSRV1631100</v>
          </cell>
          <cell r="B1362" t="str">
            <v>1631100</v>
          </cell>
          <cell r="C1362" t="str">
            <v>TPSRV</v>
          </cell>
          <cell r="D1362" t="str">
            <v>1631100</v>
          </cell>
          <cell r="E1362" t="str">
            <v>Dane Watson</v>
          </cell>
        </row>
        <row r="1363">
          <cell r="A1363" t="str">
            <v>TPSRV1634000</v>
          </cell>
          <cell r="B1363" t="str">
            <v>1634000</v>
          </cell>
          <cell r="C1363" t="str">
            <v>TPSRV</v>
          </cell>
          <cell r="D1363" t="str">
            <v>1631100</v>
          </cell>
          <cell r="E1363" t="str">
            <v>Dane Watson</v>
          </cell>
        </row>
        <row r="1364">
          <cell r="A1364" t="str">
            <v>TPSRV1243200</v>
          </cell>
          <cell r="B1364" t="str">
            <v>1243200</v>
          </cell>
          <cell r="C1364" t="str">
            <v>TPSRV</v>
          </cell>
          <cell r="D1364" t="str">
            <v>ALL</v>
          </cell>
          <cell r="E1364" t="str">
            <v>Dean Hampton - Corporate Services Acctg</v>
          </cell>
        </row>
        <row r="1365">
          <cell r="A1365" t="str">
            <v>TPSRV1245100</v>
          </cell>
          <cell r="B1365" t="str">
            <v>1245100</v>
          </cell>
          <cell r="C1365" t="str">
            <v>TPSRV</v>
          </cell>
          <cell r="D1365" t="str">
            <v>ALL</v>
          </cell>
          <cell r="E1365" t="str">
            <v>Dean Hampton - Corporate Services Acctg</v>
          </cell>
        </row>
        <row r="1366">
          <cell r="A1366" t="str">
            <v>TPSRV1245500</v>
          </cell>
          <cell r="B1366" t="str">
            <v>1245500</v>
          </cell>
          <cell r="C1366" t="str">
            <v>TPSRV</v>
          </cell>
          <cell r="D1366" t="str">
            <v>ALL</v>
          </cell>
          <cell r="E1366" t="str">
            <v>Dean Hampton - Corporate Services Acctg</v>
          </cell>
        </row>
        <row r="1367">
          <cell r="A1367" t="str">
            <v>TPSRV1245600</v>
          </cell>
          <cell r="B1367" t="str">
            <v>1245600</v>
          </cell>
          <cell r="C1367" t="str">
            <v>TPSRV</v>
          </cell>
          <cell r="D1367" t="str">
            <v>ALL</v>
          </cell>
          <cell r="E1367" t="str">
            <v>Dean Hampton - Corporate Services Acctg</v>
          </cell>
        </row>
        <row r="1368">
          <cell r="A1368" t="str">
            <v>TPSRV1868510</v>
          </cell>
          <cell r="B1368" t="str">
            <v>1868510</v>
          </cell>
          <cell r="C1368" t="str">
            <v>TPSRV</v>
          </cell>
          <cell r="D1368" t="str">
            <v>ALL</v>
          </cell>
          <cell r="E1368" t="str">
            <v>Dean Hampton - Corporate Services Acctg</v>
          </cell>
        </row>
        <row r="1369">
          <cell r="A1369" t="str">
            <v>TPSRV1868520</v>
          </cell>
          <cell r="B1369" t="str">
            <v>1868520</v>
          </cell>
          <cell r="C1369" t="str">
            <v>TPSRV</v>
          </cell>
          <cell r="D1369" t="str">
            <v>ALL</v>
          </cell>
          <cell r="E1369" t="str">
            <v>Dean Hampton - Corporate Services Acctg</v>
          </cell>
        </row>
        <row r="1370">
          <cell r="A1370" t="str">
            <v>TPSRV1868550</v>
          </cell>
          <cell r="B1370" t="str">
            <v>1868550</v>
          </cell>
          <cell r="C1370" t="str">
            <v>TPSRV</v>
          </cell>
          <cell r="D1370" t="str">
            <v>ALL</v>
          </cell>
          <cell r="E1370" t="str">
            <v>Dean Hampton - Corporate Services Acctg</v>
          </cell>
        </row>
        <row r="1371">
          <cell r="A1371" t="str">
            <v>TPSRV1868560</v>
          </cell>
          <cell r="B1371" t="str">
            <v>1868560</v>
          </cell>
          <cell r="C1371" t="str">
            <v>TPSRV</v>
          </cell>
          <cell r="D1371" t="str">
            <v>ALL</v>
          </cell>
          <cell r="E1371" t="str">
            <v>Dean Hampton - Corporate Services Acctg</v>
          </cell>
        </row>
        <row r="1372">
          <cell r="A1372" t="str">
            <v>TPSRV2321904</v>
          </cell>
          <cell r="B1372" t="str">
            <v>2321904</v>
          </cell>
          <cell r="C1372" t="str">
            <v>TPSRV</v>
          </cell>
          <cell r="D1372" t="str">
            <v>ALL</v>
          </cell>
          <cell r="E1372" t="str">
            <v>Dean Hampton - Corporate Services Acctg</v>
          </cell>
        </row>
        <row r="1373">
          <cell r="A1373" t="str">
            <v>TPSRV2321905</v>
          </cell>
          <cell r="B1373" t="str">
            <v>2321905</v>
          </cell>
          <cell r="C1373" t="str">
            <v>TPSRV</v>
          </cell>
          <cell r="D1373" t="str">
            <v>ALL</v>
          </cell>
          <cell r="E1373" t="str">
            <v>Dean Hampton - Corporate Services Acctg</v>
          </cell>
        </row>
        <row r="1374">
          <cell r="A1374" t="str">
            <v>TPSRV2321906</v>
          </cell>
          <cell r="B1374" t="str">
            <v>2321906</v>
          </cell>
          <cell r="C1374" t="str">
            <v>TPSRV</v>
          </cell>
          <cell r="D1374" t="str">
            <v>ALL</v>
          </cell>
          <cell r="E1374" t="str">
            <v>Dean Hampton - Corporate Services Acctg</v>
          </cell>
        </row>
        <row r="1375">
          <cell r="A1375" t="str">
            <v>TPSRV2321928</v>
          </cell>
          <cell r="B1375" t="str">
            <v>2321928</v>
          </cell>
          <cell r="C1375" t="str">
            <v>TPSRV</v>
          </cell>
          <cell r="D1375" t="str">
            <v>ALL</v>
          </cell>
          <cell r="E1375" t="str">
            <v>Dean Hampton - Corporate Services Acctg</v>
          </cell>
        </row>
        <row r="1376">
          <cell r="A1376" t="str">
            <v>TPSRV2322402</v>
          </cell>
          <cell r="B1376" t="str">
            <v>2322402</v>
          </cell>
          <cell r="C1376" t="str">
            <v>TPSRV</v>
          </cell>
          <cell r="D1376" t="str">
            <v>ALL</v>
          </cell>
          <cell r="E1376" t="str">
            <v>Dean Hampton - Corporate Services Acctg</v>
          </cell>
        </row>
        <row r="1377">
          <cell r="A1377" t="str">
            <v>TPSRV2322403</v>
          </cell>
          <cell r="B1377" t="str">
            <v>2322403</v>
          </cell>
          <cell r="C1377" t="str">
            <v>TPSRV</v>
          </cell>
          <cell r="D1377" t="str">
            <v>ALL</v>
          </cell>
          <cell r="E1377" t="str">
            <v>Dean Hampton - Corporate Services Acctg</v>
          </cell>
        </row>
        <row r="1378">
          <cell r="A1378" t="str">
            <v>TPSRV2533900</v>
          </cell>
          <cell r="B1378" t="str">
            <v>2533900</v>
          </cell>
          <cell r="C1378" t="str">
            <v>TPSRV</v>
          </cell>
          <cell r="D1378" t="str">
            <v>ALL</v>
          </cell>
          <cell r="E1378" t="str">
            <v>Dean Hampton - Corporate Services Acctg</v>
          </cell>
        </row>
        <row r="1379">
          <cell r="A1379" t="str">
            <v>TPSRV2534000</v>
          </cell>
          <cell r="B1379" t="str">
            <v>2534000</v>
          </cell>
          <cell r="C1379" t="str">
            <v>TPSRV</v>
          </cell>
          <cell r="D1379" t="str">
            <v>ALL</v>
          </cell>
          <cell r="E1379" t="str">
            <v>Dean Hampton - Corporate Services Acctg</v>
          </cell>
        </row>
        <row r="1380">
          <cell r="A1380" t="str">
            <v>TPSRV2535100</v>
          </cell>
          <cell r="B1380" t="str">
            <v>2535100</v>
          </cell>
          <cell r="C1380" t="str">
            <v>TPSRV</v>
          </cell>
          <cell r="D1380" t="str">
            <v>ALL</v>
          </cell>
          <cell r="E1380" t="str">
            <v>Dean Hampton - Corporate Services Acctg</v>
          </cell>
        </row>
        <row r="1381">
          <cell r="A1381" t="str">
            <v>TPSRV2535200</v>
          </cell>
          <cell r="B1381" t="str">
            <v>2535200</v>
          </cell>
          <cell r="C1381" t="str">
            <v>TPSRV</v>
          </cell>
          <cell r="D1381" t="str">
            <v>ALL</v>
          </cell>
          <cell r="E1381" t="str">
            <v>Dean Hampton - Corporate Services Acctg</v>
          </cell>
        </row>
        <row r="1382">
          <cell r="A1382" t="str">
            <v>TPSRV2535500</v>
          </cell>
          <cell r="B1382" t="str">
            <v>2535500</v>
          </cell>
          <cell r="C1382" t="str">
            <v>TPSRV</v>
          </cell>
          <cell r="D1382" t="str">
            <v>ALL</v>
          </cell>
          <cell r="E1382" t="str">
            <v>Dean Hampton - Corporate Services Acctg</v>
          </cell>
        </row>
        <row r="1383">
          <cell r="A1383" t="str">
            <v>TPSRV2535600</v>
          </cell>
          <cell r="B1383" t="str">
            <v>2535600</v>
          </cell>
          <cell r="C1383" t="str">
            <v>TPSRV</v>
          </cell>
          <cell r="D1383" t="str">
            <v>ALL</v>
          </cell>
          <cell r="E1383" t="str">
            <v>Dean Hampton - Corporate Services Acctg</v>
          </cell>
        </row>
        <row r="1384">
          <cell r="A1384" t="str">
            <v>TPSRV2539120</v>
          </cell>
          <cell r="B1384" t="str">
            <v>2539120</v>
          </cell>
          <cell r="C1384" t="str">
            <v>TPSRV</v>
          </cell>
          <cell r="D1384" t="str">
            <v>ALL</v>
          </cell>
          <cell r="E1384" t="str">
            <v>Dean Hampton - Corporate Services Acctg</v>
          </cell>
        </row>
        <row r="1385">
          <cell r="A1385" t="str">
            <v>TPSRV2539160</v>
          </cell>
          <cell r="B1385" t="str">
            <v>2539160</v>
          </cell>
          <cell r="C1385" t="str">
            <v>TPSRV</v>
          </cell>
          <cell r="D1385" t="str">
            <v>ALL</v>
          </cell>
          <cell r="E1385" t="str">
            <v>Dean Hampton - Corporate Services Acctg</v>
          </cell>
        </row>
        <row r="1386">
          <cell r="A1386" t="str">
            <v>TPSRV1431000</v>
          </cell>
          <cell r="B1386" t="str">
            <v>1431000</v>
          </cell>
          <cell r="C1386" t="str">
            <v>TPSRV</v>
          </cell>
          <cell r="D1386" t="str">
            <v>ALL</v>
          </cell>
          <cell r="E1386" t="str">
            <v>Joe Luna -Payroll</v>
          </cell>
        </row>
        <row r="1387">
          <cell r="A1387" t="str">
            <v>TPSRV1431060</v>
          </cell>
          <cell r="B1387" t="str">
            <v>1431060</v>
          </cell>
          <cell r="C1387" t="str">
            <v>TPSRV</v>
          </cell>
          <cell r="D1387" t="str">
            <v>ALL</v>
          </cell>
          <cell r="E1387" t="str">
            <v>Joe Luna -Payroll</v>
          </cell>
        </row>
        <row r="1388">
          <cell r="A1388" t="str">
            <v>TPSRV1431110</v>
          </cell>
          <cell r="B1388" t="str">
            <v>1431110</v>
          </cell>
          <cell r="C1388" t="str">
            <v>TPSRV</v>
          </cell>
          <cell r="D1388" t="str">
            <v>ALL</v>
          </cell>
          <cell r="E1388" t="str">
            <v>Joe Luna -Payroll</v>
          </cell>
        </row>
        <row r="1389">
          <cell r="A1389" t="str">
            <v>TPSRV2321900</v>
          </cell>
          <cell r="B1389" t="str">
            <v>2321900</v>
          </cell>
          <cell r="C1389" t="str">
            <v>TPSRV</v>
          </cell>
          <cell r="D1389" t="str">
            <v>ALL</v>
          </cell>
          <cell r="E1389" t="str">
            <v>Joe Luna -Payroll</v>
          </cell>
        </row>
        <row r="1390">
          <cell r="A1390" t="str">
            <v>TPSRV2321901</v>
          </cell>
          <cell r="B1390" t="str">
            <v>2321901</v>
          </cell>
          <cell r="C1390" t="str">
            <v>TPSRV</v>
          </cell>
          <cell r="D1390" t="str">
            <v>ALL</v>
          </cell>
          <cell r="E1390" t="str">
            <v>Joe Luna -Payroll</v>
          </cell>
        </row>
        <row r="1391">
          <cell r="A1391" t="str">
            <v>TPSRV2321902</v>
          </cell>
          <cell r="B1391" t="str">
            <v>2321902</v>
          </cell>
          <cell r="C1391" t="str">
            <v>TPSRV</v>
          </cell>
          <cell r="D1391" t="str">
            <v>ALL</v>
          </cell>
          <cell r="E1391" t="str">
            <v>Joe Luna -Payroll</v>
          </cell>
        </row>
        <row r="1392">
          <cell r="A1392" t="str">
            <v>TPSRV2321903</v>
          </cell>
          <cell r="B1392" t="str">
            <v>2321903</v>
          </cell>
          <cell r="C1392" t="str">
            <v>TPSRV</v>
          </cell>
          <cell r="D1392" t="str">
            <v>ALL</v>
          </cell>
          <cell r="E1392" t="str">
            <v>Joe Luna -Payroll</v>
          </cell>
        </row>
        <row r="1393">
          <cell r="A1393" t="str">
            <v>TPSRV2321909</v>
          </cell>
          <cell r="B1393" t="str">
            <v>2321909</v>
          </cell>
          <cell r="C1393" t="str">
            <v>TPSRV</v>
          </cell>
          <cell r="D1393" t="str">
            <v>ALL</v>
          </cell>
          <cell r="E1393" t="str">
            <v>Joe Luna -Payroll</v>
          </cell>
        </row>
        <row r="1394">
          <cell r="A1394" t="str">
            <v>TPSRV2321916</v>
          </cell>
          <cell r="B1394" t="str">
            <v>2321916</v>
          </cell>
          <cell r="C1394" t="str">
            <v>TPSRV</v>
          </cell>
          <cell r="D1394" t="str">
            <v>ALL</v>
          </cell>
          <cell r="E1394" t="str">
            <v>Joe Luna -Payroll</v>
          </cell>
        </row>
        <row r="1395">
          <cell r="A1395" t="str">
            <v>TPSRV2321920</v>
          </cell>
          <cell r="B1395" t="str">
            <v>2321920</v>
          </cell>
          <cell r="C1395" t="str">
            <v>TPSRV</v>
          </cell>
          <cell r="D1395" t="str">
            <v>ALL</v>
          </cell>
          <cell r="E1395" t="str">
            <v>Joe Luna -Payroll</v>
          </cell>
        </row>
        <row r="1396">
          <cell r="A1396" t="str">
            <v>TPSRV2321921</v>
          </cell>
          <cell r="B1396" t="str">
            <v>2321921</v>
          </cell>
          <cell r="C1396" t="str">
            <v>TPSRV</v>
          </cell>
          <cell r="D1396" t="str">
            <v>ALL</v>
          </cell>
          <cell r="E1396" t="str">
            <v>Joe Luna -Payroll</v>
          </cell>
        </row>
        <row r="1397">
          <cell r="A1397" t="str">
            <v>TPSRV2321922</v>
          </cell>
          <cell r="B1397" t="str">
            <v>2321922</v>
          </cell>
          <cell r="C1397" t="str">
            <v>TPSRV</v>
          </cell>
          <cell r="D1397" t="str">
            <v>ALL</v>
          </cell>
          <cell r="E1397" t="str">
            <v>Joe Luna -Payroll</v>
          </cell>
        </row>
        <row r="1398">
          <cell r="A1398" t="str">
            <v>TPSRV2321924</v>
          </cell>
          <cell r="B1398" t="str">
            <v>2321924</v>
          </cell>
          <cell r="C1398" t="str">
            <v>TPSRV</v>
          </cell>
          <cell r="D1398" t="str">
            <v>ALL</v>
          </cell>
          <cell r="E1398" t="str">
            <v>Joe Luna -Payroll</v>
          </cell>
        </row>
        <row r="1399">
          <cell r="A1399" t="str">
            <v>TPSRV2321927</v>
          </cell>
          <cell r="B1399" t="str">
            <v>2321927</v>
          </cell>
          <cell r="C1399" t="str">
            <v>TPSRV</v>
          </cell>
          <cell r="D1399" t="str">
            <v>ALL</v>
          </cell>
          <cell r="E1399" t="str">
            <v>Joe Luna -Payroll</v>
          </cell>
        </row>
        <row r="1400">
          <cell r="A1400" t="str">
            <v>TPSRV2322401</v>
          </cell>
          <cell r="B1400" t="str">
            <v>2322401</v>
          </cell>
          <cell r="C1400" t="str">
            <v>TPSRV</v>
          </cell>
          <cell r="D1400" t="str">
            <v>ALL</v>
          </cell>
          <cell r="E1400" t="str">
            <v>Joe Luna -Payroll</v>
          </cell>
        </row>
        <row r="1401">
          <cell r="A1401" t="str">
            <v>TPSRV2361000</v>
          </cell>
          <cell r="B1401" t="str">
            <v>2361000</v>
          </cell>
          <cell r="C1401" t="str">
            <v>TPSRV</v>
          </cell>
          <cell r="D1401" t="str">
            <v>ALL</v>
          </cell>
          <cell r="E1401" t="str">
            <v>Joe Luna -Payroll</v>
          </cell>
        </row>
        <row r="1402">
          <cell r="A1402" t="str">
            <v>TPSRV2361100</v>
          </cell>
          <cell r="B1402" t="str">
            <v>2361100</v>
          </cell>
          <cell r="C1402" t="str">
            <v>TPSRV</v>
          </cell>
          <cell r="D1402" t="str">
            <v>ALL</v>
          </cell>
          <cell r="E1402" t="str">
            <v>Joe Luna -Payroll</v>
          </cell>
        </row>
        <row r="1403">
          <cell r="A1403" t="str">
            <v>TPSRV2362100</v>
          </cell>
          <cell r="B1403" t="str">
            <v>2362100</v>
          </cell>
          <cell r="C1403" t="str">
            <v>TPSRV</v>
          </cell>
          <cell r="D1403" t="str">
            <v>ALL</v>
          </cell>
          <cell r="E1403" t="str">
            <v>Joe Luna -Payroll</v>
          </cell>
        </row>
        <row r="1404">
          <cell r="A1404" t="str">
            <v>TPSRV2411000</v>
          </cell>
          <cell r="B1404" t="str">
            <v>2411000</v>
          </cell>
          <cell r="C1404" t="str">
            <v>TPSRV</v>
          </cell>
          <cell r="D1404" t="str">
            <v>ALL</v>
          </cell>
          <cell r="E1404" t="str">
            <v>Joe Luna -Payroll</v>
          </cell>
        </row>
        <row r="1405">
          <cell r="A1405" t="str">
            <v>TPSRV2411200</v>
          </cell>
          <cell r="B1405" t="str">
            <v>2411200</v>
          </cell>
          <cell r="C1405" t="str">
            <v>TPSRV</v>
          </cell>
          <cell r="D1405" t="str">
            <v>ALL</v>
          </cell>
          <cell r="E1405" t="str">
            <v>Joe Luna -Payroll</v>
          </cell>
        </row>
        <row r="1406">
          <cell r="A1406" t="str">
            <v>TPSRV2424000</v>
          </cell>
          <cell r="B1406" t="str">
            <v>2424000</v>
          </cell>
          <cell r="C1406" t="str">
            <v>TPSRV</v>
          </cell>
          <cell r="D1406" t="str">
            <v>ALL</v>
          </cell>
          <cell r="E1406" t="str">
            <v>Joe Luna -Payroll</v>
          </cell>
        </row>
        <row r="1407">
          <cell r="A1407" t="str">
            <v>TPSRV2424100</v>
          </cell>
          <cell r="B1407" t="str">
            <v>2424100</v>
          </cell>
          <cell r="C1407" t="str">
            <v>TPSRV</v>
          </cell>
          <cell r="D1407" t="str">
            <v>ALL</v>
          </cell>
          <cell r="E1407" t="str">
            <v>Joe Luna -Payroll</v>
          </cell>
        </row>
        <row r="1408">
          <cell r="A1408" t="str">
            <v>TPSRV2424100</v>
          </cell>
          <cell r="B1408" t="str">
            <v>2424100</v>
          </cell>
          <cell r="C1408" t="str">
            <v>TPSRV</v>
          </cell>
          <cell r="D1408" t="str">
            <v>ALL</v>
          </cell>
          <cell r="E1408" t="str">
            <v>Joe Luna -Payroll</v>
          </cell>
        </row>
        <row r="1409">
          <cell r="A1409" t="str">
            <v>TPSRV2362700</v>
          </cell>
          <cell r="B1409">
            <v>2362700</v>
          </cell>
          <cell r="C1409" t="str">
            <v>TPSRV</v>
          </cell>
          <cell r="D1409">
            <v>2362700</v>
          </cell>
          <cell r="E1409" t="str">
            <v>Julie Baker</v>
          </cell>
        </row>
        <row r="1410">
          <cell r="A1410" t="str">
            <v>TPSRV2362710</v>
          </cell>
          <cell r="B1410">
            <v>2362710</v>
          </cell>
          <cell r="C1410" t="str">
            <v>TPSRV</v>
          </cell>
          <cell r="D1410">
            <v>2362700</v>
          </cell>
          <cell r="E1410" t="str">
            <v>Julie Baker</v>
          </cell>
        </row>
        <row r="1411">
          <cell r="A1411" t="str">
            <v>TPSRV2362720</v>
          </cell>
          <cell r="B1411">
            <v>2362720</v>
          </cell>
          <cell r="C1411" t="str">
            <v>TPSRV</v>
          </cell>
          <cell r="D1411">
            <v>2362700</v>
          </cell>
          <cell r="E1411" t="str">
            <v>Julie Baker</v>
          </cell>
        </row>
        <row r="1412">
          <cell r="A1412" t="str">
            <v>TPSRV2362730</v>
          </cell>
          <cell r="B1412">
            <v>2362730</v>
          </cell>
          <cell r="C1412" t="str">
            <v>TPSRV</v>
          </cell>
          <cell r="D1412">
            <v>2362700</v>
          </cell>
          <cell r="E1412" t="str">
            <v>Julie Baker</v>
          </cell>
        </row>
        <row r="1413">
          <cell r="A1413" t="str">
            <v>TPSRV2362740</v>
          </cell>
          <cell r="B1413">
            <v>2362740</v>
          </cell>
          <cell r="C1413" t="str">
            <v>TPSRV</v>
          </cell>
          <cell r="D1413">
            <v>2362700</v>
          </cell>
          <cell r="E1413" t="str">
            <v>Julie Baker</v>
          </cell>
        </row>
        <row r="1414">
          <cell r="A1414" t="str">
            <v>TPSRV2362750</v>
          </cell>
          <cell r="B1414">
            <v>2362750</v>
          </cell>
          <cell r="C1414" t="str">
            <v>TPSRV</v>
          </cell>
          <cell r="D1414">
            <v>2362700</v>
          </cell>
          <cell r="E1414" t="str">
            <v>Julie Baker</v>
          </cell>
        </row>
        <row r="1415">
          <cell r="A1415" t="str">
            <v>TPSRV2324000</v>
          </cell>
          <cell r="B1415" t="str">
            <v>2324000</v>
          </cell>
          <cell r="C1415" t="str">
            <v>TPSRV</v>
          </cell>
          <cell r="D1415" t="str">
            <v>ALL</v>
          </cell>
          <cell r="E1415" t="str">
            <v>Melinda Lefan-Accounts Payable</v>
          </cell>
        </row>
        <row r="1416">
          <cell r="A1416" t="str">
            <v>TPSRV1231000</v>
          </cell>
          <cell r="B1416" t="str">
            <v>1231000</v>
          </cell>
          <cell r="C1416" t="str">
            <v>TPSRV</v>
          </cell>
          <cell r="D1416" t="str">
            <v>ALL</v>
          </cell>
          <cell r="E1416" t="str">
            <v>Ramon Leal - Corporate Accounting</v>
          </cell>
        </row>
        <row r="1417">
          <cell r="A1417" t="str">
            <v>TPSRV1317215</v>
          </cell>
          <cell r="B1417" t="str">
            <v>1317215</v>
          </cell>
          <cell r="C1417" t="str">
            <v>TPSRV</v>
          </cell>
          <cell r="D1417" t="str">
            <v>ALL</v>
          </cell>
          <cell r="E1417" t="str">
            <v>Ramon Leal - Corporate Accounting</v>
          </cell>
        </row>
        <row r="1418">
          <cell r="A1418" t="str">
            <v>TPSRV2230000</v>
          </cell>
          <cell r="B1418" t="str">
            <v>2230000</v>
          </cell>
          <cell r="C1418" t="str">
            <v>TPSRV</v>
          </cell>
          <cell r="D1418" t="str">
            <v>ALL</v>
          </cell>
          <cell r="E1418" t="str">
            <v>Ramon Leal - Corporate Accounting</v>
          </cell>
        </row>
        <row r="1419">
          <cell r="A1419" t="str">
            <v>TPSRV2328900</v>
          </cell>
          <cell r="B1419" t="str">
            <v>2328900</v>
          </cell>
          <cell r="C1419" t="str">
            <v>TPSRV</v>
          </cell>
          <cell r="D1419" t="str">
            <v>ALL</v>
          </cell>
          <cell r="E1419" t="str">
            <v>Ramon Leal - Corporate Accounting</v>
          </cell>
        </row>
        <row r="1420">
          <cell r="A1420" t="str">
            <v>TPSRV2328950</v>
          </cell>
          <cell r="B1420" t="str">
            <v>2328950</v>
          </cell>
          <cell r="C1420" t="str">
            <v>TPSRV</v>
          </cell>
          <cell r="D1420" t="str">
            <v>ALL</v>
          </cell>
          <cell r="E1420" t="str">
            <v>Ramon Leal - Corporate Accounting</v>
          </cell>
        </row>
        <row r="1421">
          <cell r="A1421" t="str">
            <v>TRN1010200</v>
          </cell>
          <cell r="B1421" t="str">
            <v>1010200</v>
          </cell>
          <cell r="C1421" t="str">
            <v>TRN</v>
          </cell>
          <cell r="D1421" t="str">
            <v>1010200</v>
          </cell>
          <cell r="E1421" t="str">
            <v>Dane Watson</v>
          </cell>
        </row>
        <row r="1422">
          <cell r="A1422" t="str">
            <v>TRN1010201</v>
          </cell>
          <cell r="B1422" t="str">
            <v>1010201</v>
          </cell>
          <cell r="C1422" t="str">
            <v>TRN</v>
          </cell>
          <cell r="D1422" t="str">
            <v>1010200</v>
          </cell>
          <cell r="E1422" t="str">
            <v>Dane Watson</v>
          </cell>
        </row>
        <row r="1423">
          <cell r="A1423" t="str">
            <v>TRN1010202</v>
          </cell>
          <cell r="B1423" t="str">
            <v>1010202</v>
          </cell>
          <cell r="C1423" t="str">
            <v>TRN</v>
          </cell>
          <cell r="D1423" t="str">
            <v>1010200</v>
          </cell>
          <cell r="E1423" t="str">
            <v>Dane Watson</v>
          </cell>
        </row>
        <row r="1424">
          <cell r="A1424" t="str">
            <v>TRN1010211</v>
          </cell>
          <cell r="B1424" t="str">
            <v>1010211</v>
          </cell>
          <cell r="C1424" t="str">
            <v>TRN</v>
          </cell>
          <cell r="D1424" t="str">
            <v>1010200</v>
          </cell>
          <cell r="E1424" t="str">
            <v>Dane Watson</v>
          </cell>
        </row>
        <row r="1425">
          <cell r="A1425" t="str">
            <v>TRN1010212</v>
          </cell>
          <cell r="B1425" t="str">
            <v>1010212</v>
          </cell>
          <cell r="C1425" t="str">
            <v>TRN</v>
          </cell>
          <cell r="D1425" t="str">
            <v>1010200</v>
          </cell>
          <cell r="E1425" t="str">
            <v>Dane Watson</v>
          </cell>
        </row>
        <row r="1426">
          <cell r="A1426" t="str">
            <v>TRN1010300</v>
          </cell>
          <cell r="B1426" t="str">
            <v>1010300</v>
          </cell>
          <cell r="C1426" t="str">
            <v>TRN</v>
          </cell>
          <cell r="D1426" t="str">
            <v>1010200</v>
          </cell>
          <cell r="E1426" t="str">
            <v>Dane Watson</v>
          </cell>
        </row>
        <row r="1427">
          <cell r="A1427" t="str">
            <v>TRN1010310</v>
          </cell>
          <cell r="B1427" t="str">
            <v>1010310</v>
          </cell>
          <cell r="C1427" t="str">
            <v>TRN</v>
          </cell>
          <cell r="D1427" t="str">
            <v>1010200</v>
          </cell>
          <cell r="E1427" t="str">
            <v>Dane Watson</v>
          </cell>
        </row>
        <row r="1428">
          <cell r="A1428" t="str">
            <v>TRN1010311</v>
          </cell>
          <cell r="B1428" t="str">
            <v>1010311</v>
          </cell>
          <cell r="C1428" t="str">
            <v>TRN</v>
          </cell>
          <cell r="D1428" t="str">
            <v>1010200</v>
          </cell>
          <cell r="E1428" t="str">
            <v>Dane Watson</v>
          </cell>
        </row>
        <row r="1429">
          <cell r="A1429" t="str">
            <v>TRN1010700</v>
          </cell>
          <cell r="B1429" t="str">
            <v>1010700</v>
          </cell>
          <cell r="C1429" t="str">
            <v>TRN</v>
          </cell>
          <cell r="D1429" t="str">
            <v>1010200</v>
          </cell>
          <cell r="E1429" t="str">
            <v>Dane Watson</v>
          </cell>
        </row>
        <row r="1430">
          <cell r="A1430" t="str">
            <v>TRN1010730</v>
          </cell>
          <cell r="B1430" t="str">
            <v>1010730</v>
          </cell>
          <cell r="C1430" t="str">
            <v>TRN</v>
          </cell>
          <cell r="D1430" t="str">
            <v>1010200</v>
          </cell>
          <cell r="E1430" t="str">
            <v>Dane Watson</v>
          </cell>
        </row>
        <row r="1431">
          <cell r="A1431" t="str">
            <v>TRN1010798</v>
          </cell>
          <cell r="B1431" t="str">
            <v>1010798</v>
          </cell>
          <cell r="C1431" t="str">
            <v>TRN</v>
          </cell>
          <cell r="D1431" t="str">
            <v>1010200</v>
          </cell>
          <cell r="E1431" t="str">
            <v>Dane Watson</v>
          </cell>
        </row>
        <row r="1432">
          <cell r="A1432" t="str">
            <v>TRN1010900</v>
          </cell>
          <cell r="B1432" t="str">
            <v>1010900</v>
          </cell>
          <cell r="C1432" t="str">
            <v>TRN</v>
          </cell>
          <cell r="D1432" t="str">
            <v>1010200</v>
          </cell>
          <cell r="E1432" t="str">
            <v>Dane Watson</v>
          </cell>
        </row>
        <row r="1433">
          <cell r="A1433" t="str">
            <v>TRN1070000</v>
          </cell>
          <cell r="B1433" t="str">
            <v>1070000</v>
          </cell>
          <cell r="C1433" t="str">
            <v>TRN</v>
          </cell>
          <cell r="D1433" t="str">
            <v>1070000</v>
          </cell>
          <cell r="E1433" t="str">
            <v>Dane Watson</v>
          </cell>
        </row>
        <row r="1434">
          <cell r="A1434" t="str">
            <v>TRN1079000</v>
          </cell>
          <cell r="B1434" t="str">
            <v>1079000</v>
          </cell>
          <cell r="C1434" t="str">
            <v>TRN</v>
          </cell>
          <cell r="D1434" t="str">
            <v>1070000</v>
          </cell>
          <cell r="E1434" t="str">
            <v>Dane Watson</v>
          </cell>
        </row>
        <row r="1435">
          <cell r="A1435" t="str">
            <v>TRN1080123</v>
          </cell>
          <cell r="B1435">
            <v>1080123</v>
          </cell>
          <cell r="C1435" t="str">
            <v>TRN</v>
          </cell>
          <cell r="D1435">
            <v>1080200</v>
          </cell>
          <cell r="E1435" t="str">
            <v>Dane Watson</v>
          </cell>
        </row>
        <row r="1436">
          <cell r="A1436" t="str">
            <v>TRN1080125</v>
          </cell>
          <cell r="B1436">
            <v>1080125</v>
          </cell>
          <cell r="C1436" t="str">
            <v>TRN</v>
          </cell>
          <cell r="D1436">
            <v>1080200</v>
          </cell>
          <cell r="E1436" t="str">
            <v>Dane Watson</v>
          </cell>
        </row>
        <row r="1437">
          <cell r="A1437" t="str">
            <v>TRN1080200</v>
          </cell>
          <cell r="B1437">
            <v>1080200</v>
          </cell>
          <cell r="C1437" t="str">
            <v>TRN</v>
          </cell>
          <cell r="D1437">
            <v>1080200</v>
          </cell>
          <cell r="E1437" t="str">
            <v>Dane Watson</v>
          </cell>
        </row>
        <row r="1438">
          <cell r="A1438" t="str">
            <v>TRN1080201</v>
          </cell>
          <cell r="B1438" t="str">
            <v>1080201</v>
          </cell>
          <cell r="C1438" t="str">
            <v>TRN</v>
          </cell>
          <cell r="D1438">
            <v>1080200</v>
          </cell>
          <cell r="E1438" t="str">
            <v>Dane Watson</v>
          </cell>
        </row>
        <row r="1439">
          <cell r="A1439" t="str">
            <v>TRN1080211</v>
          </cell>
          <cell r="B1439" t="str">
            <v>1080211</v>
          </cell>
          <cell r="C1439" t="str">
            <v>TRN</v>
          </cell>
          <cell r="D1439">
            <v>1080200</v>
          </cell>
          <cell r="E1439" t="str">
            <v>Dane Watson</v>
          </cell>
        </row>
        <row r="1440">
          <cell r="A1440" t="str">
            <v>TRN1080300</v>
          </cell>
          <cell r="B1440" t="str">
            <v>1080300</v>
          </cell>
          <cell r="C1440" t="str">
            <v>TRN</v>
          </cell>
          <cell r="D1440">
            <v>1080200</v>
          </cell>
          <cell r="E1440" t="str">
            <v>Dane Watson</v>
          </cell>
        </row>
        <row r="1441">
          <cell r="A1441" t="str">
            <v>TRN1080310</v>
          </cell>
          <cell r="B1441" t="str">
            <v>1080310</v>
          </cell>
          <cell r="C1441" t="str">
            <v>TRN</v>
          </cell>
          <cell r="D1441">
            <v>1080200</v>
          </cell>
          <cell r="E1441" t="str">
            <v>Dane Watson</v>
          </cell>
        </row>
        <row r="1442">
          <cell r="A1442" t="str">
            <v>TRN1080730</v>
          </cell>
          <cell r="B1442" t="str">
            <v>1080730</v>
          </cell>
          <cell r="C1442" t="str">
            <v>TRN</v>
          </cell>
          <cell r="D1442">
            <v>1080200</v>
          </cell>
          <cell r="E1442" t="str">
            <v>Dane Watson</v>
          </cell>
        </row>
        <row r="1443">
          <cell r="A1443" t="str">
            <v>TRN1080798</v>
          </cell>
          <cell r="B1443" t="str">
            <v>1080798</v>
          </cell>
          <cell r="C1443" t="str">
            <v>TRN</v>
          </cell>
          <cell r="D1443">
            <v>1080200</v>
          </cell>
          <cell r="E1443" t="str">
            <v>Dane Watson</v>
          </cell>
        </row>
        <row r="1444">
          <cell r="A1444" t="str">
            <v>TRN1081200</v>
          </cell>
          <cell r="B1444" t="str">
            <v>1081200</v>
          </cell>
          <cell r="C1444" t="str">
            <v>TRN</v>
          </cell>
          <cell r="D1444">
            <v>1080200</v>
          </cell>
          <cell r="E1444" t="str">
            <v>Dane Watson</v>
          </cell>
        </row>
        <row r="1445">
          <cell r="A1445" t="str">
            <v>TRN1081201</v>
          </cell>
          <cell r="B1445" t="str">
            <v>1081201</v>
          </cell>
          <cell r="C1445" t="str">
            <v>TRN</v>
          </cell>
          <cell r="D1445">
            <v>1080200</v>
          </cell>
          <cell r="E1445" t="str">
            <v>Dane Watson</v>
          </cell>
        </row>
        <row r="1446">
          <cell r="A1446" t="str">
            <v>TRN1081202</v>
          </cell>
          <cell r="B1446" t="str">
            <v>1081202</v>
          </cell>
          <cell r="C1446" t="str">
            <v>TRN</v>
          </cell>
          <cell r="D1446">
            <v>1080200</v>
          </cell>
          <cell r="E1446" t="str">
            <v>Dane Watson</v>
          </cell>
        </row>
        <row r="1447">
          <cell r="A1447" t="str">
            <v>TRN1081211</v>
          </cell>
          <cell r="B1447" t="str">
            <v>1081211</v>
          </cell>
          <cell r="C1447" t="str">
            <v>TRN</v>
          </cell>
          <cell r="D1447">
            <v>1080200</v>
          </cell>
          <cell r="E1447" t="str">
            <v>Dane Watson</v>
          </cell>
        </row>
        <row r="1448">
          <cell r="A1448" t="str">
            <v>TRN1081250</v>
          </cell>
          <cell r="B1448" t="str">
            <v>1081250</v>
          </cell>
          <cell r="C1448" t="str">
            <v>TRN</v>
          </cell>
          <cell r="D1448">
            <v>1080200</v>
          </cell>
          <cell r="E1448" t="str">
            <v>Dane Watson</v>
          </cell>
        </row>
        <row r="1449">
          <cell r="A1449" t="str">
            <v>TRN1081310</v>
          </cell>
          <cell r="B1449" t="str">
            <v>1081310</v>
          </cell>
          <cell r="C1449" t="str">
            <v>TRN</v>
          </cell>
          <cell r="D1449">
            <v>1080200</v>
          </cell>
          <cell r="E1449" t="str">
            <v>Dane Watson</v>
          </cell>
        </row>
        <row r="1450">
          <cell r="A1450" t="str">
            <v>TRN1081730</v>
          </cell>
          <cell r="B1450" t="str">
            <v>1081730</v>
          </cell>
          <cell r="C1450" t="str">
            <v>TRN</v>
          </cell>
          <cell r="D1450">
            <v>1080200</v>
          </cell>
          <cell r="E1450" t="str">
            <v>Dane Watson</v>
          </cell>
        </row>
        <row r="1451">
          <cell r="A1451" t="str">
            <v>TRN1081798</v>
          </cell>
          <cell r="B1451" t="str">
            <v>1081798</v>
          </cell>
          <cell r="C1451" t="str">
            <v>TRN</v>
          </cell>
          <cell r="D1451">
            <v>1080200</v>
          </cell>
          <cell r="E1451" t="str">
            <v>Dane Watson</v>
          </cell>
        </row>
        <row r="1452">
          <cell r="A1452" t="str">
            <v>TRN1082200</v>
          </cell>
          <cell r="B1452" t="str">
            <v>1082200</v>
          </cell>
          <cell r="C1452" t="str">
            <v>TRN</v>
          </cell>
          <cell r="D1452">
            <v>1080200</v>
          </cell>
          <cell r="E1452" t="str">
            <v>Dane Watson</v>
          </cell>
        </row>
        <row r="1453">
          <cell r="A1453" t="str">
            <v>TRN1082201</v>
          </cell>
          <cell r="B1453" t="str">
            <v>1082201</v>
          </cell>
          <cell r="C1453" t="str">
            <v>TRN</v>
          </cell>
          <cell r="D1453">
            <v>1080200</v>
          </cell>
          <cell r="E1453" t="str">
            <v>Dane Watson</v>
          </cell>
        </row>
        <row r="1454">
          <cell r="A1454" t="str">
            <v>TRN1082211</v>
          </cell>
          <cell r="B1454" t="str">
            <v>1082211</v>
          </cell>
          <cell r="C1454" t="str">
            <v>TRN</v>
          </cell>
          <cell r="D1454">
            <v>1080200</v>
          </cell>
          <cell r="E1454" t="str">
            <v>Dane Watson</v>
          </cell>
        </row>
        <row r="1455">
          <cell r="A1455" t="str">
            <v>TRN1082212</v>
          </cell>
          <cell r="B1455" t="str">
            <v>1082212</v>
          </cell>
          <cell r="C1455" t="str">
            <v>TRN</v>
          </cell>
          <cell r="D1455">
            <v>1080200</v>
          </cell>
          <cell r="E1455" t="str">
            <v>Dane Watson</v>
          </cell>
        </row>
        <row r="1456">
          <cell r="A1456" t="str">
            <v>TRN1082310</v>
          </cell>
          <cell r="B1456" t="str">
            <v>1082310</v>
          </cell>
          <cell r="C1456" t="str">
            <v>TRN</v>
          </cell>
          <cell r="D1456">
            <v>1080200</v>
          </cell>
          <cell r="E1456" t="str">
            <v>Dane Watson</v>
          </cell>
        </row>
        <row r="1457">
          <cell r="A1457" t="str">
            <v>TRN1082311</v>
          </cell>
          <cell r="B1457" t="str">
            <v>1082311</v>
          </cell>
          <cell r="C1457" t="str">
            <v>TRN</v>
          </cell>
          <cell r="D1457">
            <v>1080200</v>
          </cell>
          <cell r="E1457" t="str">
            <v>Dane Watson</v>
          </cell>
        </row>
        <row r="1458">
          <cell r="A1458" t="str">
            <v>TRN1082798</v>
          </cell>
          <cell r="B1458" t="str">
            <v>1082798</v>
          </cell>
          <cell r="C1458" t="str">
            <v>TRN</v>
          </cell>
          <cell r="D1458">
            <v>1080200</v>
          </cell>
          <cell r="E1458" t="str">
            <v>Dane Watson</v>
          </cell>
        </row>
        <row r="1459">
          <cell r="A1459" t="str">
            <v>TRN1083200</v>
          </cell>
          <cell r="B1459" t="str">
            <v>1083200</v>
          </cell>
          <cell r="C1459" t="str">
            <v>TRN</v>
          </cell>
          <cell r="D1459">
            <v>1080200</v>
          </cell>
          <cell r="E1459" t="str">
            <v>Dane Watson</v>
          </cell>
        </row>
        <row r="1460">
          <cell r="A1460" t="str">
            <v>TRN1084200</v>
          </cell>
          <cell r="B1460" t="str">
            <v>1084200</v>
          </cell>
          <cell r="C1460" t="str">
            <v>TRN</v>
          </cell>
          <cell r="D1460">
            <v>1080200</v>
          </cell>
          <cell r="E1460" t="str">
            <v>Dane Watson</v>
          </cell>
        </row>
        <row r="1461">
          <cell r="A1461" t="str">
            <v>TRN1084201</v>
          </cell>
          <cell r="B1461" t="str">
            <v>1084201</v>
          </cell>
          <cell r="C1461" t="str">
            <v>TRN</v>
          </cell>
          <cell r="D1461">
            <v>1080200</v>
          </cell>
          <cell r="E1461" t="str">
            <v>Dane Watson</v>
          </cell>
        </row>
        <row r="1462">
          <cell r="A1462" t="str">
            <v>TRN1084310</v>
          </cell>
          <cell r="B1462" t="str">
            <v>1084310</v>
          </cell>
          <cell r="C1462" t="str">
            <v>TRN</v>
          </cell>
          <cell r="D1462">
            <v>1080200</v>
          </cell>
          <cell r="E1462" t="str">
            <v>Dane Watson</v>
          </cell>
        </row>
        <row r="1463">
          <cell r="A1463" t="str">
            <v>TRN1086200</v>
          </cell>
          <cell r="B1463" t="str">
            <v>1086200</v>
          </cell>
          <cell r="C1463" t="str">
            <v>TRN</v>
          </cell>
          <cell r="D1463">
            <v>1080200</v>
          </cell>
          <cell r="E1463" t="str">
            <v>Dane Watson</v>
          </cell>
        </row>
        <row r="1464">
          <cell r="A1464" t="str">
            <v>TRN1086201</v>
          </cell>
          <cell r="B1464" t="str">
            <v>1086201</v>
          </cell>
          <cell r="C1464" t="str">
            <v>TRN</v>
          </cell>
          <cell r="D1464">
            <v>1080200</v>
          </cell>
          <cell r="E1464" t="str">
            <v>Dane Watson</v>
          </cell>
        </row>
        <row r="1465">
          <cell r="A1465" t="str">
            <v>TRN1086202</v>
          </cell>
          <cell r="B1465" t="str">
            <v>1086202</v>
          </cell>
          <cell r="C1465" t="str">
            <v>TRN</v>
          </cell>
          <cell r="D1465">
            <v>1080200</v>
          </cell>
          <cell r="E1465" t="str">
            <v>Dane Watson</v>
          </cell>
        </row>
        <row r="1466">
          <cell r="A1466" t="str">
            <v>TRN1086211</v>
          </cell>
          <cell r="B1466" t="str">
            <v>1086211</v>
          </cell>
          <cell r="C1466" t="str">
            <v>TRN</v>
          </cell>
          <cell r="D1466">
            <v>1080200</v>
          </cell>
          <cell r="E1466" t="str">
            <v>Dane Watson</v>
          </cell>
        </row>
        <row r="1467">
          <cell r="A1467" t="str">
            <v>TRN1086212</v>
          </cell>
          <cell r="B1467" t="str">
            <v>1086212</v>
          </cell>
          <cell r="C1467" t="str">
            <v>TRN</v>
          </cell>
          <cell r="D1467">
            <v>1080200</v>
          </cell>
          <cell r="E1467" t="str">
            <v>Dane Watson</v>
          </cell>
        </row>
        <row r="1468">
          <cell r="A1468" t="str">
            <v>TRN1086300</v>
          </cell>
          <cell r="B1468" t="str">
            <v>1086300</v>
          </cell>
          <cell r="C1468" t="str">
            <v>TRN</v>
          </cell>
          <cell r="D1468">
            <v>1080200</v>
          </cell>
          <cell r="E1468" t="str">
            <v>Dane Watson</v>
          </cell>
        </row>
        <row r="1469">
          <cell r="A1469" t="str">
            <v>TRN1086310</v>
          </cell>
          <cell r="B1469" t="str">
            <v>1086310</v>
          </cell>
          <cell r="C1469" t="str">
            <v>TRN</v>
          </cell>
          <cell r="D1469">
            <v>1080200</v>
          </cell>
          <cell r="E1469" t="str">
            <v>Dane Watson</v>
          </cell>
        </row>
        <row r="1470">
          <cell r="A1470" t="str">
            <v>TRN1086311</v>
          </cell>
          <cell r="B1470" t="str">
            <v>1086311</v>
          </cell>
          <cell r="C1470" t="str">
            <v>TRN</v>
          </cell>
          <cell r="D1470">
            <v>1080200</v>
          </cell>
          <cell r="E1470" t="str">
            <v>Dane Watson</v>
          </cell>
        </row>
        <row r="1471">
          <cell r="A1471" t="str">
            <v>TRN1086730</v>
          </cell>
          <cell r="B1471" t="str">
            <v>1086730</v>
          </cell>
          <cell r="C1471" t="str">
            <v>TRN</v>
          </cell>
          <cell r="D1471">
            <v>1080200</v>
          </cell>
          <cell r="E1471" t="str">
            <v>Dane Watson</v>
          </cell>
        </row>
        <row r="1472">
          <cell r="A1472" t="str">
            <v>TRN1086798</v>
          </cell>
          <cell r="B1472" t="str">
            <v>1086798</v>
          </cell>
          <cell r="C1472" t="str">
            <v>TRN</v>
          </cell>
          <cell r="D1472">
            <v>1080200</v>
          </cell>
          <cell r="E1472" t="str">
            <v>Dane Watson</v>
          </cell>
        </row>
        <row r="1473">
          <cell r="A1473" t="str">
            <v>TRN1545000</v>
          </cell>
          <cell r="B1473" t="str">
            <v>1545000</v>
          </cell>
          <cell r="C1473" t="str">
            <v>TRN</v>
          </cell>
          <cell r="D1473" t="str">
            <v>1545000</v>
          </cell>
          <cell r="E1473" t="str">
            <v>Dane Watson</v>
          </cell>
        </row>
        <row r="1474">
          <cell r="A1474" t="str">
            <v>TRN1545100</v>
          </cell>
          <cell r="B1474" t="str">
            <v>1545100</v>
          </cell>
          <cell r="C1474" t="str">
            <v>TRN</v>
          </cell>
          <cell r="D1474" t="str">
            <v>1545000</v>
          </cell>
          <cell r="E1474" t="str">
            <v>Dane Watson</v>
          </cell>
        </row>
        <row r="1475">
          <cell r="A1475" t="str">
            <v>TRN1631100</v>
          </cell>
          <cell r="B1475" t="str">
            <v>1631100</v>
          </cell>
          <cell r="C1475" t="str">
            <v>TRN</v>
          </cell>
          <cell r="D1475" t="str">
            <v>1631100</v>
          </cell>
          <cell r="E1475" t="str">
            <v>Dane Watson</v>
          </cell>
        </row>
        <row r="1476">
          <cell r="A1476" t="str">
            <v>TRN1634000</v>
          </cell>
          <cell r="B1476" t="str">
            <v>1634000</v>
          </cell>
          <cell r="C1476" t="str">
            <v>TRN</v>
          </cell>
          <cell r="D1476" t="str">
            <v>1631100</v>
          </cell>
          <cell r="E1476" t="str">
            <v>Dane Watson</v>
          </cell>
        </row>
        <row r="1477">
          <cell r="A1477" t="str">
            <v>TRN1841200</v>
          </cell>
          <cell r="B1477">
            <v>1841200</v>
          </cell>
          <cell r="C1477" t="str">
            <v>TRN</v>
          </cell>
          <cell r="D1477">
            <v>1841200</v>
          </cell>
          <cell r="E1477" t="str">
            <v>Dean Hampton</v>
          </cell>
        </row>
        <row r="1478">
          <cell r="A1478" t="str">
            <v>TRN1841800</v>
          </cell>
          <cell r="B1478" t="str">
            <v>1841800</v>
          </cell>
          <cell r="C1478" t="str">
            <v>TRN</v>
          </cell>
          <cell r="D1478">
            <v>1841200</v>
          </cell>
          <cell r="E1478" t="str">
            <v>Dean Hampton</v>
          </cell>
        </row>
        <row r="1479">
          <cell r="A1479" t="str">
            <v>TRN1243200</v>
          </cell>
          <cell r="B1479" t="str">
            <v>1243200</v>
          </cell>
          <cell r="C1479" t="str">
            <v>TRN</v>
          </cell>
          <cell r="D1479" t="str">
            <v>ALL</v>
          </cell>
          <cell r="E1479" t="str">
            <v>Dean Hampton - Corporate Services Acctg</v>
          </cell>
        </row>
        <row r="1480">
          <cell r="A1480" t="str">
            <v>TRN1243300</v>
          </cell>
          <cell r="B1480" t="str">
            <v>1243300</v>
          </cell>
          <cell r="C1480" t="str">
            <v>TRN</v>
          </cell>
          <cell r="D1480" t="str">
            <v>ALL</v>
          </cell>
          <cell r="E1480" t="str">
            <v>Dean Hampton - Corporate Services Acctg</v>
          </cell>
        </row>
        <row r="1481">
          <cell r="A1481" t="str">
            <v>TRN1243300</v>
          </cell>
          <cell r="B1481" t="str">
            <v>1243300</v>
          </cell>
          <cell r="C1481" t="str">
            <v>TRN</v>
          </cell>
          <cell r="D1481" t="str">
            <v>ALL</v>
          </cell>
          <cell r="E1481" t="str">
            <v>Dean Hampton - Corporate Services Acctg</v>
          </cell>
        </row>
        <row r="1482">
          <cell r="A1482" t="str">
            <v>TRN1245100</v>
          </cell>
          <cell r="B1482" t="str">
            <v>1245100</v>
          </cell>
          <cell r="C1482" t="str">
            <v>TRN</v>
          </cell>
          <cell r="D1482" t="str">
            <v>ALL</v>
          </cell>
          <cell r="E1482" t="str">
            <v>Dean Hampton - Corporate Services Acctg</v>
          </cell>
        </row>
        <row r="1483">
          <cell r="A1483" t="str">
            <v>TRN1245200</v>
          </cell>
          <cell r="B1483" t="str">
            <v>1245200</v>
          </cell>
          <cell r="C1483" t="str">
            <v>TRN</v>
          </cell>
          <cell r="D1483" t="str">
            <v>ALL</v>
          </cell>
          <cell r="E1483" t="str">
            <v>Dean Hampton - Corporate Services Acctg</v>
          </cell>
        </row>
        <row r="1484">
          <cell r="A1484" t="str">
            <v>TRN1245500</v>
          </cell>
          <cell r="B1484" t="str">
            <v>1245500</v>
          </cell>
          <cell r="C1484" t="str">
            <v>TRN</v>
          </cell>
          <cell r="D1484" t="str">
            <v>ALL</v>
          </cell>
          <cell r="E1484" t="str">
            <v>Dean Hampton - Corporate Services Acctg</v>
          </cell>
        </row>
        <row r="1485">
          <cell r="A1485" t="str">
            <v>TRN1245600</v>
          </cell>
          <cell r="B1485" t="str">
            <v>1245600</v>
          </cell>
          <cell r="C1485" t="str">
            <v>TRN</v>
          </cell>
          <cell r="D1485" t="str">
            <v>ALL</v>
          </cell>
          <cell r="E1485" t="str">
            <v>Dean Hampton - Corporate Services Acctg</v>
          </cell>
        </row>
        <row r="1486">
          <cell r="A1486" t="str">
            <v>TRN1431099</v>
          </cell>
          <cell r="B1486" t="str">
            <v>1431099</v>
          </cell>
          <cell r="C1486" t="str">
            <v>TRN</v>
          </cell>
          <cell r="D1486" t="str">
            <v>ALL</v>
          </cell>
          <cell r="E1486" t="str">
            <v>Dean Hampton - Corporate Services Acctg</v>
          </cell>
        </row>
        <row r="1487">
          <cell r="A1487" t="str">
            <v>TRN1868510</v>
          </cell>
          <cell r="B1487" t="str">
            <v>1868510</v>
          </cell>
          <cell r="C1487" t="str">
            <v>TRN</v>
          </cell>
          <cell r="D1487" t="str">
            <v>ALL</v>
          </cell>
          <cell r="E1487" t="str">
            <v>Dean Hampton - Corporate Services Acctg</v>
          </cell>
        </row>
        <row r="1488">
          <cell r="A1488" t="str">
            <v>TRN1868520</v>
          </cell>
          <cell r="B1488" t="str">
            <v>1868520</v>
          </cell>
          <cell r="C1488" t="str">
            <v>TRN</v>
          </cell>
          <cell r="D1488" t="str">
            <v>ALL</v>
          </cell>
          <cell r="E1488" t="str">
            <v>Dean Hampton - Corporate Services Acctg</v>
          </cell>
        </row>
        <row r="1489">
          <cell r="A1489" t="str">
            <v>TRN1868550</v>
          </cell>
          <cell r="B1489" t="str">
            <v>1868550</v>
          </cell>
          <cell r="C1489" t="str">
            <v>TRN</v>
          </cell>
          <cell r="D1489" t="str">
            <v>ALL</v>
          </cell>
          <cell r="E1489" t="str">
            <v>Dean Hampton - Corporate Services Acctg</v>
          </cell>
        </row>
        <row r="1490">
          <cell r="A1490" t="str">
            <v>TRN1868560</v>
          </cell>
          <cell r="B1490" t="str">
            <v>1868560</v>
          </cell>
          <cell r="C1490" t="str">
            <v>TRN</v>
          </cell>
          <cell r="D1490" t="str">
            <v>ALL</v>
          </cell>
          <cell r="E1490" t="str">
            <v>Dean Hampton - Corporate Services Acctg</v>
          </cell>
        </row>
        <row r="1491">
          <cell r="A1491" t="str">
            <v>TRN2321904</v>
          </cell>
          <cell r="B1491" t="str">
            <v>2321904</v>
          </cell>
          <cell r="C1491" t="str">
            <v>TRN</v>
          </cell>
          <cell r="D1491" t="str">
            <v>ALL</v>
          </cell>
          <cell r="E1491" t="str">
            <v>Dean Hampton - Corporate Services Acctg</v>
          </cell>
        </row>
        <row r="1492">
          <cell r="A1492" t="str">
            <v>TRN2321905</v>
          </cell>
          <cell r="B1492" t="str">
            <v>2321905</v>
          </cell>
          <cell r="C1492" t="str">
            <v>TRN</v>
          </cell>
          <cell r="D1492" t="str">
            <v>ALL</v>
          </cell>
          <cell r="E1492" t="str">
            <v>Dean Hampton - Corporate Services Acctg</v>
          </cell>
        </row>
        <row r="1493">
          <cell r="A1493" t="str">
            <v>TRN2321906</v>
          </cell>
          <cell r="B1493" t="str">
            <v>2321906</v>
          </cell>
          <cell r="C1493" t="str">
            <v>TRN</v>
          </cell>
          <cell r="D1493" t="str">
            <v>ALL</v>
          </cell>
          <cell r="E1493" t="str">
            <v>Dean Hampton - Corporate Services Acctg</v>
          </cell>
        </row>
        <row r="1494">
          <cell r="A1494" t="str">
            <v>TRN2321928</v>
          </cell>
          <cell r="B1494" t="str">
            <v>2321928</v>
          </cell>
          <cell r="C1494" t="str">
            <v>TRN</v>
          </cell>
          <cell r="D1494" t="str">
            <v>ALL</v>
          </cell>
          <cell r="E1494" t="str">
            <v>Dean Hampton - Corporate Services Acctg</v>
          </cell>
        </row>
        <row r="1495">
          <cell r="A1495" t="str">
            <v>TRN2322402</v>
          </cell>
          <cell r="B1495" t="str">
            <v>2322402</v>
          </cell>
          <cell r="C1495" t="str">
            <v>TRN</v>
          </cell>
          <cell r="D1495" t="str">
            <v>ALL</v>
          </cell>
          <cell r="E1495" t="str">
            <v>Dean Hampton - Corporate Services Acctg</v>
          </cell>
        </row>
        <row r="1496">
          <cell r="A1496" t="str">
            <v>TRN2322403</v>
          </cell>
          <cell r="B1496" t="str">
            <v>2322403</v>
          </cell>
          <cell r="C1496" t="str">
            <v>TRN</v>
          </cell>
          <cell r="D1496" t="str">
            <v>ALL</v>
          </cell>
          <cell r="E1496" t="str">
            <v>Dean Hampton - Corporate Services Acctg</v>
          </cell>
        </row>
        <row r="1497">
          <cell r="A1497" t="str">
            <v>TRN2533060</v>
          </cell>
          <cell r="B1497" t="str">
            <v>2533060</v>
          </cell>
          <cell r="C1497" t="str">
            <v>TRN</v>
          </cell>
          <cell r="D1497" t="str">
            <v>ALL</v>
          </cell>
          <cell r="E1497" t="str">
            <v>Dean Hampton - Corporate Services Acctg</v>
          </cell>
        </row>
        <row r="1498">
          <cell r="A1498" t="str">
            <v>TRN2533100</v>
          </cell>
          <cell r="B1498" t="str">
            <v>2533100</v>
          </cell>
          <cell r="C1498" t="str">
            <v>TRN</v>
          </cell>
          <cell r="D1498" t="str">
            <v>ALL</v>
          </cell>
          <cell r="E1498" t="str">
            <v>Dean Hampton - Corporate Services Acctg</v>
          </cell>
        </row>
        <row r="1499">
          <cell r="A1499" t="str">
            <v>TRN2533400</v>
          </cell>
          <cell r="B1499" t="str">
            <v>2533400</v>
          </cell>
          <cell r="C1499" t="str">
            <v>TRN</v>
          </cell>
          <cell r="D1499" t="str">
            <v>ALL</v>
          </cell>
          <cell r="E1499" t="str">
            <v>Dean Hampton - Corporate Services Acctg</v>
          </cell>
        </row>
        <row r="1500">
          <cell r="A1500" t="str">
            <v>TRN2534000</v>
          </cell>
          <cell r="B1500" t="str">
            <v>2534000</v>
          </cell>
          <cell r="C1500" t="str">
            <v>TRN</v>
          </cell>
          <cell r="D1500" t="str">
            <v>ALL</v>
          </cell>
          <cell r="E1500" t="str">
            <v>Dean Hampton - Corporate Services Acctg</v>
          </cell>
        </row>
        <row r="1501">
          <cell r="A1501" t="str">
            <v>TRN2535100</v>
          </cell>
          <cell r="B1501" t="str">
            <v>2535100</v>
          </cell>
          <cell r="C1501" t="str">
            <v>TRN</v>
          </cell>
          <cell r="D1501" t="str">
            <v>ALL</v>
          </cell>
          <cell r="E1501" t="str">
            <v>Dean Hampton - Corporate Services Acctg</v>
          </cell>
        </row>
        <row r="1502">
          <cell r="A1502" t="str">
            <v>TRN2535200</v>
          </cell>
          <cell r="B1502" t="str">
            <v>2535200</v>
          </cell>
          <cell r="C1502" t="str">
            <v>TRN</v>
          </cell>
          <cell r="D1502" t="str">
            <v>ALL</v>
          </cell>
          <cell r="E1502" t="str">
            <v>Dean Hampton - Corporate Services Acctg</v>
          </cell>
        </row>
        <row r="1503">
          <cell r="A1503" t="str">
            <v>TRN2535500</v>
          </cell>
          <cell r="B1503" t="str">
            <v>2535500</v>
          </cell>
          <cell r="C1503" t="str">
            <v>TRN</v>
          </cell>
          <cell r="D1503" t="str">
            <v>ALL</v>
          </cell>
          <cell r="E1503" t="str">
            <v>Dean Hampton - Corporate Services Acctg</v>
          </cell>
        </row>
        <row r="1504">
          <cell r="A1504" t="str">
            <v>TRN2535600</v>
          </cell>
          <cell r="B1504" t="str">
            <v>2535600</v>
          </cell>
          <cell r="C1504" t="str">
            <v>TRN</v>
          </cell>
          <cell r="D1504" t="str">
            <v>ALL</v>
          </cell>
          <cell r="E1504" t="str">
            <v>Dean Hampton - Corporate Services Acctg</v>
          </cell>
        </row>
        <row r="1505">
          <cell r="A1505" t="str">
            <v>TRN1350300</v>
          </cell>
          <cell r="B1505" t="str">
            <v>1350300</v>
          </cell>
          <cell r="C1505" t="str">
            <v>TRN</v>
          </cell>
          <cell r="D1505" t="str">
            <v>ALL</v>
          </cell>
          <cell r="E1505" t="str">
            <v>Joe Luna -Payroll</v>
          </cell>
        </row>
        <row r="1506">
          <cell r="A1506" t="str">
            <v>TRN1431000</v>
          </cell>
          <cell r="B1506" t="str">
            <v>1431000</v>
          </cell>
          <cell r="C1506" t="str">
            <v>TRN</v>
          </cell>
          <cell r="D1506" t="str">
            <v>ALL</v>
          </cell>
          <cell r="E1506" t="str">
            <v>Joe Luna -Payroll</v>
          </cell>
        </row>
        <row r="1507">
          <cell r="A1507" t="str">
            <v>TRN1431060</v>
          </cell>
          <cell r="B1507" t="str">
            <v>1431060</v>
          </cell>
          <cell r="C1507" t="str">
            <v>TRN</v>
          </cell>
          <cell r="D1507" t="str">
            <v>ALL</v>
          </cell>
          <cell r="E1507" t="str">
            <v>Joe Luna -Payroll</v>
          </cell>
        </row>
        <row r="1508">
          <cell r="A1508" t="str">
            <v>TRN1431110</v>
          </cell>
          <cell r="B1508" t="str">
            <v>1431110</v>
          </cell>
          <cell r="C1508" t="str">
            <v>TRN</v>
          </cell>
          <cell r="D1508" t="str">
            <v>ALL</v>
          </cell>
          <cell r="E1508" t="str">
            <v>Joe Luna -Payroll</v>
          </cell>
        </row>
        <row r="1509">
          <cell r="A1509" t="str">
            <v>TRN1431600</v>
          </cell>
          <cell r="B1509" t="str">
            <v>1431600</v>
          </cell>
          <cell r="C1509" t="str">
            <v>TRN</v>
          </cell>
          <cell r="D1509" t="str">
            <v>ALL</v>
          </cell>
          <cell r="E1509" t="str">
            <v>Joe Luna -Payroll</v>
          </cell>
        </row>
        <row r="1510">
          <cell r="A1510" t="str">
            <v>TRN2321900</v>
          </cell>
          <cell r="B1510" t="str">
            <v>2321900</v>
          </cell>
          <cell r="C1510" t="str">
            <v>TRN</v>
          </cell>
          <cell r="D1510" t="str">
            <v>ALL</v>
          </cell>
          <cell r="E1510" t="str">
            <v>Joe Luna -Payroll</v>
          </cell>
        </row>
        <row r="1511">
          <cell r="A1511" t="str">
            <v>TRN2321901</v>
          </cell>
          <cell r="B1511" t="str">
            <v>2321901</v>
          </cell>
          <cell r="C1511" t="str">
            <v>TRN</v>
          </cell>
          <cell r="D1511" t="str">
            <v>ALL</v>
          </cell>
          <cell r="E1511" t="str">
            <v>Joe Luna -Payroll</v>
          </cell>
        </row>
        <row r="1512">
          <cell r="A1512" t="str">
            <v>TRN2321902</v>
          </cell>
          <cell r="B1512" t="str">
            <v>2321902</v>
          </cell>
          <cell r="C1512" t="str">
            <v>TRN</v>
          </cell>
          <cell r="D1512" t="str">
            <v>ALL</v>
          </cell>
          <cell r="E1512" t="str">
            <v>Joe Luna -Payroll</v>
          </cell>
        </row>
        <row r="1513">
          <cell r="A1513" t="str">
            <v>TRN2321903</v>
          </cell>
          <cell r="B1513" t="str">
            <v>2321903</v>
          </cell>
          <cell r="C1513" t="str">
            <v>TRN</v>
          </cell>
          <cell r="D1513" t="str">
            <v>ALL</v>
          </cell>
          <cell r="E1513" t="str">
            <v>Joe Luna -Payroll</v>
          </cell>
        </row>
        <row r="1514">
          <cell r="A1514" t="str">
            <v>TRN2321909</v>
          </cell>
          <cell r="B1514" t="str">
            <v>2321909</v>
          </cell>
          <cell r="C1514" t="str">
            <v>TRN</v>
          </cell>
          <cell r="D1514" t="str">
            <v>ALL</v>
          </cell>
          <cell r="E1514" t="str">
            <v>Joe Luna -Payroll</v>
          </cell>
        </row>
        <row r="1515">
          <cell r="A1515" t="str">
            <v>TRN2321915</v>
          </cell>
          <cell r="B1515" t="str">
            <v>2321915</v>
          </cell>
          <cell r="C1515" t="str">
            <v>TRN</v>
          </cell>
          <cell r="D1515" t="str">
            <v>ALL</v>
          </cell>
          <cell r="E1515" t="str">
            <v>Joe Luna -Payroll</v>
          </cell>
        </row>
        <row r="1516">
          <cell r="A1516" t="str">
            <v>TRN2321916</v>
          </cell>
          <cell r="B1516" t="str">
            <v>2321916</v>
          </cell>
          <cell r="C1516" t="str">
            <v>TRN</v>
          </cell>
          <cell r="D1516" t="str">
            <v>ALL</v>
          </cell>
          <cell r="E1516" t="str">
            <v>Joe Luna -Payroll</v>
          </cell>
        </row>
        <row r="1517">
          <cell r="A1517" t="str">
            <v>TRN2321919</v>
          </cell>
          <cell r="B1517" t="str">
            <v>2321919</v>
          </cell>
          <cell r="C1517" t="str">
            <v>TRN</v>
          </cell>
          <cell r="D1517" t="str">
            <v>ALL</v>
          </cell>
          <cell r="E1517" t="str">
            <v>Joe Luna -Payroll</v>
          </cell>
        </row>
        <row r="1518">
          <cell r="A1518" t="str">
            <v>TRN2321920</v>
          </cell>
          <cell r="B1518" t="str">
            <v>2321920</v>
          </cell>
          <cell r="C1518" t="str">
            <v>TRN</v>
          </cell>
          <cell r="D1518" t="str">
            <v>ALL</v>
          </cell>
          <cell r="E1518" t="str">
            <v>Joe Luna -Payroll</v>
          </cell>
        </row>
        <row r="1519">
          <cell r="A1519" t="str">
            <v>TRN2321921</v>
          </cell>
          <cell r="B1519" t="str">
            <v>2321921</v>
          </cell>
          <cell r="C1519" t="str">
            <v>TRN</v>
          </cell>
          <cell r="D1519" t="str">
            <v>ALL</v>
          </cell>
          <cell r="E1519" t="str">
            <v>Joe Luna -Payroll</v>
          </cell>
        </row>
        <row r="1520">
          <cell r="A1520" t="str">
            <v>TRN2321922</v>
          </cell>
          <cell r="B1520" t="str">
            <v>2321922</v>
          </cell>
          <cell r="C1520" t="str">
            <v>TRN</v>
          </cell>
          <cell r="D1520" t="str">
            <v>ALL</v>
          </cell>
          <cell r="E1520" t="str">
            <v>Joe Luna -Payroll</v>
          </cell>
        </row>
        <row r="1521">
          <cell r="A1521" t="str">
            <v>TRN2321924</v>
          </cell>
          <cell r="B1521" t="str">
            <v>2321924</v>
          </cell>
          <cell r="C1521" t="str">
            <v>TRN</v>
          </cell>
          <cell r="D1521" t="str">
            <v>ALL</v>
          </cell>
          <cell r="E1521" t="str">
            <v>Joe Luna -Payroll</v>
          </cell>
        </row>
        <row r="1522">
          <cell r="A1522" t="str">
            <v>TRN2322401</v>
          </cell>
          <cell r="B1522" t="str">
            <v>2322401</v>
          </cell>
          <cell r="C1522" t="str">
            <v>TRN</v>
          </cell>
          <cell r="D1522" t="str">
            <v>ALL</v>
          </cell>
          <cell r="E1522" t="str">
            <v>Joe Luna -Payroll</v>
          </cell>
        </row>
        <row r="1523">
          <cell r="A1523" t="str">
            <v>TRN2361000</v>
          </cell>
          <cell r="B1523" t="str">
            <v>2361000</v>
          </cell>
          <cell r="C1523" t="str">
            <v>TRN</v>
          </cell>
          <cell r="D1523" t="str">
            <v>ALL</v>
          </cell>
          <cell r="E1523" t="str">
            <v>Joe Luna -Payroll</v>
          </cell>
        </row>
        <row r="1524">
          <cell r="A1524" t="str">
            <v>TRN2361100</v>
          </cell>
          <cell r="B1524" t="str">
            <v>2361100</v>
          </cell>
          <cell r="C1524" t="str">
            <v>TRN</v>
          </cell>
          <cell r="D1524" t="str">
            <v>ALL</v>
          </cell>
          <cell r="E1524" t="str">
            <v>Joe Luna -Payroll</v>
          </cell>
        </row>
        <row r="1525">
          <cell r="A1525" t="str">
            <v>TRN2362100</v>
          </cell>
          <cell r="B1525" t="str">
            <v>2362100</v>
          </cell>
          <cell r="C1525" t="str">
            <v>TRN</v>
          </cell>
          <cell r="D1525" t="str">
            <v>ALL</v>
          </cell>
          <cell r="E1525" t="str">
            <v>Joe Luna -Payroll</v>
          </cell>
        </row>
        <row r="1526">
          <cell r="A1526" t="str">
            <v>TRN2411000</v>
          </cell>
          <cell r="B1526" t="str">
            <v>2411000</v>
          </cell>
          <cell r="C1526" t="str">
            <v>TRN</v>
          </cell>
          <cell r="D1526" t="str">
            <v>ALL</v>
          </cell>
          <cell r="E1526" t="str">
            <v>Joe Luna -Payroll</v>
          </cell>
        </row>
        <row r="1527">
          <cell r="A1527" t="str">
            <v>TRN2411200</v>
          </cell>
          <cell r="B1527" t="str">
            <v>2411200</v>
          </cell>
          <cell r="C1527" t="str">
            <v>TRN</v>
          </cell>
          <cell r="D1527" t="str">
            <v>ALL</v>
          </cell>
          <cell r="E1527" t="str">
            <v>Joe Luna -Payroll</v>
          </cell>
        </row>
        <row r="1528">
          <cell r="A1528" t="str">
            <v>TRN2424000</v>
          </cell>
          <cell r="B1528" t="str">
            <v>2424000</v>
          </cell>
          <cell r="C1528" t="str">
            <v>TRN</v>
          </cell>
          <cell r="D1528" t="str">
            <v>ALL</v>
          </cell>
          <cell r="E1528" t="str">
            <v>Joe Luna -Payroll</v>
          </cell>
        </row>
        <row r="1529">
          <cell r="A1529" t="str">
            <v>TRN2424100</v>
          </cell>
          <cell r="B1529" t="str">
            <v>2424100</v>
          </cell>
          <cell r="C1529" t="str">
            <v>TRN</v>
          </cell>
          <cell r="D1529" t="str">
            <v>ALL</v>
          </cell>
          <cell r="E1529" t="str">
            <v>Joe Luna -Payroll</v>
          </cell>
        </row>
        <row r="1530">
          <cell r="A1530" t="str">
            <v>TRN2424100</v>
          </cell>
          <cell r="B1530" t="str">
            <v>2424100</v>
          </cell>
          <cell r="C1530" t="str">
            <v>TRN</v>
          </cell>
          <cell r="D1530" t="str">
            <v>ALL</v>
          </cell>
          <cell r="E1530" t="str">
            <v>Joe Luna -Payroll</v>
          </cell>
        </row>
        <row r="1531">
          <cell r="A1531" t="str">
            <v>TRN2362600</v>
          </cell>
          <cell r="B1531" t="str">
            <v>2362600</v>
          </cell>
          <cell r="C1531" t="str">
            <v>TRN</v>
          </cell>
          <cell r="D1531" t="str">
            <v>ALL</v>
          </cell>
          <cell r="E1531" t="str">
            <v>Julie Baker</v>
          </cell>
        </row>
        <row r="1532">
          <cell r="A1532" t="str">
            <v>TRN2362610</v>
          </cell>
          <cell r="B1532" t="str">
            <v>2362610</v>
          </cell>
          <cell r="C1532" t="str">
            <v>TRN</v>
          </cell>
          <cell r="D1532" t="str">
            <v>ALL</v>
          </cell>
          <cell r="E1532" t="str">
            <v>Julie Baker</v>
          </cell>
        </row>
        <row r="1533">
          <cell r="A1533" t="str">
            <v>TRN2362700</v>
          </cell>
          <cell r="B1533">
            <v>2362700</v>
          </cell>
          <cell r="C1533" t="str">
            <v>TRN</v>
          </cell>
          <cell r="D1533">
            <v>2362700</v>
          </cell>
          <cell r="E1533" t="str">
            <v>Julie Baker</v>
          </cell>
        </row>
        <row r="1534">
          <cell r="A1534" t="str">
            <v>TRN2362710</v>
          </cell>
          <cell r="B1534">
            <v>2362710</v>
          </cell>
          <cell r="C1534" t="str">
            <v>TRN</v>
          </cell>
          <cell r="D1534">
            <v>2362700</v>
          </cell>
          <cell r="E1534" t="str">
            <v>Julie Baker</v>
          </cell>
        </row>
        <row r="1535">
          <cell r="A1535" t="str">
            <v>TRN2362720</v>
          </cell>
          <cell r="B1535">
            <v>2362720</v>
          </cell>
          <cell r="C1535" t="str">
            <v>TRN</v>
          </cell>
          <cell r="D1535">
            <v>2362700</v>
          </cell>
          <cell r="E1535" t="str">
            <v>Julie Baker</v>
          </cell>
        </row>
        <row r="1536">
          <cell r="A1536" t="str">
            <v>TRN2362730</v>
          </cell>
          <cell r="B1536">
            <v>2362730</v>
          </cell>
          <cell r="C1536" t="str">
            <v>TRN</v>
          </cell>
          <cell r="D1536">
            <v>2362700</v>
          </cell>
          <cell r="E1536" t="str">
            <v>Julie Baker</v>
          </cell>
        </row>
        <row r="1537">
          <cell r="A1537" t="str">
            <v>TRN2362740</v>
          </cell>
          <cell r="B1537">
            <v>2362740</v>
          </cell>
          <cell r="C1537" t="str">
            <v>TRN</v>
          </cell>
          <cell r="D1537">
            <v>2362700</v>
          </cell>
          <cell r="E1537" t="str">
            <v>Julie Baker</v>
          </cell>
        </row>
        <row r="1538">
          <cell r="A1538" t="str">
            <v>TRN2362750</v>
          </cell>
          <cell r="B1538">
            <v>2362750</v>
          </cell>
          <cell r="C1538" t="str">
            <v>TRN</v>
          </cell>
          <cell r="D1538">
            <v>2362700</v>
          </cell>
          <cell r="E1538" t="str">
            <v>Julie Baker</v>
          </cell>
        </row>
        <row r="1539">
          <cell r="A1539" t="str">
            <v>TRN2412700</v>
          </cell>
          <cell r="B1539">
            <v>2412700</v>
          </cell>
          <cell r="C1539" t="str">
            <v>TRN</v>
          </cell>
          <cell r="D1539">
            <v>2412700</v>
          </cell>
          <cell r="E1539" t="str">
            <v>Julie Baker</v>
          </cell>
        </row>
        <row r="1540">
          <cell r="A1540" t="str">
            <v>TRN2412710</v>
          </cell>
          <cell r="B1540">
            <v>2412710</v>
          </cell>
          <cell r="C1540" t="str">
            <v>TRN</v>
          </cell>
          <cell r="D1540">
            <v>2412700</v>
          </cell>
          <cell r="E1540" t="str">
            <v>Julie Baker</v>
          </cell>
        </row>
        <row r="1541">
          <cell r="A1541" t="str">
            <v>TRN2412720</v>
          </cell>
          <cell r="B1541">
            <v>2412720</v>
          </cell>
          <cell r="C1541" t="str">
            <v>TRN</v>
          </cell>
          <cell r="D1541">
            <v>2412700</v>
          </cell>
          <cell r="E1541" t="str">
            <v>Julie Baker</v>
          </cell>
        </row>
        <row r="1542">
          <cell r="A1542" t="str">
            <v>TRN2412730</v>
          </cell>
          <cell r="B1542">
            <v>2412730</v>
          </cell>
          <cell r="C1542" t="str">
            <v>TRN</v>
          </cell>
          <cell r="D1542">
            <v>2412700</v>
          </cell>
          <cell r="E1542" t="str">
            <v>Julie Baker</v>
          </cell>
        </row>
        <row r="1543">
          <cell r="A1543" t="str">
            <v>TRN2412740</v>
          </cell>
          <cell r="B1543">
            <v>2412740</v>
          </cell>
          <cell r="C1543" t="str">
            <v>TRN</v>
          </cell>
          <cell r="D1543">
            <v>2412700</v>
          </cell>
          <cell r="E1543" t="str">
            <v>Julie Baker</v>
          </cell>
        </row>
        <row r="1544">
          <cell r="A1544" t="str">
            <v>TRN2412750</v>
          </cell>
          <cell r="B1544">
            <v>2412750</v>
          </cell>
          <cell r="C1544" t="str">
            <v>TRN</v>
          </cell>
          <cell r="D1544">
            <v>2412700</v>
          </cell>
          <cell r="E1544" t="str">
            <v>Julie Baker</v>
          </cell>
        </row>
        <row r="1545">
          <cell r="A1545" t="str">
            <v>TRN2324000</v>
          </cell>
          <cell r="B1545" t="str">
            <v>2324000</v>
          </cell>
          <cell r="C1545" t="str">
            <v>TRN</v>
          </cell>
          <cell r="D1545" t="str">
            <v>ALL</v>
          </cell>
          <cell r="E1545" t="str">
            <v>Melinda Lefan-Accounts Payable</v>
          </cell>
        </row>
        <row r="1546">
          <cell r="A1546" t="str">
            <v>TRN1231000</v>
          </cell>
          <cell r="B1546" t="str">
            <v>1231000</v>
          </cell>
          <cell r="C1546" t="str">
            <v>TRN</v>
          </cell>
          <cell r="D1546" t="str">
            <v>ALL</v>
          </cell>
          <cell r="E1546" t="str">
            <v>Ramon Leal - Corporate Accounting</v>
          </cell>
        </row>
        <row r="1547">
          <cell r="A1547" t="str">
            <v>TRN1317510</v>
          </cell>
          <cell r="B1547" t="str">
            <v>1317510</v>
          </cell>
          <cell r="C1547" t="str">
            <v>TRN</v>
          </cell>
          <cell r="D1547" t="str">
            <v>ALL</v>
          </cell>
          <cell r="E1547" t="str">
            <v>Ramon Leal - Corporate Accounting</v>
          </cell>
        </row>
        <row r="1548">
          <cell r="A1548" t="str">
            <v>TRN2328900</v>
          </cell>
          <cell r="B1548" t="str">
            <v>2328900</v>
          </cell>
          <cell r="C1548" t="str">
            <v>TRN</v>
          </cell>
          <cell r="D1548" t="str">
            <v>ALL</v>
          </cell>
          <cell r="E1548" t="str">
            <v>Ramon Leal - Corporate Accounting</v>
          </cell>
        </row>
        <row r="1549">
          <cell r="A1549" t="str">
            <v>TRN2328950</v>
          </cell>
          <cell r="B1549" t="str">
            <v>2328950</v>
          </cell>
          <cell r="C1549" t="str">
            <v>TRN</v>
          </cell>
          <cell r="D1549" t="str">
            <v>ALL</v>
          </cell>
          <cell r="E1549" t="str">
            <v>Ramon Leal - Corporate Accounting</v>
          </cell>
        </row>
        <row r="1550">
          <cell r="A1550" t="str">
            <v>TRN1746000</v>
          </cell>
          <cell r="B1550" t="str">
            <v>1746000</v>
          </cell>
          <cell r="C1550" t="str">
            <v>TRN</v>
          </cell>
          <cell r="D1550" t="str">
            <v>ALL</v>
          </cell>
          <cell r="E1550" t="str">
            <v>Randy Mueller</v>
          </cell>
        </row>
        <row r="1551">
          <cell r="A1551" t="str">
            <v>TSTAR1070000</v>
          </cell>
          <cell r="B1551" t="str">
            <v>1070000</v>
          </cell>
          <cell r="C1551" t="str">
            <v>TSTAR</v>
          </cell>
          <cell r="D1551" t="str">
            <v>1070000</v>
          </cell>
          <cell r="E1551" t="str">
            <v>Dane Watson</v>
          </cell>
        </row>
        <row r="1552">
          <cell r="A1552" t="str">
            <v>TSTAR1079000</v>
          </cell>
          <cell r="B1552" t="str">
            <v>1079000</v>
          </cell>
          <cell r="C1552" t="str">
            <v>TSTAR</v>
          </cell>
          <cell r="D1552" t="str">
            <v>1070000</v>
          </cell>
          <cell r="E1552" t="str">
            <v>Dane Watson</v>
          </cell>
        </row>
        <row r="1553">
          <cell r="A1553" t="str">
            <v>TUA1010300</v>
          </cell>
          <cell r="B1553" t="str">
            <v>1010300</v>
          </cell>
          <cell r="C1553" t="str">
            <v>TUA</v>
          </cell>
          <cell r="D1553" t="str">
            <v>1420000</v>
          </cell>
          <cell r="E1553" t="str">
            <v>Roger Prachyl</v>
          </cell>
        </row>
        <row r="1554">
          <cell r="A1554" t="str">
            <v>TUA1070000</v>
          </cell>
          <cell r="B1554" t="str">
            <v>1070000</v>
          </cell>
          <cell r="C1554" t="str">
            <v>TUA</v>
          </cell>
          <cell r="D1554" t="str">
            <v>1420000</v>
          </cell>
          <cell r="E1554" t="str">
            <v>Roger Prachyl</v>
          </cell>
        </row>
        <row r="1555">
          <cell r="A1555" t="str">
            <v>TUA1080109</v>
          </cell>
          <cell r="B1555" t="str">
            <v>1080109</v>
          </cell>
          <cell r="C1555" t="str">
            <v>TUA</v>
          </cell>
          <cell r="D1555" t="str">
            <v>1420000</v>
          </cell>
          <cell r="E1555" t="str">
            <v>Roger Prachyl</v>
          </cell>
        </row>
        <row r="1556">
          <cell r="A1556" t="str">
            <v>TUA1180000</v>
          </cell>
          <cell r="B1556" t="str">
            <v>1180000</v>
          </cell>
          <cell r="C1556" t="str">
            <v>TUA</v>
          </cell>
          <cell r="D1556" t="str">
            <v>1420000</v>
          </cell>
          <cell r="E1556" t="str">
            <v>Roger Prachyl</v>
          </cell>
        </row>
        <row r="1557">
          <cell r="A1557" t="str">
            <v>TUA1231750</v>
          </cell>
          <cell r="B1557" t="str">
            <v>1231750</v>
          </cell>
          <cell r="C1557" t="str">
            <v>TUA</v>
          </cell>
          <cell r="D1557" t="str">
            <v>1420000</v>
          </cell>
          <cell r="E1557" t="str">
            <v>Roger Prachyl</v>
          </cell>
        </row>
        <row r="1558">
          <cell r="A1558" t="str">
            <v>TUA1231751</v>
          </cell>
          <cell r="B1558" t="str">
            <v>1231751</v>
          </cell>
          <cell r="C1558" t="str">
            <v>TUA</v>
          </cell>
          <cell r="D1558" t="str">
            <v>1420000</v>
          </cell>
          <cell r="E1558" t="str">
            <v>Roger Prachyl</v>
          </cell>
        </row>
        <row r="1559">
          <cell r="A1559" t="str">
            <v>TUA1240000</v>
          </cell>
          <cell r="B1559" t="str">
            <v>1240000</v>
          </cell>
          <cell r="C1559" t="str">
            <v>TUA</v>
          </cell>
          <cell r="D1559" t="str">
            <v>1420000</v>
          </cell>
          <cell r="E1559" t="str">
            <v>Roger Prachyl</v>
          </cell>
        </row>
        <row r="1560">
          <cell r="A1560" t="str">
            <v>TUA1310000</v>
          </cell>
          <cell r="B1560" t="str">
            <v>1310000</v>
          </cell>
          <cell r="C1560" t="str">
            <v>TUA</v>
          </cell>
          <cell r="D1560" t="str">
            <v>1420000</v>
          </cell>
          <cell r="E1560" t="str">
            <v>Roger Prachyl</v>
          </cell>
        </row>
        <row r="1561">
          <cell r="A1561" t="str">
            <v>TUA1340000</v>
          </cell>
          <cell r="B1561" t="str">
            <v>1340000</v>
          </cell>
          <cell r="C1561" t="str">
            <v>TUA</v>
          </cell>
          <cell r="D1561" t="str">
            <v>1420000</v>
          </cell>
          <cell r="E1561" t="str">
            <v>Roger Prachyl</v>
          </cell>
        </row>
        <row r="1562">
          <cell r="A1562" t="str">
            <v>TUA1360100</v>
          </cell>
          <cell r="B1562" t="str">
            <v>1360100</v>
          </cell>
          <cell r="C1562" t="str">
            <v>TUA</v>
          </cell>
          <cell r="D1562" t="str">
            <v>1420000</v>
          </cell>
          <cell r="E1562" t="str">
            <v>Roger Prachyl</v>
          </cell>
        </row>
        <row r="1563">
          <cell r="A1563" t="str">
            <v>TUA1420000</v>
          </cell>
          <cell r="B1563" t="str">
            <v>1420000</v>
          </cell>
          <cell r="C1563" t="str">
            <v>TUA</v>
          </cell>
          <cell r="D1563" t="str">
            <v>1420000</v>
          </cell>
          <cell r="E1563" t="str">
            <v>Roger Prachyl</v>
          </cell>
        </row>
        <row r="1564">
          <cell r="A1564" t="str">
            <v>TUA1430100</v>
          </cell>
          <cell r="B1564" t="str">
            <v>1430100</v>
          </cell>
          <cell r="C1564" t="str">
            <v>TUA</v>
          </cell>
          <cell r="D1564" t="str">
            <v>1420000</v>
          </cell>
          <cell r="E1564" t="str">
            <v>Roger Prachyl</v>
          </cell>
        </row>
        <row r="1565">
          <cell r="A1565" t="str">
            <v>TUA1440000</v>
          </cell>
          <cell r="B1565" t="str">
            <v>1440000</v>
          </cell>
          <cell r="C1565" t="str">
            <v>TUA</v>
          </cell>
          <cell r="D1565" t="str">
            <v>1420000</v>
          </cell>
          <cell r="E1565" t="str">
            <v>Roger Prachyl</v>
          </cell>
        </row>
        <row r="1566">
          <cell r="A1566" t="str">
            <v>TUA1460000</v>
          </cell>
          <cell r="B1566" t="str">
            <v>1460000</v>
          </cell>
          <cell r="C1566" t="str">
            <v>TUA</v>
          </cell>
          <cell r="D1566" t="str">
            <v>1420000</v>
          </cell>
          <cell r="E1566" t="str">
            <v>Roger Prachyl</v>
          </cell>
        </row>
        <row r="1567">
          <cell r="A1567" t="str">
            <v>TUA1542000</v>
          </cell>
          <cell r="B1567" t="str">
            <v>1542000</v>
          </cell>
          <cell r="C1567" t="str">
            <v>TUA</v>
          </cell>
          <cell r="D1567" t="str">
            <v>1420000</v>
          </cell>
          <cell r="E1567" t="str">
            <v>Roger Prachyl</v>
          </cell>
        </row>
        <row r="1568">
          <cell r="A1568" t="str">
            <v>TUA1659000</v>
          </cell>
          <cell r="B1568" t="str">
            <v>1659000</v>
          </cell>
          <cell r="C1568" t="str">
            <v>TUA</v>
          </cell>
          <cell r="D1568" t="str">
            <v>1420000</v>
          </cell>
          <cell r="E1568" t="str">
            <v>Roger Prachyl</v>
          </cell>
        </row>
        <row r="1569">
          <cell r="A1569" t="str">
            <v>TUA1710000</v>
          </cell>
          <cell r="B1569" t="str">
            <v>1710000</v>
          </cell>
          <cell r="C1569" t="str">
            <v>TUA</v>
          </cell>
          <cell r="D1569" t="str">
            <v>1420000</v>
          </cell>
          <cell r="E1569" t="str">
            <v>Roger Prachyl</v>
          </cell>
        </row>
        <row r="1570">
          <cell r="A1570" t="str">
            <v>TUA1740000</v>
          </cell>
          <cell r="B1570" t="str">
            <v>1740000</v>
          </cell>
          <cell r="C1570" t="str">
            <v>TUA</v>
          </cell>
          <cell r="D1570" t="str">
            <v>1420000</v>
          </cell>
          <cell r="E1570" t="str">
            <v>Roger Prachyl</v>
          </cell>
        </row>
        <row r="1571">
          <cell r="A1571" t="str">
            <v>TUA1749790</v>
          </cell>
          <cell r="B1571" t="str">
            <v>1749790</v>
          </cell>
          <cell r="C1571" t="str">
            <v>TUA</v>
          </cell>
          <cell r="D1571" t="str">
            <v>1420000</v>
          </cell>
          <cell r="E1571" t="str">
            <v>Roger Prachyl</v>
          </cell>
        </row>
        <row r="1572">
          <cell r="A1572" t="str">
            <v>TUA1810000</v>
          </cell>
          <cell r="B1572" t="str">
            <v>1810000</v>
          </cell>
          <cell r="C1572" t="str">
            <v>TUA</v>
          </cell>
          <cell r="D1572" t="str">
            <v>1420000</v>
          </cell>
          <cell r="E1572" t="str">
            <v>Roger Prachyl</v>
          </cell>
        </row>
        <row r="1573">
          <cell r="A1573" t="str">
            <v>TUA1830000</v>
          </cell>
          <cell r="B1573" t="str">
            <v>1830000</v>
          </cell>
          <cell r="C1573" t="str">
            <v>TUA</v>
          </cell>
          <cell r="D1573" t="str">
            <v>1420000</v>
          </cell>
          <cell r="E1573" t="str">
            <v>Roger Prachyl</v>
          </cell>
        </row>
        <row r="1574">
          <cell r="A1574" t="str">
            <v>TUA1869000</v>
          </cell>
          <cell r="B1574" t="str">
            <v>1869000</v>
          </cell>
          <cell r="C1574" t="str">
            <v>TUA</v>
          </cell>
          <cell r="D1574" t="str">
            <v>1420000</v>
          </cell>
          <cell r="E1574" t="str">
            <v>Roger Prachyl</v>
          </cell>
        </row>
        <row r="1575">
          <cell r="A1575" t="str">
            <v>TUA1869790</v>
          </cell>
          <cell r="B1575" t="str">
            <v>1869790</v>
          </cell>
          <cell r="C1575" t="str">
            <v>TUA</v>
          </cell>
          <cell r="D1575" t="str">
            <v>1420000</v>
          </cell>
          <cell r="E1575" t="str">
            <v>Roger Prachyl</v>
          </cell>
        </row>
        <row r="1576">
          <cell r="A1576" t="str">
            <v>TUA1909000</v>
          </cell>
          <cell r="B1576" t="str">
            <v>1909000</v>
          </cell>
          <cell r="C1576" t="str">
            <v>TUA</v>
          </cell>
          <cell r="D1576" t="str">
            <v>1420000</v>
          </cell>
          <cell r="E1576" t="str">
            <v>Roger Prachyl</v>
          </cell>
        </row>
        <row r="1577">
          <cell r="A1577" t="str">
            <v>TUA1909500</v>
          </cell>
          <cell r="B1577" t="str">
            <v>1909500</v>
          </cell>
          <cell r="C1577" t="str">
            <v>TUA</v>
          </cell>
          <cell r="D1577" t="str">
            <v>1420000</v>
          </cell>
          <cell r="E1577" t="str">
            <v>Roger Prachyl</v>
          </cell>
        </row>
        <row r="1578">
          <cell r="A1578" t="str">
            <v>TUA2011000</v>
          </cell>
          <cell r="B1578" t="str">
            <v>2011000</v>
          </cell>
          <cell r="C1578" t="str">
            <v>TUA</v>
          </cell>
          <cell r="D1578" t="str">
            <v>1420000</v>
          </cell>
          <cell r="E1578" t="str">
            <v>Roger Prachyl</v>
          </cell>
        </row>
        <row r="1579">
          <cell r="A1579" t="str">
            <v>TUA2071009</v>
          </cell>
          <cell r="B1579" t="str">
            <v>2071009</v>
          </cell>
          <cell r="C1579" t="str">
            <v>TUA</v>
          </cell>
          <cell r="D1579" t="str">
            <v>1420000</v>
          </cell>
          <cell r="E1579" t="str">
            <v>Roger Prachyl</v>
          </cell>
        </row>
        <row r="1580">
          <cell r="A1580" t="str">
            <v>TUA2160100</v>
          </cell>
          <cell r="B1580" t="str">
            <v>2160100</v>
          </cell>
          <cell r="C1580" t="str">
            <v>TUA</v>
          </cell>
          <cell r="D1580" t="str">
            <v>1420000</v>
          </cell>
          <cell r="E1580" t="str">
            <v>Roger Prachyl</v>
          </cell>
        </row>
        <row r="1581">
          <cell r="A1581" t="str">
            <v>TUA2240000</v>
          </cell>
          <cell r="B1581" t="str">
            <v>2240000</v>
          </cell>
          <cell r="C1581" t="str">
            <v>TUA</v>
          </cell>
          <cell r="D1581" t="str">
            <v>1420000</v>
          </cell>
          <cell r="E1581" t="str">
            <v>Roger Prachyl</v>
          </cell>
        </row>
        <row r="1582">
          <cell r="A1582" t="str">
            <v>TUA2310100</v>
          </cell>
          <cell r="B1582" t="str">
            <v>2310100</v>
          </cell>
          <cell r="C1582" t="str">
            <v>TUA</v>
          </cell>
          <cell r="D1582" t="str">
            <v>1420000</v>
          </cell>
          <cell r="E1582" t="str">
            <v>Roger Prachyl</v>
          </cell>
        </row>
        <row r="1583">
          <cell r="A1583" t="str">
            <v>TUA2310109</v>
          </cell>
          <cell r="B1583" t="str">
            <v>2310109</v>
          </cell>
          <cell r="C1583" t="str">
            <v>TUA</v>
          </cell>
          <cell r="D1583" t="str">
            <v>1420000</v>
          </cell>
          <cell r="E1583" t="str">
            <v>Roger Prachyl</v>
          </cell>
        </row>
        <row r="1584">
          <cell r="A1584" t="str">
            <v>TUA2320300</v>
          </cell>
          <cell r="B1584" t="str">
            <v>2320300</v>
          </cell>
          <cell r="C1584" t="str">
            <v>TUA</v>
          </cell>
          <cell r="D1584" t="str">
            <v>1420000</v>
          </cell>
          <cell r="E1584" t="str">
            <v>Roger Prachyl</v>
          </cell>
        </row>
        <row r="1585">
          <cell r="A1585" t="str">
            <v>TUA2340000</v>
          </cell>
          <cell r="B1585" t="str">
            <v>2340000</v>
          </cell>
          <cell r="C1585" t="str">
            <v>TUA</v>
          </cell>
          <cell r="D1585" t="str">
            <v>1420000</v>
          </cell>
          <cell r="E1585" t="str">
            <v>Roger Prachyl</v>
          </cell>
        </row>
        <row r="1586">
          <cell r="A1586" t="str">
            <v>TUA2351000</v>
          </cell>
          <cell r="B1586" t="str">
            <v>2351000</v>
          </cell>
          <cell r="C1586" t="str">
            <v>TUA</v>
          </cell>
          <cell r="D1586" t="str">
            <v>1420000</v>
          </cell>
          <cell r="E1586" t="str">
            <v>Roger Prachyl</v>
          </cell>
        </row>
        <row r="1587">
          <cell r="A1587" t="str">
            <v>TUA2370000</v>
          </cell>
          <cell r="B1587" t="str">
            <v>2370000</v>
          </cell>
          <cell r="C1587" t="str">
            <v>TUA</v>
          </cell>
          <cell r="D1587" t="str">
            <v>1420000</v>
          </cell>
          <cell r="E1587" t="str">
            <v>Roger Prachyl</v>
          </cell>
        </row>
        <row r="1588">
          <cell r="A1588" t="str">
            <v>TUA2390000</v>
          </cell>
          <cell r="B1588" t="str">
            <v>2390000</v>
          </cell>
          <cell r="C1588" t="str">
            <v>TUA</v>
          </cell>
          <cell r="D1588" t="str">
            <v>1420000</v>
          </cell>
          <cell r="E1588" t="str">
            <v>Roger Prachyl</v>
          </cell>
        </row>
        <row r="1589">
          <cell r="A1589" t="str">
            <v>TUA2421709</v>
          </cell>
          <cell r="B1589" t="str">
            <v>2421709</v>
          </cell>
          <cell r="C1589" t="str">
            <v>TUA</v>
          </cell>
          <cell r="D1589" t="str">
            <v>1420000</v>
          </cell>
          <cell r="E1589" t="str">
            <v>Roger Prachyl</v>
          </cell>
        </row>
        <row r="1590">
          <cell r="A1590" t="str">
            <v>TUA2539000</v>
          </cell>
          <cell r="B1590" t="str">
            <v>2539000</v>
          </cell>
          <cell r="C1590" t="str">
            <v>TUA</v>
          </cell>
          <cell r="D1590" t="str">
            <v>1420000</v>
          </cell>
          <cell r="E1590" t="str">
            <v>Roger Prachyl</v>
          </cell>
        </row>
        <row r="1591">
          <cell r="A1591" t="str">
            <v>TUA2838000</v>
          </cell>
          <cell r="B1591" t="str">
            <v>2838000</v>
          </cell>
          <cell r="C1591" t="str">
            <v>TUA</v>
          </cell>
          <cell r="D1591" t="str">
            <v>1420000</v>
          </cell>
          <cell r="E1591" t="str">
            <v>Roger Prachyl</v>
          </cell>
        </row>
        <row r="1592">
          <cell r="A1592" t="str">
            <v>TUA2838500</v>
          </cell>
          <cell r="B1592" t="str">
            <v>2838500</v>
          </cell>
          <cell r="C1592" t="str">
            <v>TUA</v>
          </cell>
          <cell r="D1592" t="str">
            <v>1420000</v>
          </cell>
          <cell r="E1592" t="str">
            <v>Roger Prachyl</v>
          </cell>
        </row>
        <row r="1593">
          <cell r="A1593" t="str">
            <v>TUCOM1010700</v>
          </cell>
          <cell r="B1593" t="str">
            <v>1010700</v>
          </cell>
          <cell r="C1593" t="str">
            <v>TUCOM</v>
          </cell>
          <cell r="D1593" t="str">
            <v>1010700</v>
          </cell>
          <cell r="E1593" t="str">
            <v>Dane Watson</v>
          </cell>
        </row>
        <row r="1594">
          <cell r="A1594" t="str">
            <v>TUCOM1010798</v>
          </cell>
          <cell r="B1594" t="str">
            <v>1010798</v>
          </cell>
          <cell r="C1594" t="str">
            <v>TUCOM</v>
          </cell>
          <cell r="D1594" t="str">
            <v>1010700</v>
          </cell>
          <cell r="E1594" t="str">
            <v>Dane Watson</v>
          </cell>
        </row>
        <row r="1595">
          <cell r="A1595" t="str">
            <v>TUCOM1070000</v>
          </cell>
          <cell r="B1595" t="str">
            <v>1070000</v>
          </cell>
          <cell r="C1595" t="str">
            <v>TUCOM</v>
          </cell>
          <cell r="D1595" t="str">
            <v>1070000</v>
          </cell>
          <cell r="E1595" t="str">
            <v>Dane Watson</v>
          </cell>
        </row>
        <row r="1596">
          <cell r="A1596" t="str">
            <v>TUCOM1079000</v>
          </cell>
          <cell r="B1596" t="str">
            <v>1079000</v>
          </cell>
          <cell r="C1596" t="str">
            <v>TUCOM</v>
          </cell>
          <cell r="D1596" t="str">
            <v>1070000</v>
          </cell>
          <cell r="E1596" t="str">
            <v>Dane Watson</v>
          </cell>
        </row>
        <row r="1597">
          <cell r="A1597" t="str">
            <v>TUCOM1080798</v>
          </cell>
          <cell r="B1597" t="str">
            <v>1080798</v>
          </cell>
          <cell r="C1597" t="str">
            <v>TUCOM</v>
          </cell>
          <cell r="D1597" t="str">
            <v>1080798</v>
          </cell>
          <cell r="E1597" t="str">
            <v>Dane Watson</v>
          </cell>
        </row>
        <row r="1598">
          <cell r="A1598" t="str">
            <v>TUCOM1081798</v>
          </cell>
          <cell r="B1598" t="str">
            <v>1081798</v>
          </cell>
          <cell r="C1598" t="str">
            <v>TUCOM</v>
          </cell>
          <cell r="D1598" t="str">
            <v>1080798</v>
          </cell>
          <cell r="E1598" t="str">
            <v>Dane Watson</v>
          </cell>
        </row>
        <row r="1599">
          <cell r="A1599" t="str">
            <v>TUCOM1082700</v>
          </cell>
          <cell r="B1599" t="str">
            <v>1082700</v>
          </cell>
          <cell r="C1599" t="str">
            <v>TUCOM</v>
          </cell>
          <cell r="D1599" t="str">
            <v>1080798</v>
          </cell>
          <cell r="E1599" t="str">
            <v>Dane Watson</v>
          </cell>
        </row>
        <row r="1600">
          <cell r="A1600" t="str">
            <v>TUCOM1082798</v>
          </cell>
          <cell r="B1600" t="str">
            <v>1082798</v>
          </cell>
          <cell r="C1600" t="str">
            <v>TUCOM</v>
          </cell>
          <cell r="D1600" t="str">
            <v>1080798</v>
          </cell>
          <cell r="E1600" t="str">
            <v>Dane Watson</v>
          </cell>
        </row>
        <row r="1601">
          <cell r="A1601" t="str">
            <v>TUCOM1084700</v>
          </cell>
          <cell r="B1601" t="str">
            <v>1084700</v>
          </cell>
          <cell r="C1601" t="str">
            <v>TUCOM</v>
          </cell>
          <cell r="D1601" t="str">
            <v>1080798</v>
          </cell>
          <cell r="E1601" t="str">
            <v>Dane Watson</v>
          </cell>
        </row>
        <row r="1602">
          <cell r="A1602" t="str">
            <v>TUCOM1084798</v>
          </cell>
          <cell r="B1602" t="str">
            <v>1084798</v>
          </cell>
          <cell r="C1602" t="str">
            <v>TUCOM</v>
          </cell>
          <cell r="D1602" t="str">
            <v>1080798</v>
          </cell>
          <cell r="E1602" t="str">
            <v>Dane Watson</v>
          </cell>
        </row>
        <row r="1603">
          <cell r="A1603" t="str">
            <v>TUCOM1086798</v>
          </cell>
          <cell r="B1603" t="str">
            <v>1086798</v>
          </cell>
          <cell r="C1603" t="str">
            <v>TUCOM</v>
          </cell>
          <cell r="D1603" t="str">
            <v>1080798</v>
          </cell>
          <cell r="E1603" t="str">
            <v>Dane Watson</v>
          </cell>
        </row>
        <row r="1604">
          <cell r="A1604" t="str">
            <v>TUCOM1111000</v>
          </cell>
          <cell r="B1604" t="str">
            <v>1111000</v>
          </cell>
          <cell r="C1604" t="str">
            <v>TUCOM</v>
          </cell>
          <cell r="D1604" t="str">
            <v>1111000</v>
          </cell>
          <cell r="E1604" t="str">
            <v>Dane Watson</v>
          </cell>
        </row>
        <row r="1605">
          <cell r="A1605" t="str">
            <v>TUCOM1115000</v>
          </cell>
          <cell r="B1605" t="str">
            <v>1115000</v>
          </cell>
          <cell r="C1605" t="str">
            <v>TUCOM</v>
          </cell>
          <cell r="D1605" t="str">
            <v>1111000</v>
          </cell>
          <cell r="E1605" t="str">
            <v>Dane Watson</v>
          </cell>
        </row>
        <row r="1606">
          <cell r="A1606" t="str">
            <v>TUCOM2324000</v>
          </cell>
          <cell r="B1606" t="str">
            <v>2324000</v>
          </cell>
          <cell r="C1606" t="str">
            <v>TUCOM</v>
          </cell>
          <cell r="D1606" t="str">
            <v>ALL</v>
          </cell>
          <cell r="E1606" t="str">
            <v>Melinda Lefan-Accounts Payable</v>
          </cell>
        </row>
        <row r="1607">
          <cell r="A1607" t="str">
            <v>TUCOM2230000</v>
          </cell>
          <cell r="B1607" t="str">
            <v>2230000</v>
          </cell>
          <cell r="C1607" t="str">
            <v>TUCOM</v>
          </cell>
          <cell r="D1607" t="str">
            <v>ALL</v>
          </cell>
          <cell r="E1607" t="str">
            <v>Ramon Leal - Corporate Accounting</v>
          </cell>
        </row>
        <row r="1608">
          <cell r="A1608" t="str">
            <v>TUCOM2328900</v>
          </cell>
          <cell r="B1608" t="str">
            <v>2328900</v>
          </cell>
          <cell r="C1608" t="str">
            <v>TUCOM</v>
          </cell>
          <cell r="D1608" t="str">
            <v>ALL</v>
          </cell>
          <cell r="E1608" t="str">
            <v>Ramon Leal - Corporate Accounting</v>
          </cell>
        </row>
        <row r="1609">
          <cell r="A1609" t="str">
            <v>TUCOM2328950</v>
          </cell>
          <cell r="B1609" t="str">
            <v>2328950</v>
          </cell>
          <cell r="C1609" t="str">
            <v>TUCOM</v>
          </cell>
          <cell r="D1609" t="str">
            <v>ALL</v>
          </cell>
          <cell r="E1609" t="str">
            <v>Ramon Leal - Corporate Accounting</v>
          </cell>
        </row>
        <row r="1610">
          <cell r="A1610" t="str">
            <v>TUCOMM2362700</v>
          </cell>
          <cell r="B1610">
            <v>2362700</v>
          </cell>
          <cell r="C1610" t="str">
            <v>TUCOMM</v>
          </cell>
          <cell r="D1610">
            <v>2362700</v>
          </cell>
          <cell r="E1610" t="str">
            <v>Julie Baker</v>
          </cell>
        </row>
        <row r="1611">
          <cell r="A1611" t="str">
            <v>TUCOMM2362710</v>
          </cell>
          <cell r="B1611">
            <v>2362710</v>
          </cell>
          <cell r="C1611" t="str">
            <v>TUCOMM</v>
          </cell>
          <cell r="D1611">
            <v>2362700</v>
          </cell>
          <cell r="E1611" t="str">
            <v>Julie Baker</v>
          </cell>
        </row>
        <row r="1612">
          <cell r="A1612" t="str">
            <v>TUCOMM2362720</v>
          </cell>
          <cell r="B1612">
            <v>2362720</v>
          </cell>
          <cell r="C1612" t="str">
            <v>TUCOMM</v>
          </cell>
          <cell r="D1612">
            <v>2362700</v>
          </cell>
          <cell r="E1612" t="str">
            <v>Julie Baker</v>
          </cell>
        </row>
        <row r="1613">
          <cell r="A1613" t="str">
            <v>TUCOMM2362730</v>
          </cell>
          <cell r="B1613">
            <v>2362730</v>
          </cell>
          <cell r="C1613" t="str">
            <v>TUCOMM</v>
          </cell>
          <cell r="D1613">
            <v>2362700</v>
          </cell>
          <cell r="E1613" t="str">
            <v>Julie Baker</v>
          </cell>
        </row>
        <row r="1614">
          <cell r="A1614" t="str">
            <v>TUCOMM2362740</v>
          </cell>
          <cell r="B1614">
            <v>2362740</v>
          </cell>
          <cell r="C1614" t="str">
            <v>TUCOMM</v>
          </cell>
          <cell r="D1614">
            <v>2362700</v>
          </cell>
          <cell r="E1614" t="str">
            <v>Julie Baker</v>
          </cell>
        </row>
        <row r="1615">
          <cell r="A1615" t="str">
            <v>TUCOMM2362750</v>
          </cell>
          <cell r="B1615">
            <v>2362750</v>
          </cell>
          <cell r="C1615" t="str">
            <v>TUCOMM</v>
          </cell>
          <cell r="D1615">
            <v>2362700</v>
          </cell>
          <cell r="E1615" t="str">
            <v>Julie Baker</v>
          </cell>
        </row>
        <row r="1616">
          <cell r="A1616" t="str">
            <v>TUCOMM2412700</v>
          </cell>
          <cell r="B1616">
            <v>2412700</v>
          </cell>
          <cell r="C1616" t="str">
            <v>TUCOMM</v>
          </cell>
          <cell r="D1616">
            <v>2412700</v>
          </cell>
          <cell r="E1616" t="str">
            <v>Julie Baker</v>
          </cell>
        </row>
        <row r="1617">
          <cell r="A1617" t="str">
            <v>TUCOMM2412710</v>
          </cell>
          <cell r="B1617">
            <v>2412710</v>
          </cell>
          <cell r="C1617" t="str">
            <v>TUCOMM</v>
          </cell>
          <cell r="D1617">
            <v>2412700</v>
          </cell>
          <cell r="E1617" t="str">
            <v>Julie Baker</v>
          </cell>
        </row>
        <row r="1618">
          <cell r="A1618" t="str">
            <v>TUCOMM2412720</v>
          </cell>
          <cell r="B1618">
            <v>2412720</v>
          </cell>
          <cell r="C1618" t="str">
            <v>TUCOMM</v>
          </cell>
          <cell r="D1618">
            <v>2412700</v>
          </cell>
          <cell r="E1618" t="str">
            <v>Julie Baker</v>
          </cell>
        </row>
        <row r="1619">
          <cell r="A1619" t="str">
            <v>TUCOMM2412730</v>
          </cell>
          <cell r="B1619">
            <v>2412730</v>
          </cell>
          <cell r="C1619" t="str">
            <v>TUCOMM</v>
          </cell>
          <cell r="D1619">
            <v>2412700</v>
          </cell>
          <cell r="E1619" t="str">
            <v>Julie Baker</v>
          </cell>
        </row>
        <row r="1620">
          <cell r="A1620" t="str">
            <v>TUCOMM2412740</v>
          </cell>
          <cell r="B1620">
            <v>2412740</v>
          </cell>
          <cell r="C1620" t="str">
            <v>TUCOMM</v>
          </cell>
          <cell r="D1620">
            <v>2412700</v>
          </cell>
          <cell r="E1620" t="str">
            <v>Julie Baker</v>
          </cell>
        </row>
        <row r="1621">
          <cell r="A1621" t="str">
            <v>TUCOMM2412750</v>
          </cell>
          <cell r="B1621">
            <v>2412750</v>
          </cell>
          <cell r="C1621" t="str">
            <v>TUCOMM</v>
          </cell>
          <cell r="D1621">
            <v>2412700</v>
          </cell>
          <cell r="E1621" t="str">
            <v>Julie Baker</v>
          </cell>
        </row>
        <row r="1622">
          <cell r="A1622" t="str">
            <v>TUE1070000</v>
          </cell>
          <cell r="B1622" t="str">
            <v>1070000</v>
          </cell>
          <cell r="C1622" t="str">
            <v>TUE</v>
          </cell>
          <cell r="D1622" t="str">
            <v>1070000</v>
          </cell>
          <cell r="E1622" t="str">
            <v>Dane Watson</v>
          </cell>
        </row>
        <row r="1623">
          <cell r="A1623" t="str">
            <v>TUE1080000</v>
          </cell>
          <cell r="B1623" t="str">
            <v>1080000</v>
          </cell>
          <cell r="C1623" t="str">
            <v>TUE</v>
          </cell>
          <cell r="D1623" t="str">
            <v>1080000</v>
          </cell>
          <cell r="E1623" t="str">
            <v>Dane Watson</v>
          </cell>
        </row>
        <row r="1624">
          <cell r="A1624" t="str">
            <v>TUE1841100</v>
          </cell>
          <cell r="B1624">
            <v>1841100</v>
          </cell>
          <cell r="C1624" t="str">
            <v>TUE</v>
          </cell>
          <cell r="D1624">
            <v>1841100</v>
          </cell>
          <cell r="E1624" t="str">
            <v>Dean Hampton</v>
          </cell>
        </row>
        <row r="1625">
          <cell r="A1625" t="str">
            <v>TUE1841200</v>
          </cell>
          <cell r="B1625" t="str">
            <v>1841200</v>
          </cell>
          <cell r="C1625" t="str">
            <v>TUE</v>
          </cell>
          <cell r="D1625">
            <v>1841100</v>
          </cell>
          <cell r="E1625" t="str">
            <v>Dean Hampton</v>
          </cell>
        </row>
        <row r="1626">
          <cell r="A1626" t="str">
            <v>TUE1841300</v>
          </cell>
          <cell r="B1626" t="str">
            <v>1841300</v>
          </cell>
          <cell r="C1626" t="str">
            <v>TUE</v>
          </cell>
          <cell r="D1626">
            <v>1841100</v>
          </cell>
          <cell r="E1626" t="str">
            <v>Dean Hampton</v>
          </cell>
        </row>
        <row r="1627">
          <cell r="A1627" t="str">
            <v>TUE1841800</v>
          </cell>
          <cell r="B1627" t="str">
            <v>1841800</v>
          </cell>
          <cell r="C1627" t="str">
            <v>TUE</v>
          </cell>
          <cell r="D1627">
            <v>1841100</v>
          </cell>
          <cell r="E1627" t="str">
            <v>Dean Hampton</v>
          </cell>
        </row>
        <row r="1628">
          <cell r="A1628" t="str">
            <v>TUE1243300</v>
          </cell>
          <cell r="B1628" t="str">
            <v>1243300</v>
          </cell>
          <cell r="C1628" t="str">
            <v>TUE</v>
          </cell>
          <cell r="D1628" t="str">
            <v>ALL</v>
          </cell>
          <cell r="E1628" t="str">
            <v>Dean Hampton - Corporate Services Acctg</v>
          </cell>
        </row>
        <row r="1629">
          <cell r="A1629" t="str">
            <v>TUE1243300</v>
          </cell>
          <cell r="B1629" t="str">
            <v>1243300</v>
          </cell>
          <cell r="C1629" t="str">
            <v>TUE</v>
          </cell>
          <cell r="D1629" t="str">
            <v>ALL</v>
          </cell>
          <cell r="E1629" t="str">
            <v>Dean Hampton - Corporate Services Acctg</v>
          </cell>
        </row>
        <row r="1630">
          <cell r="A1630" t="str">
            <v>TUE2322402</v>
          </cell>
          <cell r="B1630" t="str">
            <v>2322402</v>
          </cell>
          <cell r="C1630" t="str">
            <v>TUE</v>
          </cell>
          <cell r="D1630" t="str">
            <v>ALL</v>
          </cell>
          <cell r="E1630" t="str">
            <v>Dean Hampton - Corporate Services Acctg</v>
          </cell>
        </row>
        <row r="1631">
          <cell r="A1631" t="str">
            <v>TUE2322403</v>
          </cell>
          <cell r="B1631" t="str">
            <v>2322403</v>
          </cell>
          <cell r="C1631" t="str">
            <v>TUE</v>
          </cell>
          <cell r="D1631" t="str">
            <v>ALL</v>
          </cell>
          <cell r="E1631" t="str">
            <v>Dean Hampton - Corporate Services Acctg</v>
          </cell>
        </row>
        <row r="1632">
          <cell r="A1632" t="str">
            <v>TUE2533100</v>
          </cell>
          <cell r="B1632" t="str">
            <v>2533100</v>
          </cell>
          <cell r="C1632" t="str">
            <v>TUE</v>
          </cell>
          <cell r="D1632" t="str">
            <v>ALL</v>
          </cell>
          <cell r="E1632" t="str">
            <v>Dean Hampton - Corporate Services Acctg</v>
          </cell>
        </row>
        <row r="1633">
          <cell r="A1633" t="str">
            <v>TUE2533400</v>
          </cell>
          <cell r="B1633" t="str">
            <v>2533400</v>
          </cell>
          <cell r="C1633" t="str">
            <v>TUE</v>
          </cell>
          <cell r="D1633" t="str">
            <v>ALL</v>
          </cell>
          <cell r="E1633" t="str">
            <v>Dean Hampton - Corporate Services Acctg</v>
          </cell>
        </row>
        <row r="1634">
          <cell r="A1634" t="str">
            <v>TUE1431000</v>
          </cell>
          <cell r="B1634" t="str">
            <v>1431000</v>
          </cell>
          <cell r="C1634" t="str">
            <v>TUE</v>
          </cell>
          <cell r="D1634" t="str">
            <v>ALL</v>
          </cell>
          <cell r="E1634" t="str">
            <v>Joe Luna -Payroll</v>
          </cell>
        </row>
        <row r="1635">
          <cell r="A1635" t="str">
            <v>TUE2321900</v>
          </cell>
          <cell r="B1635" t="str">
            <v>2321900</v>
          </cell>
          <cell r="C1635" t="str">
            <v>TUE</v>
          </cell>
          <cell r="D1635" t="str">
            <v>ALL</v>
          </cell>
          <cell r="E1635" t="str">
            <v>Joe Luna -Payroll</v>
          </cell>
        </row>
        <row r="1636">
          <cell r="A1636" t="str">
            <v>TUE2321901</v>
          </cell>
          <cell r="B1636" t="str">
            <v>2321901</v>
          </cell>
          <cell r="C1636" t="str">
            <v>TUE</v>
          </cell>
          <cell r="D1636" t="str">
            <v>ALL</v>
          </cell>
          <cell r="E1636" t="str">
            <v>Joe Luna -Payroll</v>
          </cell>
        </row>
        <row r="1637">
          <cell r="A1637" t="str">
            <v>TUE2321902</v>
          </cell>
          <cell r="B1637" t="str">
            <v>2321902</v>
          </cell>
          <cell r="C1637" t="str">
            <v>TUE</v>
          </cell>
          <cell r="D1637" t="str">
            <v>ALL</v>
          </cell>
          <cell r="E1637" t="str">
            <v>Joe Luna -Payroll</v>
          </cell>
        </row>
        <row r="1638">
          <cell r="A1638" t="str">
            <v>TUE2321909</v>
          </cell>
          <cell r="B1638" t="str">
            <v>2321909</v>
          </cell>
          <cell r="C1638" t="str">
            <v>TUE</v>
          </cell>
          <cell r="D1638" t="str">
            <v>ALL</v>
          </cell>
          <cell r="E1638" t="str">
            <v>Joe Luna -Payroll</v>
          </cell>
        </row>
        <row r="1639">
          <cell r="A1639" t="str">
            <v>TUE2321914</v>
          </cell>
          <cell r="B1639" t="str">
            <v>2321914</v>
          </cell>
          <cell r="C1639" t="str">
            <v>TUE</v>
          </cell>
          <cell r="D1639" t="str">
            <v>ALL</v>
          </cell>
          <cell r="E1639" t="str">
            <v>Joe Luna -Payroll</v>
          </cell>
        </row>
        <row r="1640">
          <cell r="A1640" t="str">
            <v>TUE2321916</v>
          </cell>
          <cell r="B1640" t="str">
            <v>2321916</v>
          </cell>
          <cell r="C1640" t="str">
            <v>TUE</v>
          </cell>
          <cell r="D1640" t="str">
            <v>ALL</v>
          </cell>
          <cell r="E1640" t="str">
            <v>Joe Luna -Payroll</v>
          </cell>
        </row>
        <row r="1641">
          <cell r="A1641" t="str">
            <v>TUE2321917</v>
          </cell>
          <cell r="B1641" t="str">
            <v>2321917</v>
          </cell>
          <cell r="C1641" t="str">
            <v>TUE</v>
          </cell>
          <cell r="D1641" t="str">
            <v>ALL</v>
          </cell>
          <cell r="E1641" t="str">
            <v>Joe Luna -Payroll</v>
          </cell>
        </row>
        <row r="1642">
          <cell r="A1642" t="str">
            <v>TUE2321919</v>
          </cell>
          <cell r="B1642" t="str">
            <v>2321919</v>
          </cell>
          <cell r="C1642" t="str">
            <v>TUE</v>
          </cell>
          <cell r="D1642" t="str">
            <v>ALL</v>
          </cell>
          <cell r="E1642" t="str">
            <v>Joe Luna -Payroll</v>
          </cell>
        </row>
        <row r="1643">
          <cell r="A1643" t="str">
            <v>TUE2321920</v>
          </cell>
          <cell r="B1643" t="str">
            <v>2321920</v>
          </cell>
          <cell r="C1643" t="str">
            <v>TUE</v>
          </cell>
          <cell r="D1643" t="str">
            <v>ALL</v>
          </cell>
          <cell r="E1643" t="str">
            <v>Joe Luna -Payroll</v>
          </cell>
        </row>
        <row r="1644">
          <cell r="A1644" t="str">
            <v>TUE2321921</v>
          </cell>
          <cell r="B1644" t="str">
            <v>2321921</v>
          </cell>
          <cell r="C1644" t="str">
            <v>TUE</v>
          </cell>
          <cell r="D1644" t="str">
            <v>ALL</v>
          </cell>
          <cell r="E1644" t="str">
            <v>Joe Luna -Payroll</v>
          </cell>
        </row>
        <row r="1645">
          <cell r="A1645" t="str">
            <v>TUE2321922</v>
          </cell>
          <cell r="B1645" t="str">
            <v>2321922</v>
          </cell>
          <cell r="C1645" t="str">
            <v>TUE</v>
          </cell>
          <cell r="D1645" t="str">
            <v>ALL</v>
          </cell>
          <cell r="E1645" t="str">
            <v>Joe Luna -Payroll</v>
          </cell>
        </row>
        <row r="1646">
          <cell r="A1646" t="str">
            <v>TUE2321923</v>
          </cell>
          <cell r="B1646" t="str">
            <v>2321923</v>
          </cell>
          <cell r="C1646" t="str">
            <v>TUE</v>
          </cell>
          <cell r="D1646" t="str">
            <v>ALL</v>
          </cell>
          <cell r="E1646" t="str">
            <v>Joe Luna -Payroll</v>
          </cell>
        </row>
        <row r="1647">
          <cell r="A1647" t="str">
            <v>TUE2321924</v>
          </cell>
          <cell r="B1647" t="str">
            <v>2321924</v>
          </cell>
          <cell r="C1647" t="str">
            <v>TUE</v>
          </cell>
          <cell r="D1647" t="str">
            <v>ALL</v>
          </cell>
          <cell r="E1647" t="str">
            <v>Joe Luna -Payroll</v>
          </cell>
        </row>
        <row r="1648">
          <cell r="A1648" t="str">
            <v>TUE2322401</v>
          </cell>
          <cell r="B1648" t="str">
            <v>2322401</v>
          </cell>
          <cell r="C1648" t="str">
            <v>TUE</v>
          </cell>
          <cell r="D1648" t="str">
            <v>ALL</v>
          </cell>
          <cell r="E1648" t="str">
            <v>Joe Luna -Payroll</v>
          </cell>
        </row>
        <row r="1649">
          <cell r="A1649" t="str">
            <v>TUE2361000</v>
          </cell>
          <cell r="B1649" t="str">
            <v>2361000</v>
          </cell>
          <cell r="C1649" t="str">
            <v>TUE</v>
          </cell>
          <cell r="D1649" t="str">
            <v>ALL</v>
          </cell>
          <cell r="E1649" t="str">
            <v>Joe Luna -Payroll</v>
          </cell>
        </row>
        <row r="1650">
          <cell r="A1650" t="str">
            <v>TUE2361100</v>
          </cell>
          <cell r="B1650" t="str">
            <v>2361100</v>
          </cell>
          <cell r="C1650" t="str">
            <v>TUE</v>
          </cell>
          <cell r="D1650" t="str">
            <v>ALL</v>
          </cell>
          <cell r="E1650" t="str">
            <v>Joe Luna -Payroll</v>
          </cell>
        </row>
        <row r="1651">
          <cell r="A1651" t="str">
            <v>TUE2362100</v>
          </cell>
          <cell r="B1651" t="str">
            <v>2362100</v>
          </cell>
          <cell r="C1651" t="str">
            <v>TUE</v>
          </cell>
          <cell r="D1651" t="str">
            <v>ALL</v>
          </cell>
          <cell r="E1651" t="str">
            <v>Joe Luna -Payroll</v>
          </cell>
        </row>
        <row r="1652">
          <cell r="A1652" t="str">
            <v>TUE2411000</v>
          </cell>
          <cell r="B1652" t="str">
            <v>2411000</v>
          </cell>
          <cell r="C1652" t="str">
            <v>TUE</v>
          </cell>
          <cell r="D1652" t="str">
            <v>ALL</v>
          </cell>
          <cell r="E1652" t="str">
            <v>Joe Luna -Payroll</v>
          </cell>
        </row>
        <row r="1653">
          <cell r="A1653" t="str">
            <v>TUE2411200</v>
          </cell>
          <cell r="B1653" t="str">
            <v>2411200</v>
          </cell>
          <cell r="C1653" t="str">
            <v>TUE</v>
          </cell>
          <cell r="D1653" t="str">
            <v>ALL</v>
          </cell>
          <cell r="E1653" t="str">
            <v>Joe Luna -Payroll</v>
          </cell>
        </row>
        <row r="1654">
          <cell r="A1654" t="str">
            <v>TUE2424000</v>
          </cell>
          <cell r="B1654" t="str">
            <v>2424000</v>
          </cell>
          <cell r="C1654" t="str">
            <v>TUE</v>
          </cell>
          <cell r="D1654" t="str">
            <v>ALL</v>
          </cell>
          <cell r="E1654" t="str">
            <v>Joe Luna -Payroll</v>
          </cell>
        </row>
        <row r="1655">
          <cell r="A1655" t="str">
            <v>TUE1900001</v>
          </cell>
          <cell r="B1655">
            <v>1900001</v>
          </cell>
          <cell r="C1655" t="str">
            <v>TUE</v>
          </cell>
          <cell r="D1655">
            <v>1900001</v>
          </cell>
          <cell r="E1655" t="str">
            <v>Julie Baker</v>
          </cell>
        </row>
        <row r="1656">
          <cell r="A1656" t="str">
            <v>TUE1900006</v>
          </cell>
          <cell r="B1656">
            <v>1900006</v>
          </cell>
          <cell r="C1656" t="str">
            <v>TUE</v>
          </cell>
          <cell r="D1656">
            <v>1900001</v>
          </cell>
          <cell r="E1656" t="str">
            <v>Julie Baker</v>
          </cell>
        </row>
        <row r="1657">
          <cell r="A1657" t="str">
            <v>TUE1901002</v>
          </cell>
          <cell r="B1657">
            <v>1901002</v>
          </cell>
          <cell r="C1657" t="str">
            <v>TUE</v>
          </cell>
          <cell r="D1657">
            <v>1900001</v>
          </cell>
          <cell r="E1657" t="str">
            <v>Julie Baker</v>
          </cell>
        </row>
        <row r="1658">
          <cell r="A1658" t="str">
            <v>TUE1902004</v>
          </cell>
          <cell r="B1658">
            <v>1902004</v>
          </cell>
          <cell r="C1658" t="str">
            <v>TUE</v>
          </cell>
          <cell r="D1658">
            <v>1900001</v>
          </cell>
          <cell r="E1658" t="str">
            <v>Julie Baker</v>
          </cell>
        </row>
        <row r="1659">
          <cell r="A1659" t="str">
            <v>TUE1902011</v>
          </cell>
          <cell r="B1659">
            <v>1902011</v>
          </cell>
          <cell r="C1659" t="str">
            <v>TUE</v>
          </cell>
          <cell r="D1659">
            <v>1900001</v>
          </cell>
          <cell r="E1659" t="str">
            <v>Julie Baker</v>
          </cell>
        </row>
        <row r="1660">
          <cell r="A1660" t="str">
            <v>TUE1902012</v>
          </cell>
          <cell r="B1660">
            <v>1902012</v>
          </cell>
          <cell r="C1660" t="str">
            <v>TUE</v>
          </cell>
          <cell r="D1660">
            <v>1900001</v>
          </cell>
          <cell r="E1660" t="str">
            <v>Julie Baker</v>
          </cell>
        </row>
        <row r="1661">
          <cell r="A1661" t="str">
            <v>TUE1902013</v>
          </cell>
          <cell r="B1661">
            <v>1902013</v>
          </cell>
          <cell r="C1661" t="str">
            <v>TUE</v>
          </cell>
          <cell r="D1661">
            <v>1900001</v>
          </cell>
          <cell r="E1661" t="str">
            <v>Julie Baker</v>
          </cell>
        </row>
        <row r="1662">
          <cell r="A1662" t="str">
            <v>TUE1902023</v>
          </cell>
          <cell r="B1662">
            <v>1902023</v>
          </cell>
          <cell r="C1662" t="str">
            <v>TUE</v>
          </cell>
          <cell r="D1662">
            <v>1900001</v>
          </cell>
          <cell r="E1662" t="str">
            <v>Julie Baker</v>
          </cell>
        </row>
        <row r="1663">
          <cell r="A1663" t="str">
            <v>TUE1902025</v>
          </cell>
          <cell r="B1663">
            <v>1902025</v>
          </cell>
          <cell r="C1663" t="str">
            <v>TUE</v>
          </cell>
          <cell r="D1663">
            <v>1900001</v>
          </cell>
          <cell r="E1663" t="str">
            <v>Julie Baker</v>
          </cell>
        </row>
        <row r="1664">
          <cell r="A1664" t="str">
            <v>TUE190204</v>
          </cell>
          <cell r="B1664">
            <v>190204</v>
          </cell>
          <cell r="C1664" t="str">
            <v>TUE</v>
          </cell>
          <cell r="D1664">
            <v>1900001</v>
          </cell>
          <cell r="E1664" t="str">
            <v>Julie Baker</v>
          </cell>
        </row>
        <row r="1665">
          <cell r="A1665" t="str">
            <v>TUE1904000</v>
          </cell>
          <cell r="B1665">
            <v>1904000</v>
          </cell>
          <cell r="C1665" t="str">
            <v>TUE</v>
          </cell>
          <cell r="D1665">
            <v>1900001</v>
          </cell>
          <cell r="E1665" t="str">
            <v>Julie Baker</v>
          </cell>
        </row>
        <row r="1666">
          <cell r="A1666" t="str">
            <v>TUE1904011</v>
          </cell>
          <cell r="B1666">
            <v>1904011</v>
          </cell>
          <cell r="C1666" t="str">
            <v>TUE</v>
          </cell>
          <cell r="D1666">
            <v>1900001</v>
          </cell>
          <cell r="E1666" t="str">
            <v>Julie Baker</v>
          </cell>
        </row>
        <row r="1667">
          <cell r="A1667" t="str">
            <v>TUE1908000</v>
          </cell>
          <cell r="B1667">
            <v>1908000</v>
          </cell>
          <cell r="C1667" t="str">
            <v>TUE</v>
          </cell>
          <cell r="D1667">
            <v>1900001</v>
          </cell>
          <cell r="E1667" t="str">
            <v>Julie Baker</v>
          </cell>
        </row>
        <row r="1668">
          <cell r="A1668" t="str">
            <v>TUE2362500</v>
          </cell>
          <cell r="B1668">
            <v>2362500</v>
          </cell>
          <cell r="C1668" t="str">
            <v>TUE</v>
          </cell>
          <cell r="D1668">
            <v>1900001</v>
          </cell>
          <cell r="E1668" t="str">
            <v>Julie Baker</v>
          </cell>
        </row>
        <row r="1669">
          <cell r="A1669" t="str">
            <v>TUE2362600</v>
          </cell>
          <cell r="B1669" t="str">
            <v>2362600</v>
          </cell>
          <cell r="C1669" t="str">
            <v>TUE</v>
          </cell>
          <cell r="D1669" t="str">
            <v>ALL</v>
          </cell>
          <cell r="E1669" t="str">
            <v>Julie Baker</v>
          </cell>
        </row>
        <row r="1670">
          <cell r="A1670" t="str">
            <v>TUE2362610</v>
          </cell>
          <cell r="B1670" t="str">
            <v>2362610</v>
          </cell>
          <cell r="C1670" t="str">
            <v>TUE</v>
          </cell>
          <cell r="D1670" t="str">
            <v>ALL</v>
          </cell>
          <cell r="E1670" t="str">
            <v>Julie Baker</v>
          </cell>
        </row>
        <row r="1671">
          <cell r="A1671" t="str">
            <v>TUE2362700</v>
          </cell>
          <cell r="B1671">
            <v>2362700</v>
          </cell>
          <cell r="C1671" t="str">
            <v>TUE</v>
          </cell>
          <cell r="D1671">
            <v>2362700</v>
          </cell>
          <cell r="E1671" t="str">
            <v>Julie Baker</v>
          </cell>
        </row>
        <row r="1672">
          <cell r="A1672" t="str">
            <v>TUE2362710</v>
          </cell>
          <cell r="B1672">
            <v>2362710</v>
          </cell>
          <cell r="C1672" t="str">
            <v>TUE</v>
          </cell>
          <cell r="D1672">
            <v>2362700</v>
          </cell>
          <cell r="E1672" t="str">
            <v>Julie Baker</v>
          </cell>
        </row>
        <row r="1673">
          <cell r="A1673" t="str">
            <v>TUE2362720</v>
          </cell>
          <cell r="B1673">
            <v>2362720</v>
          </cell>
          <cell r="C1673" t="str">
            <v>TUE</v>
          </cell>
          <cell r="D1673">
            <v>2362700</v>
          </cell>
          <cell r="E1673" t="str">
            <v>Julie Baker</v>
          </cell>
        </row>
        <row r="1674">
          <cell r="A1674" t="str">
            <v>TUE2362730</v>
          </cell>
          <cell r="B1674">
            <v>2362730</v>
          </cell>
          <cell r="C1674" t="str">
            <v>TUE</v>
          </cell>
          <cell r="D1674">
            <v>2362700</v>
          </cell>
          <cell r="E1674" t="str">
            <v>Julie Baker</v>
          </cell>
        </row>
        <row r="1675">
          <cell r="A1675" t="str">
            <v>TUE2362740</v>
          </cell>
          <cell r="B1675">
            <v>2362740</v>
          </cell>
          <cell r="C1675" t="str">
            <v>TUE</v>
          </cell>
          <cell r="D1675">
            <v>2362700</v>
          </cell>
          <cell r="E1675" t="str">
            <v>Julie Baker</v>
          </cell>
        </row>
        <row r="1676">
          <cell r="A1676" t="str">
            <v>TUE2362750</v>
          </cell>
          <cell r="B1676">
            <v>2362750</v>
          </cell>
          <cell r="C1676" t="str">
            <v>TUE</v>
          </cell>
          <cell r="D1676">
            <v>2362700</v>
          </cell>
          <cell r="E1676" t="str">
            <v>Julie Baker</v>
          </cell>
        </row>
        <row r="1677">
          <cell r="A1677" t="str">
            <v>TUE2363800</v>
          </cell>
          <cell r="B1677">
            <v>2363800</v>
          </cell>
          <cell r="C1677" t="str">
            <v>TUE</v>
          </cell>
          <cell r="D1677">
            <v>1900001</v>
          </cell>
          <cell r="E1677" t="str">
            <v>Julie Baker</v>
          </cell>
        </row>
        <row r="1678">
          <cell r="A1678" t="str">
            <v>TUE2822011</v>
          </cell>
          <cell r="B1678">
            <v>2822011</v>
          </cell>
          <cell r="C1678" t="str">
            <v>TUE</v>
          </cell>
          <cell r="D1678">
            <v>1900001</v>
          </cell>
          <cell r="E1678" t="str">
            <v>Julie Baker</v>
          </cell>
        </row>
        <row r="1679">
          <cell r="A1679" t="str">
            <v>TUE2824000</v>
          </cell>
          <cell r="B1679">
            <v>2824000</v>
          </cell>
          <cell r="C1679" t="str">
            <v>TUE</v>
          </cell>
          <cell r="D1679">
            <v>1900001</v>
          </cell>
          <cell r="E1679" t="str">
            <v>Julie Baker</v>
          </cell>
        </row>
        <row r="1680">
          <cell r="A1680" t="str">
            <v>TUE2832002</v>
          </cell>
          <cell r="B1680">
            <v>2832002</v>
          </cell>
          <cell r="C1680" t="str">
            <v>TUE</v>
          </cell>
          <cell r="D1680">
            <v>1900001</v>
          </cell>
          <cell r="E1680" t="str">
            <v>Julie Baker</v>
          </cell>
        </row>
        <row r="1681">
          <cell r="A1681" t="str">
            <v>TUE2832007</v>
          </cell>
          <cell r="B1681">
            <v>2832007</v>
          </cell>
          <cell r="C1681" t="str">
            <v>TUE</v>
          </cell>
          <cell r="D1681">
            <v>1900001</v>
          </cell>
          <cell r="E1681" t="str">
            <v>Julie Baker</v>
          </cell>
        </row>
        <row r="1682">
          <cell r="A1682" t="str">
            <v>TUE2832013</v>
          </cell>
          <cell r="B1682">
            <v>2832013</v>
          </cell>
          <cell r="C1682" t="str">
            <v>TUE</v>
          </cell>
          <cell r="D1682">
            <v>1900001</v>
          </cell>
          <cell r="E1682" t="str">
            <v>Julie Baker</v>
          </cell>
        </row>
        <row r="1683">
          <cell r="A1683" t="str">
            <v>TUE2832027</v>
          </cell>
          <cell r="B1683">
            <v>2832027</v>
          </cell>
          <cell r="C1683" t="str">
            <v>TUE</v>
          </cell>
          <cell r="D1683">
            <v>1900001</v>
          </cell>
          <cell r="E1683" t="str">
            <v>Julie Baker</v>
          </cell>
        </row>
        <row r="1684">
          <cell r="A1684" t="str">
            <v>TUE2832031</v>
          </cell>
          <cell r="B1684">
            <v>2832031</v>
          </cell>
          <cell r="C1684" t="str">
            <v>TUE</v>
          </cell>
          <cell r="D1684">
            <v>1900001</v>
          </cell>
          <cell r="E1684" t="str">
            <v>Julie Baker</v>
          </cell>
        </row>
        <row r="1685">
          <cell r="A1685" t="str">
            <v>TUE2835500</v>
          </cell>
          <cell r="B1685">
            <v>2835500</v>
          </cell>
          <cell r="C1685" t="str">
            <v>TUE</v>
          </cell>
          <cell r="D1685">
            <v>1900001</v>
          </cell>
          <cell r="E1685" t="str">
            <v>Julie Baker</v>
          </cell>
        </row>
        <row r="1686">
          <cell r="A1686" t="str">
            <v>TUE2324000</v>
          </cell>
          <cell r="B1686" t="str">
            <v>2324000</v>
          </cell>
          <cell r="C1686" t="str">
            <v>TUE</v>
          </cell>
          <cell r="D1686" t="str">
            <v>ALL</v>
          </cell>
          <cell r="E1686" t="str">
            <v>Melinda Lefan-Accounts Payable</v>
          </cell>
        </row>
        <row r="1687">
          <cell r="A1687" t="str">
            <v>TUE2230000</v>
          </cell>
          <cell r="B1687" t="str">
            <v>2230000</v>
          </cell>
          <cell r="C1687" t="str">
            <v>TUE</v>
          </cell>
          <cell r="D1687" t="str">
            <v>ALL</v>
          </cell>
          <cell r="E1687" t="str">
            <v>Ramon Leal - Corporate Accounting</v>
          </cell>
        </row>
        <row r="1688">
          <cell r="A1688" t="str">
            <v>TUE2328900</v>
          </cell>
          <cell r="B1688" t="str">
            <v>2328900</v>
          </cell>
          <cell r="C1688" t="str">
            <v>TUE</v>
          </cell>
          <cell r="D1688" t="str">
            <v>ALL</v>
          </cell>
          <cell r="E1688" t="str">
            <v>Ramon Leal - Corporate Accounting</v>
          </cell>
        </row>
        <row r="1689">
          <cell r="A1689" t="str">
            <v>TUE2328950</v>
          </cell>
          <cell r="B1689" t="str">
            <v>2328950</v>
          </cell>
          <cell r="C1689" t="str">
            <v>TUE</v>
          </cell>
          <cell r="D1689" t="str">
            <v>ALL</v>
          </cell>
          <cell r="E1689" t="str">
            <v>Ramon Leal - Corporate Accounting</v>
          </cell>
        </row>
        <row r="1690">
          <cell r="A1690" t="str">
            <v>TUF1010200</v>
          </cell>
          <cell r="B1690" t="str">
            <v>1010200</v>
          </cell>
          <cell r="C1690" t="str">
            <v>TUF</v>
          </cell>
          <cell r="D1690" t="str">
            <v>1010200</v>
          </cell>
          <cell r="E1690" t="str">
            <v>Dane Watson</v>
          </cell>
        </row>
        <row r="1691">
          <cell r="A1691" t="str">
            <v>TUF1010201</v>
          </cell>
          <cell r="B1691" t="str">
            <v>1010201</v>
          </cell>
          <cell r="C1691" t="str">
            <v>TUF</v>
          </cell>
          <cell r="D1691" t="str">
            <v>1010200</v>
          </cell>
          <cell r="E1691" t="str">
            <v>Dane Watson</v>
          </cell>
        </row>
        <row r="1692">
          <cell r="A1692" t="str">
            <v>TUF1010400</v>
          </cell>
          <cell r="B1692" t="str">
            <v>1010400</v>
          </cell>
          <cell r="C1692" t="str">
            <v>TUF</v>
          </cell>
          <cell r="D1692" t="str">
            <v>1010200</v>
          </cell>
          <cell r="E1692" t="str">
            <v>Dane Watson</v>
          </cell>
        </row>
        <row r="1693">
          <cell r="A1693" t="str">
            <v>TUF1010500</v>
          </cell>
          <cell r="B1693" t="str">
            <v>1010500</v>
          </cell>
          <cell r="C1693" t="str">
            <v>TUF</v>
          </cell>
          <cell r="D1693" t="str">
            <v>1010200</v>
          </cell>
          <cell r="E1693" t="str">
            <v>Dane Watson</v>
          </cell>
        </row>
        <row r="1694">
          <cell r="A1694" t="str">
            <v>TUF1010501</v>
          </cell>
          <cell r="B1694" t="str">
            <v>1010501</v>
          </cell>
          <cell r="C1694" t="str">
            <v>TUF</v>
          </cell>
          <cell r="D1694" t="str">
            <v>1010200</v>
          </cell>
          <cell r="E1694" t="str">
            <v>Dane Watson</v>
          </cell>
        </row>
        <row r="1695">
          <cell r="A1695" t="str">
            <v>TUF1010600</v>
          </cell>
          <cell r="B1695" t="str">
            <v>1010600</v>
          </cell>
          <cell r="C1695" t="str">
            <v>TUF</v>
          </cell>
          <cell r="D1695" t="str">
            <v>1010200</v>
          </cell>
          <cell r="E1695" t="str">
            <v>Dane Watson</v>
          </cell>
        </row>
        <row r="1696">
          <cell r="A1696" t="str">
            <v>TUF1010601</v>
          </cell>
          <cell r="B1696" t="str">
            <v>1010601</v>
          </cell>
          <cell r="C1696" t="str">
            <v>TUF</v>
          </cell>
          <cell r="D1696" t="str">
            <v>1010200</v>
          </cell>
          <cell r="E1696" t="str">
            <v>Dane Watson</v>
          </cell>
        </row>
        <row r="1697">
          <cell r="A1697" t="str">
            <v>TUF1010700</v>
          </cell>
          <cell r="B1697" t="str">
            <v>1010700</v>
          </cell>
          <cell r="C1697" t="str">
            <v>TUF</v>
          </cell>
          <cell r="D1697" t="str">
            <v>1010200</v>
          </cell>
          <cell r="E1697" t="str">
            <v>Dane Watson</v>
          </cell>
        </row>
        <row r="1698">
          <cell r="A1698" t="str">
            <v>TUF1010798</v>
          </cell>
          <cell r="B1698" t="str">
            <v>1010798</v>
          </cell>
          <cell r="C1698" t="str">
            <v>TUF</v>
          </cell>
          <cell r="D1698" t="str">
            <v>1010200</v>
          </cell>
          <cell r="E1698" t="str">
            <v>Dane Watson</v>
          </cell>
        </row>
        <row r="1699">
          <cell r="A1699" t="str">
            <v>TUF1070000</v>
          </cell>
          <cell r="B1699" t="str">
            <v>1070000</v>
          </cell>
          <cell r="C1699" t="str">
            <v>TUF</v>
          </cell>
          <cell r="D1699" t="str">
            <v>1070000</v>
          </cell>
          <cell r="E1699" t="str">
            <v>Dane Watson</v>
          </cell>
        </row>
        <row r="1700">
          <cell r="A1700" t="str">
            <v>TUF1079000</v>
          </cell>
          <cell r="B1700" t="str">
            <v>1079000</v>
          </cell>
          <cell r="C1700" t="str">
            <v>TUF</v>
          </cell>
          <cell r="D1700" t="str">
            <v>1070000</v>
          </cell>
          <cell r="E1700" t="str">
            <v>Dane Watson</v>
          </cell>
        </row>
        <row r="1701">
          <cell r="A1701" t="str">
            <v>TUF1080200</v>
          </cell>
          <cell r="B1701" t="str">
            <v>1080200</v>
          </cell>
          <cell r="C1701" t="str">
            <v>TUF</v>
          </cell>
          <cell r="D1701" t="str">
            <v>1080200</v>
          </cell>
          <cell r="E1701" t="str">
            <v>Dane Watson</v>
          </cell>
        </row>
        <row r="1702">
          <cell r="A1702" t="str">
            <v>TUF1080500</v>
          </cell>
          <cell r="B1702" t="str">
            <v>1080500</v>
          </cell>
          <cell r="C1702" t="str">
            <v>TUF</v>
          </cell>
          <cell r="D1702" t="str">
            <v>1080200</v>
          </cell>
          <cell r="E1702" t="str">
            <v>Dane Watson</v>
          </cell>
        </row>
        <row r="1703">
          <cell r="A1703" t="str">
            <v>TUF1080600</v>
          </cell>
          <cell r="B1703" t="str">
            <v>1080600</v>
          </cell>
          <cell r="C1703" t="str">
            <v>TUF</v>
          </cell>
          <cell r="D1703" t="str">
            <v>1080200</v>
          </cell>
          <cell r="E1703" t="str">
            <v>Dane Watson</v>
          </cell>
        </row>
        <row r="1704">
          <cell r="A1704" t="str">
            <v>TUF1080798</v>
          </cell>
          <cell r="B1704" t="str">
            <v>1080798</v>
          </cell>
          <cell r="C1704" t="str">
            <v>TUF</v>
          </cell>
          <cell r="D1704" t="str">
            <v>1080200</v>
          </cell>
          <cell r="E1704" t="str">
            <v>Dane Watson</v>
          </cell>
        </row>
        <row r="1705">
          <cell r="A1705" t="str">
            <v>TUF1081200</v>
          </cell>
          <cell r="B1705" t="str">
            <v>1081200</v>
          </cell>
          <cell r="C1705" t="str">
            <v>TUF</v>
          </cell>
          <cell r="D1705" t="str">
            <v>1080200</v>
          </cell>
          <cell r="E1705" t="str">
            <v>Dane Watson</v>
          </cell>
        </row>
        <row r="1706">
          <cell r="A1706" t="str">
            <v>TUF1081400</v>
          </cell>
          <cell r="B1706" t="str">
            <v>1081400</v>
          </cell>
          <cell r="C1706" t="str">
            <v>TUF</v>
          </cell>
          <cell r="D1706" t="str">
            <v>1080200</v>
          </cell>
          <cell r="E1706" t="str">
            <v>Dane Watson</v>
          </cell>
        </row>
        <row r="1707">
          <cell r="A1707" t="str">
            <v>TUF1081500</v>
          </cell>
          <cell r="B1707" t="str">
            <v>1081500</v>
          </cell>
          <cell r="C1707" t="str">
            <v>TUF</v>
          </cell>
          <cell r="D1707" t="str">
            <v>1080200</v>
          </cell>
          <cell r="E1707" t="str">
            <v>Dane Watson</v>
          </cell>
        </row>
        <row r="1708">
          <cell r="A1708" t="str">
            <v>TUF1081600</v>
          </cell>
          <cell r="B1708" t="str">
            <v>1081600</v>
          </cell>
          <cell r="C1708" t="str">
            <v>TUF</v>
          </cell>
          <cell r="D1708" t="str">
            <v>1080200</v>
          </cell>
          <cell r="E1708" t="str">
            <v>Dane Watson</v>
          </cell>
        </row>
        <row r="1709">
          <cell r="A1709" t="str">
            <v>TUF1081798</v>
          </cell>
          <cell r="B1709" t="str">
            <v>1081798</v>
          </cell>
          <cell r="C1709" t="str">
            <v>TUF</v>
          </cell>
          <cell r="D1709" t="str">
            <v>1080200</v>
          </cell>
          <cell r="E1709" t="str">
            <v>Dane Watson</v>
          </cell>
        </row>
        <row r="1710">
          <cell r="A1710" t="str">
            <v>TUF1082200</v>
          </cell>
          <cell r="B1710" t="str">
            <v>1082200</v>
          </cell>
          <cell r="C1710" t="str">
            <v>TUF</v>
          </cell>
          <cell r="D1710" t="str">
            <v>1080200</v>
          </cell>
          <cell r="E1710" t="str">
            <v>Dane Watson</v>
          </cell>
        </row>
        <row r="1711">
          <cell r="A1711" t="str">
            <v>TUF1082500</v>
          </cell>
          <cell r="B1711" t="str">
            <v>1082500</v>
          </cell>
          <cell r="C1711" t="str">
            <v>TUF</v>
          </cell>
          <cell r="D1711" t="str">
            <v>1080200</v>
          </cell>
          <cell r="E1711" t="str">
            <v>Dane Watson</v>
          </cell>
        </row>
        <row r="1712">
          <cell r="A1712" t="str">
            <v>TUF1082600</v>
          </cell>
          <cell r="B1712" t="str">
            <v>1082600</v>
          </cell>
          <cell r="C1712" t="str">
            <v>TUF</v>
          </cell>
          <cell r="D1712" t="str">
            <v>1080200</v>
          </cell>
          <cell r="E1712" t="str">
            <v>Dane Watson</v>
          </cell>
        </row>
        <row r="1713">
          <cell r="A1713" t="str">
            <v>TUF1082798</v>
          </cell>
          <cell r="B1713" t="str">
            <v>1082798</v>
          </cell>
          <cell r="C1713" t="str">
            <v>TUF</v>
          </cell>
          <cell r="D1713" t="str">
            <v>1080200</v>
          </cell>
          <cell r="E1713" t="str">
            <v>Dane Watson</v>
          </cell>
        </row>
        <row r="1714">
          <cell r="A1714" t="str">
            <v>TUF1083200</v>
          </cell>
          <cell r="B1714" t="str">
            <v>1083200</v>
          </cell>
          <cell r="C1714" t="str">
            <v>TUF</v>
          </cell>
          <cell r="D1714" t="str">
            <v>1080200</v>
          </cell>
          <cell r="E1714" t="str">
            <v>Dane Watson</v>
          </cell>
        </row>
        <row r="1715">
          <cell r="A1715" t="str">
            <v>TUF1083500</v>
          </cell>
          <cell r="B1715" t="str">
            <v>1083500</v>
          </cell>
          <cell r="C1715" t="str">
            <v>TUF</v>
          </cell>
          <cell r="D1715" t="str">
            <v>1080200</v>
          </cell>
          <cell r="E1715" t="str">
            <v>Dane Watson</v>
          </cell>
        </row>
        <row r="1716">
          <cell r="A1716" t="str">
            <v>TUF1084200</v>
          </cell>
          <cell r="B1716" t="str">
            <v>1084200</v>
          </cell>
          <cell r="C1716" t="str">
            <v>TUF</v>
          </cell>
          <cell r="D1716" t="str">
            <v>1080200</v>
          </cell>
          <cell r="E1716" t="str">
            <v>Dane Watson</v>
          </cell>
        </row>
        <row r="1717">
          <cell r="A1717" t="str">
            <v>TUF1084500</v>
          </cell>
          <cell r="B1717" t="str">
            <v>1084500</v>
          </cell>
          <cell r="C1717" t="str">
            <v>TUF</v>
          </cell>
          <cell r="D1717" t="str">
            <v>1080200</v>
          </cell>
          <cell r="E1717" t="str">
            <v>Dane Watson</v>
          </cell>
        </row>
        <row r="1718">
          <cell r="A1718" t="str">
            <v>TUF1086200</v>
          </cell>
          <cell r="B1718" t="str">
            <v>1086200</v>
          </cell>
          <cell r="C1718" t="str">
            <v>TUF</v>
          </cell>
          <cell r="D1718" t="str">
            <v>1080200</v>
          </cell>
          <cell r="E1718" t="str">
            <v>Dane Watson</v>
          </cell>
        </row>
        <row r="1719">
          <cell r="A1719" t="str">
            <v>TUF1086500</v>
          </cell>
          <cell r="B1719" t="str">
            <v>1086500</v>
          </cell>
          <cell r="C1719" t="str">
            <v>TUF</v>
          </cell>
          <cell r="D1719" t="str">
            <v>1080200</v>
          </cell>
          <cell r="E1719" t="str">
            <v>Dane Watson</v>
          </cell>
        </row>
        <row r="1720">
          <cell r="A1720" t="str">
            <v>TUF1086600</v>
          </cell>
          <cell r="B1720" t="str">
            <v>1086600</v>
          </cell>
          <cell r="C1720" t="str">
            <v>TUF</v>
          </cell>
          <cell r="D1720" t="str">
            <v>1080200</v>
          </cell>
          <cell r="E1720" t="str">
            <v>Dane Watson</v>
          </cell>
        </row>
        <row r="1721">
          <cell r="A1721" t="str">
            <v>TUF1086601</v>
          </cell>
          <cell r="B1721" t="str">
            <v>1086601</v>
          </cell>
          <cell r="C1721" t="str">
            <v>TUF</v>
          </cell>
          <cell r="D1721" t="str">
            <v>1080200</v>
          </cell>
          <cell r="E1721" t="str">
            <v>Dane Watson</v>
          </cell>
        </row>
        <row r="1722">
          <cell r="A1722" t="str">
            <v>TUF1086798</v>
          </cell>
          <cell r="B1722" t="str">
            <v>1086798</v>
          </cell>
          <cell r="C1722" t="str">
            <v>TUF</v>
          </cell>
          <cell r="D1722" t="str">
            <v>1080200</v>
          </cell>
          <cell r="E1722" t="str">
            <v>Dane Watson</v>
          </cell>
        </row>
        <row r="1723">
          <cell r="A1723" t="str">
            <v>TUF1631100</v>
          </cell>
          <cell r="B1723" t="str">
            <v>1631100</v>
          </cell>
          <cell r="C1723" t="str">
            <v>TUF</v>
          </cell>
          <cell r="D1723" t="str">
            <v>1631100</v>
          </cell>
          <cell r="E1723" t="str">
            <v>Dane Watson</v>
          </cell>
        </row>
        <row r="1724">
          <cell r="A1724" t="str">
            <v>TUF1634000</v>
          </cell>
          <cell r="B1724" t="str">
            <v>1634000</v>
          </cell>
          <cell r="C1724" t="str">
            <v>TUF</v>
          </cell>
          <cell r="D1724" t="str">
            <v>1631100</v>
          </cell>
          <cell r="E1724" t="str">
            <v>Dane Watson</v>
          </cell>
        </row>
        <row r="1725">
          <cell r="A1725" t="str">
            <v>TUF1243200</v>
          </cell>
          <cell r="B1725" t="str">
            <v>1243200</v>
          </cell>
          <cell r="C1725" t="str">
            <v>TUF</v>
          </cell>
          <cell r="D1725" t="str">
            <v>ALL</v>
          </cell>
          <cell r="E1725" t="str">
            <v>Dean Hampton - Corporate Services Acctg</v>
          </cell>
        </row>
        <row r="1726">
          <cell r="A1726" t="str">
            <v>TUF1243300</v>
          </cell>
          <cell r="B1726" t="str">
            <v>1243300</v>
          </cell>
          <cell r="C1726" t="str">
            <v>TUF</v>
          </cell>
          <cell r="D1726" t="str">
            <v>ALL</v>
          </cell>
          <cell r="E1726" t="str">
            <v>Dean Hampton - Corporate Services Acctg</v>
          </cell>
        </row>
        <row r="1727">
          <cell r="A1727" t="str">
            <v>TUF1243300</v>
          </cell>
          <cell r="B1727" t="str">
            <v>1243300</v>
          </cell>
          <cell r="C1727" t="str">
            <v>TUF</v>
          </cell>
          <cell r="D1727" t="str">
            <v>ALL</v>
          </cell>
          <cell r="E1727" t="str">
            <v>Dean Hampton - Corporate Services Acctg</v>
          </cell>
        </row>
        <row r="1728">
          <cell r="A1728" t="str">
            <v>TUF1245100</v>
          </cell>
          <cell r="B1728" t="str">
            <v>1245100</v>
          </cell>
          <cell r="C1728" t="str">
            <v>TUF</v>
          </cell>
          <cell r="D1728" t="str">
            <v>ALL</v>
          </cell>
          <cell r="E1728" t="str">
            <v>Dean Hampton - Corporate Services Acctg</v>
          </cell>
        </row>
        <row r="1729">
          <cell r="A1729" t="str">
            <v>TUF1245200</v>
          </cell>
          <cell r="B1729" t="str">
            <v>1245200</v>
          </cell>
          <cell r="C1729" t="str">
            <v>TUF</v>
          </cell>
          <cell r="D1729" t="str">
            <v>ALL</v>
          </cell>
          <cell r="E1729" t="str">
            <v>Dean Hampton - Corporate Services Acctg</v>
          </cell>
        </row>
        <row r="1730">
          <cell r="A1730" t="str">
            <v>TUF1245500</v>
          </cell>
          <cell r="B1730" t="str">
            <v>1245500</v>
          </cell>
          <cell r="C1730" t="str">
            <v>TUF</v>
          </cell>
          <cell r="D1730" t="str">
            <v>ALL</v>
          </cell>
          <cell r="E1730" t="str">
            <v>Dean Hampton - Corporate Services Acctg</v>
          </cell>
        </row>
        <row r="1731">
          <cell r="A1731" t="str">
            <v>TUF1245600</v>
          </cell>
          <cell r="B1731" t="str">
            <v>1245600</v>
          </cell>
          <cell r="C1731" t="str">
            <v>TUF</v>
          </cell>
          <cell r="D1731" t="str">
            <v>ALL</v>
          </cell>
          <cell r="E1731" t="str">
            <v>Dean Hampton - Corporate Services Acctg</v>
          </cell>
        </row>
        <row r="1732">
          <cell r="A1732" t="str">
            <v>TUF1868510</v>
          </cell>
          <cell r="B1732" t="str">
            <v>1868510</v>
          </cell>
          <cell r="C1732" t="str">
            <v>TUF</v>
          </cell>
          <cell r="D1732" t="str">
            <v>ALL</v>
          </cell>
          <cell r="E1732" t="str">
            <v>Dean Hampton - Corporate Services Acctg</v>
          </cell>
        </row>
        <row r="1733">
          <cell r="A1733" t="str">
            <v>TUF1868550</v>
          </cell>
          <cell r="B1733" t="str">
            <v>1868550</v>
          </cell>
          <cell r="C1733" t="str">
            <v>TUF</v>
          </cell>
          <cell r="D1733" t="str">
            <v>ALL</v>
          </cell>
          <cell r="E1733" t="str">
            <v>Dean Hampton - Corporate Services Acctg</v>
          </cell>
        </row>
        <row r="1734">
          <cell r="A1734" t="str">
            <v>TUF1868560</v>
          </cell>
          <cell r="B1734" t="str">
            <v>1868560</v>
          </cell>
          <cell r="C1734" t="str">
            <v>TUF</v>
          </cell>
          <cell r="D1734" t="str">
            <v>ALL</v>
          </cell>
          <cell r="E1734" t="str">
            <v>Dean Hampton - Corporate Services Acctg</v>
          </cell>
        </row>
        <row r="1735">
          <cell r="A1735" t="str">
            <v>TUF2321904</v>
          </cell>
          <cell r="B1735" t="str">
            <v>2321904</v>
          </cell>
          <cell r="C1735" t="str">
            <v>TUF</v>
          </cell>
          <cell r="D1735" t="str">
            <v>ALL</v>
          </cell>
          <cell r="E1735" t="str">
            <v>Dean Hampton - Corporate Services Acctg</v>
          </cell>
        </row>
        <row r="1736">
          <cell r="A1736" t="str">
            <v>TUF2321905</v>
          </cell>
          <cell r="B1736" t="str">
            <v>2321905</v>
          </cell>
          <cell r="C1736" t="str">
            <v>TUF</v>
          </cell>
          <cell r="D1736" t="str">
            <v>ALL</v>
          </cell>
          <cell r="E1736" t="str">
            <v>Dean Hampton - Corporate Services Acctg</v>
          </cell>
        </row>
        <row r="1737">
          <cell r="A1737" t="str">
            <v>TUF2321905</v>
          </cell>
          <cell r="B1737" t="str">
            <v>2321905</v>
          </cell>
          <cell r="C1737" t="str">
            <v>TUF</v>
          </cell>
          <cell r="D1737" t="str">
            <v>ALL</v>
          </cell>
          <cell r="E1737" t="str">
            <v>Dean Hampton - Corporate Services Acctg</v>
          </cell>
        </row>
        <row r="1738">
          <cell r="A1738" t="str">
            <v>TUF2321906</v>
          </cell>
          <cell r="B1738" t="str">
            <v>2321906</v>
          </cell>
          <cell r="C1738" t="str">
            <v>TUF</v>
          </cell>
          <cell r="D1738" t="str">
            <v>ALL</v>
          </cell>
          <cell r="E1738" t="str">
            <v>Dean Hampton - Corporate Services Acctg</v>
          </cell>
        </row>
        <row r="1739">
          <cell r="A1739" t="str">
            <v>TUF2321906</v>
          </cell>
          <cell r="B1739" t="str">
            <v>2321906</v>
          </cell>
          <cell r="C1739" t="str">
            <v>TUF</v>
          </cell>
          <cell r="D1739" t="str">
            <v>ALL</v>
          </cell>
          <cell r="E1739" t="str">
            <v>Dean Hampton - Corporate Services Acctg</v>
          </cell>
        </row>
        <row r="1740">
          <cell r="A1740" t="str">
            <v>TUF2321928</v>
          </cell>
          <cell r="B1740" t="str">
            <v>2321928</v>
          </cell>
          <cell r="C1740" t="str">
            <v>TUF</v>
          </cell>
          <cell r="D1740" t="str">
            <v>ALL</v>
          </cell>
          <cell r="E1740" t="str">
            <v>Dean Hampton - Corporate Services Acctg</v>
          </cell>
        </row>
        <row r="1741">
          <cell r="A1741" t="str">
            <v>TUF2322402</v>
          </cell>
          <cell r="B1741" t="str">
            <v>2322402</v>
          </cell>
          <cell r="C1741" t="str">
            <v>TUF</v>
          </cell>
          <cell r="D1741" t="str">
            <v>ALL</v>
          </cell>
          <cell r="E1741" t="str">
            <v>Dean Hampton - Corporate Services Acctg</v>
          </cell>
        </row>
        <row r="1742">
          <cell r="A1742" t="str">
            <v>TUF2322403</v>
          </cell>
          <cell r="B1742" t="str">
            <v>2322403</v>
          </cell>
          <cell r="C1742" t="str">
            <v>TUF</v>
          </cell>
          <cell r="D1742" t="str">
            <v>ALL</v>
          </cell>
          <cell r="E1742" t="str">
            <v>Dean Hampton - Corporate Services Acctg</v>
          </cell>
        </row>
        <row r="1743">
          <cell r="A1743" t="str">
            <v>TUF2533060</v>
          </cell>
          <cell r="B1743" t="str">
            <v>2533060</v>
          </cell>
          <cell r="C1743" t="str">
            <v>TUF</v>
          </cell>
          <cell r="D1743" t="str">
            <v>ALL</v>
          </cell>
          <cell r="E1743" t="str">
            <v>Dean Hampton - Corporate Services Acctg</v>
          </cell>
        </row>
        <row r="1744">
          <cell r="A1744" t="str">
            <v>TUF2533100</v>
          </cell>
          <cell r="B1744" t="str">
            <v>2533100</v>
          </cell>
          <cell r="C1744" t="str">
            <v>TUF</v>
          </cell>
          <cell r="D1744" t="str">
            <v>ALL</v>
          </cell>
          <cell r="E1744" t="str">
            <v>Dean Hampton - Corporate Services Acctg</v>
          </cell>
        </row>
        <row r="1745">
          <cell r="A1745" t="str">
            <v>TUF2533400</v>
          </cell>
          <cell r="B1745" t="str">
            <v>2533400</v>
          </cell>
          <cell r="C1745" t="str">
            <v>TUF</v>
          </cell>
          <cell r="D1745" t="str">
            <v>ALL</v>
          </cell>
          <cell r="E1745" t="str">
            <v>Dean Hampton - Corporate Services Acctg</v>
          </cell>
        </row>
        <row r="1746">
          <cell r="A1746" t="str">
            <v>TUF2534000</v>
          </cell>
          <cell r="B1746" t="str">
            <v>2534000</v>
          </cell>
          <cell r="C1746" t="str">
            <v>TUF</v>
          </cell>
          <cell r="D1746" t="str">
            <v>ALL</v>
          </cell>
          <cell r="E1746" t="str">
            <v>Dean Hampton - Corporate Services Acctg</v>
          </cell>
        </row>
        <row r="1747">
          <cell r="A1747" t="str">
            <v>TUF2535100</v>
          </cell>
          <cell r="B1747" t="str">
            <v>2535100</v>
          </cell>
          <cell r="C1747" t="str">
            <v>TUF</v>
          </cell>
          <cell r="D1747" t="str">
            <v>ALL</v>
          </cell>
          <cell r="E1747" t="str">
            <v>Dean Hampton - Corporate Services Acctg</v>
          </cell>
        </row>
        <row r="1748">
          <cell r="A1748" t="str">
            <v>TUF2535500</v>
          </cell>
          <cell r="B1748" t="str">
            <v>2535500</v>
          </cell>
          <cell r="C1748" t="str">
            <v>TUF</v>
          </cell>
          <cell r="D1748" t="str">
            <v>ALL</v>
          </cell>
          <cell r="E1748" t="str">
            <v>Dean Hampton - Corporate Services Acctg</v>
          </cell>
        </row>
        <row r="1749">
          <cell r="A1749" t="str">
            <v>TUF2535600</v>
          </cell>
          <cell r="B1749" t="str">
            <v>2535600</v>
          </cell>
          <cell r="C1749" t="str">
            <v>TUF</v>
          </cell>
          <cell r="D1749" t="str">
            <v>ALL</v>
          </cell>
          <cell r="E1749" t="str">
            <v>Dean Hampton - Corporate Services Acctg</v>
          </cell>
        </row>
        <row r="1750">
          <cell r="A1750" t="str">
            <v>TUF1431060</v>
          </cell>
          <cell r="B1750" t="str">
            <v>1431060</v>
          </cell>
          <cell r="C1750" t="str">
            <v>TUF</v>
          </cell>
          <cell r="D1750" t="str">
            <v>ALL</v>
          </cell>
          <cell r="E1750" t="str">
            <v>Joe Luna -Payroll</v>
          </cell>
        </row>
        <row r="1751">
          <cell r="A1751" t="str">
            <v>TUF1431110</v>
          </cell>
          <cell r="B1751" t="str">
            <v>1431110</v>
          </cell>
          <cell r="C1751" t="str">
            <v>TUF</v>
          </cell>
          <cell r="D1751" t="str">
            <v>ALL</v>
          </cell>
          <cell r="E1751" t="str">
            <v>Joe Luna -Payroll</v>
          </cell>
        </row>
        <row r="1752">
          <cell r="A1752" t="str">
            <v>TUF2321900</v>
          </cell>
          <cell r="B1752" t="str">
            <v>2321900</v>
          </cell>
          <cell r="C1752" t="str">
            <v>TUF</v>
          </cell>
          <cell r="D1752" t="str">
            <v>ALL</v>
          </cell>
          <cell r="E1752" t="str">
            <v>Joe Luna -Payroll</v>
          </cell>
        </row>
        <row r="1753">
          <cell r="A1753" t="str">
            <v>TUF2321903</v>
          </cell>
          <cell r="B1753" t="str">
            <v>2321903</v>
          </cell>
          <cell r="C1753" t="str">
            <v>TUF</v>
          </cell>
          <cell r="D1753" t="str">
            <v>ALL</v>
          </cell>
          <cell r="E1753" t="str">
            <v>Joe Luna -Payroll</v>
          </cell>
        </row>
        <row r="1754">
          <cell r="A1754" t="str">
            <v>TUF2321909</v>
          </cell>
          <cell r="B1754" t="str">
            <v>2321909</v>
          </cell>
          <cell r="C1754" t="str">
            <v>TUF</v>
          </cell>
          <cell r="D1754" t="str">
            <v>ALL</v>
          </cell>
          <cell r="E1754" t="str">
            <v>Joe Luna -Payroll</v>
          </cell>
        </row>
        <row r="1755">
          <cell r="A1755" t="str">
            <v>TUF2321916</v>
          </cell>
          <cell r="B1755" t="str">
            <v>2321916</v>
          </cell>
          <cell r="C1755" t="str">
            <v>TUF</v>
          </cell>
          <cell r="D1755" t="str">
            <v>ALL</v>
          </cell>
          <cell r="E1755" t="str">
            <v>Joe Luna -Payroll</v>
          </cell>
        </row>
        <row r="1756">
          <cell r="A1756" t="str">
            <v>TUF2321920</v>
          </cell>
          <cell r="B1756" t="str">
            <v>2321920</v>
          </cell>
          <cell r="C1756" t="str">
            <v>TUF</v>
          </cell>
          <cell r="D1756" t="str">
            <v>ALL</v>
          </cell>
          <cell r="E1756" t="str">
            <v>Joe Luna -Payroll</v>
          </cell>
        </row>
        <row r="1757">
          <cell r="A1757" t="str">
            <v>TUF2321921</v>
          </cell>
          <cell r="B1757" t="str">
            <v>2321921</v>
          </cell>
          <cell r="C1757" t="str">
            <v>TUF</v>
          </cell>
          <cell r="D1757" t="str">
            <v>ALL</v>
          </cell>
          <cell r="E1757" t="str">
            <v>Joe Luna -Payroll</v>
          </cell>
        </row>
        <row r="1758">
          <cell r="A1758" t="str">
            <v>TUF2321922</v>
          </cell>
          <cell r="B1758" t="str">
            <v>2321922</v>
          </cell>
          <cell r="C1758" t="str">
            <v>TUF</v>
          </cell>
          <cell r="D1758" t="str">
            <v>ALL</v>
          </cell>
          <cell r="E1758" t="str">
            <v>Joe Luna -Payroll</v>
          </cell>
        </row>
        <row r="1759">
          <cell r="A1759" t="str">
            <v>TUF2321924</v>
          </cell>
          <cell r="B1759" t="str">
            <v>2321924</v>
          </cell>
          <cell r="C1759" t="str">
            <v>TUF</v>
          </cell>
          <cell r="D1759" t="str">
            <v>ALL</v>
          </cell>
          <cell r="E1759" t="str">
            <v>Joe Luna -Payroll</v>
          </cell>
        </row>
        <row r="1760">
          <cell r="A1760" t="str">
            <v>TUF2322401</v>
          </cell>
          <cell r="B1760" t="str">
            <v>2322401</v>
          </cell>
          <cell r="C1760" t="str">
            <v>TUF</v>
          </cell>
          <cell r="D1760" t="str">
            <v>ALL</v>
          </cell>
          <cell r="E1760" t="str">
            <v>Joe Luna -Payroll</v>
          </cell>
        </row>
        <row r="1761">
          <cell r="A1761" t="str">
            <v>TUF2361000</v>
          </cell>
          <cell r="B1761" t="str">
            <v>2361000</v>
          </cell>
          <cell r="C1761" t="str">
            <v>TUF</v>
          </cell>
          <cell r="D1761" t="str">
            <v>ALL</v>
          </cell>
          <cell r="E1761" t="str">
            <v>Joe Luna -Payroll</v>
          </cell>
        </row>
        <row r="1762">
          <cell r="A1762" t="str">
            <v>TUF2361100</v>
          </cell>
          <cell r="B1762" t="str">
            <v>2361100</v>
          </cell>
          <cell r="C1762" t="str">
            <v>TUF</v>
          </cell>
          <cell r="D1762" t="str">
            <v>ALL</v>
          </cell>
          <cell r="E1762" t="str">
            <v>Joe Luna -Payroll</v>
          </cell>
        </row>
        <row r="1763">
          <cell r="A1763" t="str">
            <v>TUF2362100</v>
          </cell>
          <cell r="B1763" t="str">
            <v>2362100</v>
          </cell>
          <cell r="C1763" t="str">
            <v>TUF</v>
          </cell>
          <cell r="D1763" t="str">
            <v>ALL</v>
          </cell>
          <cell r="E1763" t="str">
            <v>Joe Luna -Payroll</v>
          </cell>
        </row>
        <row r="1764">
          <cell r="A1764" t="str">
            <v>TUF2411000</v>
          </cell>
          <cell r="B1764" t="str">
            <v>2411000</v>
          </cell>
          <cell r="C1764" t="str">
            <v>TUF</v>
          </cell>
          <cell r="D1764" t="str">
            <v>ALL</v>
          </cell>
          <cell r="E1764" t="str">
            <v>Joe Luna -Payroll</v>
          </cell>
        </row>
        <row r="1765">
          <cell r="A1765" t="str">
            <v>TUF2411200</v>
          </cell>
          <cell r="B1765" t="str">
            <v>2411200</v>
          </cell>
          <cell r="C1765" t="str">
            <v>TUF</v>
          </cell>
          <cell r="D1765" t="str">
            <v>ALL</v>
          </cell>
          <cell r="E1765" t="str">
            <v>Joe Luna -Payroll</v>
          </cell>
        </row>
        <row r="1766">
          <cell r="A1766" t="str">
            <v>TUF2424000</v>
          </cell>
          <cell r="B1766" t="str">
            <v>2424000</v>
          </cell>
          <cell r="C1766" t="str">
            <v>TUF</v>
          </cell>
          <cell r="D1766" t="str">
            <v>ALL</v>
          </cell>
          <cell r="E1766" t="str">
            <v>Joe Luna -Payroll</v>
          </cell>
        </row>
        <row r="1767">
          <cell r="A1767" t="str">
            <v>TUF2424100</v>
          </cell>
          <cell r="B1767" t="str">
            <v>2424100</v>
          </cell>
          <cell r="C1767" t="str">
            <v>TUF</v>
          </cell>
          <cell r="D1767" t="str">
            <v>ALL</v>
          </cell>
          <cell r="E1767" t="str">
            <v>Joe Luna -Payroll</v>
          </cell>
        </row>
        <row r="1768">
          <cell r="A1768" t="str">
            <v>TUF2424100</v>
          </cell>
          <cell r="B1768" t="str">
            <v>2424100</v>
          </cell>
          <cell r="C1768" t="str">
            <v>TUF</v>
          </cell>
          <cell r="D1768" t="str">
            <v>ALL</v>
          </cell>
          <cell r="E1768" t="str">
            <v>Joe Luna -Payroll</v>
          </cell>
        </row>
        <row r="1769">
          <cell r="A1769" t="str">
            <v>TUF2362700</v>
          </cell>
          <cell r="B1769">
            <v>2362700</v>
          </cell>
          <cell r="C1769" t="str">
            <v>TUF</v>
          </cell>
          <cell r="D1769">
            <v>2362700</v>
          </cell>
          <cell r="E1769" t="str">
            <v>Julie Baker</v>
          </cell>
        </row>
        <row r="1770">
          <cell r="A1770" t="str">
            <v>TUF2362710</v>
          </cell>
          <cell r="B1770">
            <v>2362710</v>
          </cell>
          <cell r="C1770" t="str">
            <v>TUF</v>
          </cell>
          <cell r="D1770">
            <v>2362700</v>
          </cell>
          <cell r="E1770" t="str">
            <v>Julie Baker</v>
          </cell>
        </row>
        <row r="1771">
          <cell r="A1771" t="str">
            <v>TUF2362720</v>
          </cell>
          <cell r="B1771">
            <v>2362720</v>
          </cell>
          <cell r="C1771" t="str">
            <v>TUF</v>
          </cell>
          <cell r="D1771">
            <v>2362700</v>
          </cell>
          <cell r="E1771" t="str">
            <v>Julie Baker</v>
          </cell>
        </row>
        <row r="1772">
          <cell r="A1772" t="str">
            <v>TUF2362730</v>
          </cell>
          <cell r="B1772">
            <v>2362730</v>
          </cell>
          <cell r="C1772" t="str">
            <v>TUF</v>
          </cell>
          <cell r="D1772">
            <v>2362700</v>
          </cell>
          <cell r="E1772" t="str">
            <v>Julie Baker</v>
          </cell>
        </row>
        <row r="1773">
          <cell r="A1773" t="str">
            <v>TUF2362740</v>
          </cell>
          <cell r="B1773">
            <v>2362740</v>
          </cell>
          <cell r="C1773" t="str">
            <v>TUF</v>
          </cell>
          <cell r="D1773">
            <v>2362700</v>
          </cell>
          <cell r="E1773" t="str">
            <v>Julie Baker</v>
          </cell>
        </row>
        <row r="1774">
          <cell r="A1774" t="str">
            <v>TUF2362750</v>
          </cell>
          <cell r="B1774">
            <v>2362750</v>
          </cell>
          <cell r="C1774" t="str">
            <v>TUF</v>
          </cell>
          <cell r="D1774">
            <v>2362700</v>
          </cell>
          <cell r="E1774" t="str">
            <v>Julie Baker</v>
          </cell>
        </row>
        <row r="1775">
          <cell r="A1775" t="str">
            <v>TUF2324000</v>
          </cell>
          <cell r="B1775" t="str">
            <v>2324000</v>
          </cell>
          <cell r="C1775" t="str">
            <v>TUF</v>
          </cell>
          <cell r="D1775" t="str">
            <v>ALL</v>
          </cell>
          <cell r="E1775" t="str">
            <v>Melinda Lefan-Accounts Payable</v>
          </cell>
        </row>
        <row r="1776">
          <cell r="A1776" t="str">
            <v>TUF2230000</v>
          </cell>
          <cell r="B1776" t="str">
            <v>2230000</v>
          </cell>
          <cell r="C1776" t="str">
            <v>TUF</v>
          </cell>
          <cell r="D1776" t="str">
            <v>ALL</v>
          </cell>
          <cell r="E1776" t="str">
            <v>Ramon Leal - Corporate Accounting</v>
          </cell>
        </row>
        <row r="1777">
          <cell r="A1777" t="str">
            <v>TUF2328900</v>
          </cell>
          <cell r="B1777" t="str">
            <v>2328900</v>
          </cell>
          <cell r="C1777" t="str">
            <v>TUF</v>
          </cell>
          <cell r="D1777" t="str">
            <v>ALL</v>
          </cell>
          <cell r="E1777" t="str">
            <v>Ramon Leal - Corporate Accounting</v>
          </cell>
        </row>
        <row r="1778">
          <cell r="A1778" t="str">
            <v>TUF2328950</v>
          </cell>
          <cell r="B1778" t="str">
            <v>2328950</v>
          </cell>
          <cell r="C1778" t="str">
            <v>TUF</v>
          </cell>
          <cell r="D1778" t="str">
            <v>ALL</v>
          </cell>
          <cell r="E1778" t="str">
            <v>Ramon Leal - Corporate Accounting</v>
          </cell>
        </row>
        <row r="1779">
          <cell r="A1779" t="str">
            <v>TUM1010100</v>
          </cell>
          <cell r="B1779" t="str">
            <v>1010100</v>
          </cell>
          <cell r="C1779" t="str">
            <v>TUM</v>
          </cell>
          <cell r="D1779" t="str">
            <v>1010100</v>
          </cell>
          <cell r="E1779" t="str">
            <v>Dane Watson</v>
          </cell>
        </row>
        <row r="1780">
          <cell r="A1780" t="str">
            <v>TUM1010700</v>
          </cell>
          <cell r="B1780" t="str">
            <v>1010700</v>
          </cell>
          <cell r="C1780" t="str">
            <v>TUM</v>
          </cell>
          <cell r="D1780" t="str">
            <v>1010100</v>
          </cell>
          <cell r="E1780" t="str">
            <v>Dane Watson</v>
          </cell>
        </row>
        <row r="1781">
          <cell r="A1781" t="str">
            <v>TUM1010730</v>
          </cell>
          <cell r="B1781" t="str">
            <v>1010730</v>
          </cell>
          <cell r="C1781" t="str">
            <v>TUM</v>
          </cell>
          <cell r="D1781" t="str">
            <v>1010100</v>
          </cell>
          <cell r="E1781" t="str">
            <v>Dane Watson</v>
          </cell>
        </row>
        <row r="1782">
          <cell r="A1782" t="str">
            <v>TUM1010798</v>
          </cell>
          <cell r="B1782" t="str">
            <v>1010798</v>
          </cell>
          <cell r="C1782" t="str">
            <v>TUM</v>
          </cell>
          <cell r="D1782" t="str">
            <v>1010100</v>
          </cell>
          <cell r="E1782" t="str">
            <v>Dane Watson</v>
          </cell>
        </row>
        <row r="1783">
          <cell r="A1783" t="str">
            <v>TUM1010799</v>
          </cell>
          <cell r="B1783" t="str">
            <v>1010799</v>
          </cell>
          <cell r="C1783" t="str">
            <v>TUM</v>
          </cell>
          <cell r="D1783" t="str">
            <v>1010100</v>
          </cell>
          <cell r="E1783" t="str">
            <v>Dane Watson</v>
          </cell>
        </row>
        <row r="1784">
          <cell r="A1784" t="str">
            <v>TUM1070000</v>
          </cell>
          <cell r="B1784" t="str">
            <v>1070000</v>
          </cell>
          <cell r="C1784" t="str">
            <v>TUM</v>
          </cell>
          <cell r="D1784" t="str">
            <v>1070000</v>
          </cell>
          <cell r="E1784" t="str">
            <v>Dane Watson</v>
          </cell>
        </row>
        <row r="1785">
          <cell r="A1785" t="str">
            <v>TUM1079000</v>
          </cell>
          <cell r="B1785" t="str">
            <v>1079000</v>
          </cell>
          <cell r="C1785" t="str">
            <v>TUM</v>
          </cell>
          <cell r="D1785" t="str">
            <v>1070000</v>
          </cell>
          <cell r="E1785" t="str">
            <v>Dane Watson</v>
          </cell>
        </row>
        <row r="1786">
          <cell r="A1786" t="str">
            <v>TUM1080730</v>
          </cell>
          <cell r="B1786" t="str">
            <v>1080730</v>
          </cell>
          <cell r="C1786" t="str">
            <v>TUM</v>
          </cell>
          <cell r="D1786" t="str">
            <v>1080730</v>
          </cell>
          <cell r="E1786" t="str">
            <v>Dane Watson</v>
          </cell>
        </row>
        <row r="1787">
          <cell r="A1787" t="str">
            <v>TUM1080798</v>
          </cell>
          <cell r="B1787" t="str">
            <v>1080798</v>
          </cell>
          <cell r="C1787" t="str">
            <v>TUM</v>
          </cell>
          <cell r="D1787" t="str">
            <v>1080730</v>
          </cell>
          <cell r="E1787" t="str">
            <v>Dane Watson</v>
          </cell>
        </row>
        <row r="1788">
          <cell r="A1788" t="str">
            <v>TUM1080810</v>
          </cell>
          <cell r="B1788" t="str">
            <v>1080810</v>
          </cell>
          <cell r="C1788" t="str">
            <v>TUM</v>
          </cell>
          <cell r="D1788" t="str">
            <v>1080730</v>
          </cell>
          <cell r="E1788" t="str">
            <v>Dane Watson</v>
          </cell>
        </row>
        <row r="1789">
          <cell r="A1789" t="str">
            <v>TUM1080901</v>
          </cell>
          <cell r="B1789" t="str">
            <v>1080901</v>
          </cell>
          <cell r="C1789" t="str">
            <v>TUM</v>
          </cell>
          <cell r="D1789" t="str">
            <v>1080730</v>
          </cell>
          <cell r="E1789" t="str">
            <v>Dane Watson</v>
          </cell>
        </row>
        <row r="1790">
          <cell r="A1790" t="str">
            <v>TUM1080910</v>
          </cell>
          <cell r="B1790" t="str">
            <v>1080910</v>
          </cell>
          <cell r="C1790" t="str">
            <v>TUM</v>
          </cell>
          <cell r="D1790" t="str">
            <v>1080730</v>
          </cell>
          <cell r="E1790" t="str">
            <v>Dane Watson</v>
          </cell>
        </row>
        <row r="1791">
          <cell r="A1791" t="str">
            <v>TUM1081700</v>
          </cell>
          <cell r="B1791" t="str">
            <v>1081700</v>
          </cell>
          <cell r="C1791" t="str">
            <v>TUM</v>
          </cell>
          <cell r="D1791" t="str">
            <v>1080730</v>
          </cell>
          <cell r="E1791" t="str">
            <v>Dane Watson</v>
          </cell>
        </row>
        <row r="1792">
          <cell r="A1792" t="str">
            <v>TUM1081730</v>
          </cell>
          <cell r="B1792" t="str">
            <v>1081730</v>
          </cell>
          <cell r="C1792" t="str">
            <v>TUM</v>
          </cell>
          <cell r="D1792" t="str">
            <v>1080730</v>
          </cell>
          <cell r="E1792" t="str">
            <v>Dane Watson</v>
          </cell>
        </row>
        <row r="1793">
          <cell r="A1793" t="str">
            <v>TUM1081798</v>
          </cell>
          <cell r="B1793" t="str">
            <v>1081798</v>
          </cell>
          <cell r="C1793" t="str">
            <v>TUM</v>
          </cell>
          <cell r="D1793" t="str">
            <v>1080730</v>
          </cell>
          <cell r="E1793" t="str">
            <v>Dane Watson</v>
          </cell>
        </row>
        <row r="1794">
          <cell r="A1794" t="str">
            <v>TUM1081799</v>
          </cell>
          <cell r="B1794" t="str">
            <v>1081799</v>
          </cell>
          <cell r="C1794" t="str">
            <v>TUM</v>
          </cell>
          <cell r="D1794" t="str">
            <v>1080730</v>
          </cell>
          <cell r="E1794" t="str">
            <v>Dane Watson</v>
          </cell>
        </row>
        <row r="1795">
          <cell r="A1795" t="str">
            <v>TUM1081910</v>
          </cell>
          <cell r="B1795" t="str">
            <v>1081910</v>
          </cell>
          <cell r="C1795" t="str">
            <v>TUM</v>
          </cell>
          <cell r="D1795" t="str">
            <v>1080730</v>
          </cell>
          <cell r="E1795" t="str">
            <v>Dane Watson</v>
          </cell>
        </row>
        <row r="1796">
          <cell r="A1796" t="str">
            <v>TUM1082700</v>
          </cell>
          <cell r="B1796">
            <v>1082700</v>
          </cell>
          <cell r="C1796" t="str">
            <v>TUM</v>
          </cell>
          <cell r="D1796" t="str">
            <v>1080730</v>
          </cell>
          <cell r="E1796" t="str">
            <v>Dane Watson</v>
          </cell>
        </row>
        <row r="1797">
          <cell r="A1797" t="str">
            <v>TUM1082798</v>
          </cell>
          <cell r="B1797" t="str">
            <v>1082798</v>
          </cell>
          <cell r="C1797" t="str">
            <v>TUM</v>
          </cell>
          <cell r="D1797" t="str">
            <v>1080730</v>
          </cell>
          <cell r="E1797" t="str">
            <v>Dane Watson</v>
          </cell>
        </row>
        <row r="1798">
          <cell r="A1798" t="str">
            <v>TUM1083910</v>
          </cell>
          <cell r="B1798" t="str">
            <v>1083910</v>
          </cell>
          <cell r="C1798" t="str">
            <v>TUM</v>
          </cell>
          <cell r="D1798" t="str">
            <v>1080730</v>
          </cell>
          <cell r="E1798" t="str">
            <v>Dane Watson</v>
          </cell>
        </row>
        <row r="1799">
          <cell r="A1799" t="str">
            <v>TUM1084910</v>
          </cell>
          <cell r="B1799">
            <v>1084910</v>
          </cell>
          <cell r="C1799" t="str">
            <v>TUM</v>
          </cell>
          <cell r="D1799" t="str">
            <v>1080730</v>
          </cell>
          <cell r="E1799" t="str">
            <v>Dane Watson</v>
          </cell>
        </row>
        <row r="1800">
          <cell r="A1800" t="str">
            <v>TUM1086700</v>
          </cell>
          <cell r="B1800" t="str">
            <v>1086700</v>
          </cell>
          <cell r="C1800" t="str">
            <v>TUM</v>
          </cell>
          <cell r="D1800" t="str">
            <v>1080730</v>
          </cell>
          <cell r="E1800" t="str">
            <v>Dane Watson</v>
          </cell>
        </row>
        <row r="1801">
          <cell r="A1801" t="str">
            <v>TUM1086730</v>
          </cell>
          <cell r="B1801" t="str">
            <v>1086730</v>
          </cell>
          <cell r="C1801" t="str">
            <v>TUM</v>
          </cell>
          <cell r="D1801" t="str">
            <v>1080730</v>
          </cell>
          <cell r="E1801" t="str">
            <v>Dane Watson</v>
          </cell>
        </row>
        <row r="1802">
          <cell r="A1802" t="str">
            <v>TUM1086798</v>
          </cell>
          <cell r="B1802" t="str">
            <v>1086798</v>
          </cell>
          <cell r="C1802" t="str">
            <v>TUM</v>
          </cell>
          <cell r="D1802" t="str">
            <v>1080730</v>
          </cell>
          <cell r="E1802" t="str">
            <v>Dane Watson</v>
          </cell>
        </row>
        <row r="1803">
          <cell r="A1803" t="str">
            <v>TUM1086799</v>
          </cell>
          <cell r="B1803" t="str">
            <v>1086799</v>
          </cell>
          <cell r="C1803" t="str">
            <v>TUM</v>
          </cell>
          <cell r="D1803" t="str">
            <v>1080730</v>
          </cell>
          <cell r="E1803" t="str">
            <v>Dane Watson</v>
          </cell>
        </row>
        <row r="1804">
          <cell r="A1804" t="str">
            <v>TUM1631100</v>
          </cell>
          <cell r="B1804" t="str">
            <v>1631100</v>
          </cell>
          <cell r="C1804" t="str">
            <v>TUM</v>
          </cell>
          <cell r="D1804" t="str">
            <v>1631100</v>
          </cell>
          <cell r="E1804" t="str">
            <v>Dane Watson</v>
          </cell>
        </row>
        <row r="1805">
          <cell r="A1805" t="str">
            <v>TUM1634000</v>
          </cell>
          <cell r="B1805" t="str">
            <v>1634000</v>
          </cell>
          <cell r="C1805" t="str">
            <v>TUM</v>
          </cell>
          <cell r="D1805" t="str">
            <v>1631100</v>
          </cell>
          <cell r="E1805" t="str">
            <v>Dane Watson</v>
          </cell>
        </row>
        <row r="1806">
          <cell r="A1806" t="str">
            <v>TUM1638200</v>
          </cell>
          <cell r="B1806" t="str">
            <v>1638200</v>
          </cell>
          <cell r="C1806" t="str">
            <v>TUM</v>
          </cell>
          <cell r="D1806" t="str">
            <v>1631100</v>
          </cell>
          <cell r="E1806" t="str">
            <v>Dane Watson</v>
          </cell>
        </row>
        <row r="1807">
          <cell r="A1807" t="str">
            <v>TUM1243200</v>
          </cell>
          <cell r="B1807" t="str">
            <v>1243200</v>
          </cell>
          <cell r="C1807" t="str">
            <v>TUM</v>
          </cell>
          <cell r="D1807" t="str">
            <v>ALL</v>
          </cell>
          <cell r="E1807" t="str">
            <v>Dean Hampton - Corporate Services Acctg</v>
          </cell>
        </row>
        <row r="1808">
          <cell r="A1808" t="str">
            <v>TUM1243300</v>
          </cell>
          <cell r="B1808" t="str">
            <v>1243300</v>
          </cell>
          <cell r="C1808" t="str">
            <v>TUM</v>
          </cell>
          <cell r="D1808" t="str">
            <v>ALL</v>
          </cell>
          <cell r="E1808" t="str">
            <v>Dean Hampton - Corporate Services Acctg</v>
          </cell>
        </row>
        <row r="1809">
          <cell r="A1809" t="str">
            <v>TUM1243300</v>
          </cell>
          <cell r="B1809" t="str">
            <v>1243300</v>
          </cell>
          <cell r="C1809" t="str">
            <v>TUM</v>
          </cell>
          <cell r="D1809" t="str">
            <v>ALL</v>
          </cell>
          <cell r="E1809" t="str">
            <v>Dean Hampton - Corporate Services Acctg</v>
          </cell>
        </row>
        <row r="1810">
          <cell r="A1810" t="str">
            <v>TUM1245100</v>
          </cell>
          <cell r="B1810" t="str">
            <v>1245100</v>
          </cell>
          <cell r="C1810" t="str">
            <v>TUM</v>
          </cell>
          <cell r="D1810" t="str">
            <v>ALL</v>
          </cell>
          <cell r="E1810" t="str">
            <v>Dean Hampton - Corporate Services Acctg</v>
          </cell>
        </row>
        <row r="1811">
          <cell r="A1811" t="str">
            <v>TUM1245200</v>
          </cell>
          <cell r="B1811" t="str">
            <v>1245200</v>
          </cell>
          <cell r="C1811" t="str">
            <v>TUM</v>
          </cell>
          <cell r="D1811" t="str">
            <v>ALL</v>
          </cell>
          <cell r="E1811" t="str">
            <v>Dean Hampton - Corporate Services Acctg</v>
          </cell>
        </row>
        <row r="1812">
          <cell r="A1812" t="str">
            <v>TUM1245500</v>
          </cell>
          <cell r="B1812" t="str">
            <v>1245500</v>
          </cell>
          <cell r="C1812" t="str">
            <v>TUM</v>
          </cell>
          <cell r="D1812" t="str">
            <v>ALL</v>
          </cell>
          <cell r="E1812" t="str">
            <v>Dean Hampton - Corporate Services Acctg</v>
          </cell>
        </row>
        <row r="1813">
          <cell r="A1813" t="str">
            <v>TUM1245600</v>
          </cell>
          <cell r="B1813" t="str">
            <v>1245600</v>
          </cell>
          <cell r="C1813" t="str">
            <v>TUM</v>
          </cell>
          <cell r="D1813" t="str">
            <v>ALL</v>
          </cell>
          <cell r="E1813" t="str">
            <v>Dean Hampton - Corporate Services Acctg</v>
          </cell>
        </row>
        <row r="1814">
          <cell r="A1814" t="str">
            <v>TUM1431099</v>
          </cell>
          <cell r="B1814" t="str">
            <v>1431099</v>
          </cell>
          <cell r="C1814" t="str">
            <v>TUM</v>
          </cell>
          <cell r="D1814" t="str">
            <v>ALL</v>
          </cell>
          <cell r="E1814" t="str">
            <v>Dean Hampton - Corporate Services Acctg</v>
          </cell>
        </row>
        <row r="1815">
          <cell r="A1815" t="str">
            <v>TUM1868510</v>
          </cell>
          <cell r="B1815" t="str">
            <v>1868510</v>
          </cell>
          <cell r="C1815" t="str">
            <v>TUM</v>
          </cell>
          <cell r="D1815" t="str">
            <v>ALL</v>
          </cell>
          <cell r="E1815" t="str">
            <v>Dean Hampton - Corporate Services Acctg</v>
          </cell>
        </row>
        <row r="1816">
          <cell r="A1816" t="str">
            <v>TUM1868520</v>
          </cell>
          <cell r="B1816" t="str">
            <v>1868520</v>
          </cell>
          <cell r="C1816" t="str">
            <v>TUM</v>
          </cell>
          <cell r="D1816" t="str">
            <v>ALL</v>
          </cell>
          <cell r="E1816" t="str">
            <v>Dean Hampton - Corporate Services Acctg</v>
          </cell>
        </row>
        <row r="1817">
          <cell r="A1817" t="str">
            <v>TUM1868550</v>
          </cell>
          <cell r="B1817" t="str">
            <v>1868550</v>
          </cell>
          <cell r="C1817" t="str">
            <v>TUM</v>
          </cell>
          <cell r="D1817" t="str">
            <v>ALL</v>
          </cell>
          <cell r="E1817" t="str">
            <v>Dean Hampton - Corporate Services Acctg</v>
          </cell>
        </row>
        <row r="1818">
          <cell r="A1818" t="str">
            <v>TUM1868560</v>
          </cell>
          <cell r="B1818" t="str">
            <v>1868560</v>
          </cell>
          <cell r="C1818" t="str">
            <v>TUM</v>
          </cell>
          <cell r="D1818" t="str">
            <v>ALL</v>
          </cell>
          <cell r="E1818" t="str">
            <v>Dean Hampton - Corporate Services Acctg</v>
          </cell>
        </row>
        <row r="1819">
          <cell r="A1819" t="str">
            <v>TUM2321099</v>
          </cell>
          <cell r="B1819" t="str">
            <v>2321099</v>
          </cell>
          <cell r="C1819" t="str">
            <v>TUM</v>
          </cell>
          <cell r="D1819" t="str">
            <v>ALL</v>
          </cell>
          <cell r="E1819" t="str">
            <v>Dean Hampton - Corporate Services Acctg</v>
          </cell>
        </row>
        <row r="1820">
          <cell r="A1820" t="str">
            <v>TUM2321904</v>
          </cell>
          <cell r="B1820" t="str">
            <v>2321904</v>
          </cell>
          <cell r="C1820" t="str">
            <v>TUM</v>
          </cell>
          <cell r="D1820" t="str">
            <v>ALL</v>
          </cell>
          <cell r="E1820" t="str">
            <v>Dean Hampton - Corporate Services Acctg</v>
          </cell>
        </row>
        <row r="1821">
          <cell r="A1821" t="str">
            <v>TUM2321905</v>
          </cell>
          <cell r="B1821" t="str">
            <v>2321905</v>
          </cell>
          <cell r="C1821" t="str">
            <v>TUM</v>
          </cell>
          <cell r="D1821" t="str">
            <v>ALL</v>
          </cell>
          <cell r="E1821" t="str">
            <v>Dean Hampton - Corporate Services Acctg</v>
          </cell>
        </row>
        <row r="1822">
          <cell r="A1822" t="str">
            <v>TUM2321906</v>
          </cell>
          <cell r="B1822" t="str">
            <v>2321906</v>
          </cell>
          <cell r="C1822" t="str">
            <v>TUM</v>
          </cell>
          <cell r="D1822" t="str">
            <v>ALL</v>
          </cell>
          <cell r="E1822" t="str">
            <v>Dean Hampton - Corporate Services Acctg</v>
          </cell>
        </row>
        <row r="1823">
          <cell r="A1823" t="str">
            <v>TUM2321928</v>
          </cell>
          <cell r="B1823" t="str">
            <v>2321928</v>
          </cell>
          <cell r="C1823" t="str">
            <v>TUM</v>
          </cell>
          <cell r="D1823" t="str">
            <v>ALL</v>
          </cell>
          <cell r="E1823" t="str">
            <v>Dean Hampton - Corporate Services Acctg</v>
          </cell>
        </row>
        <row r="1824">
          <cell r="A1824" t="str">
            <v>TUM2322402</v>
          </cell>
          <cell r="B1824" t="str">
            <v>2322402</v>
          </cell>
          <cell r="C1824" t="str">
            <v>TUM</v>
          </cell>
          <cell r="D1824" t="str">
            <v>ALL</v>
          </cell>
          <cell r="E1824" t="str">
            <v>Dean Hampton - Corporate Services Acctg</v>
          </cell>
        </row>
        <row r="1825">
          <cell r="A1825" t="str">
            <v>TUM2322403</v>
          </cell>
          <cell r="B1825" t="str">
            <v>2322403</v>
          </cell>
          <cell r="C1825" t="str">
            <v>TUM</v>
          </cell>
          <cell r="D1825" t="str">
            <v>ALL</v>
          </cell>
          <cell r="E1825" t="str">
            <v>Dean Hampton - Corporate Services Acctg</v>
          </cell>
        </row>
        <row r="1826">
          <cell r="A1826" t="str">
            <v>TUM2533060</v>
          </cell>
          <cell r="B1826" t="str">
            <v>2533060</v>
          </cell>
          <cell r="C1826" t="str">
            <v>TUM</v>
          </cell>
          <cell r="D1826" t="str">
            <v>ALL</v>
          </cell>
          <cell r="E1826" t="str">
            <v>Dean Hampton - Corporate Services Acctg</v>
          </cell>
        </row>
        <row r="1827">
          <cell r="A1827" t="str">
            <v>TUM2533100</v>
          </cell>
          <cell r="B1827" t="str">
            <v>2533100</v>
          </cell>
          <cell r="C1827" t="str">
            <v>TUM</v>
          </cell>
          <cell r="D1827" t="str">
            <v>ALL</v>
          </cell>
          <cell r="E1827" t="str">
            <v>Dean Hampton - Corporate Services Acctg</v>
          </cell>
        </row>
        <row r="1828">
          <cell r="A1828" t="str">
            <v>TUM2533400</v>
          </cell>
          <cell r="B1828" t="str">
            <v>2533400</v>
          </cell>
          <cell r="C1828" t="str">
            <v>TUM</v>
          </cell>
          <cell r="D1828" t="str">
            <v>ALL</v>
          </cell>
          <cell r="E1828" t="str">
            <v>Dean Hampton - Corporate Services Acctg</v>
          </cell>
        </row>
        <row r="1829">
          <cell r="A1829" t="str">
            <v>TUM2534000</v>
          </cell>
          <cell r="B1829" t="str">
            <v>2534000</v>
          </cell>
          <cell r="C1829" t="str">
            <v>TUM</v>
          </cell>
          <cell r="D1829" t="str">
            <v>ALL</v>
          </cell>
          <cell r="E1829" t="str">
            <v>Dean Hampton - Corporate Services Acctg</v>
          </cell>
        </row>
        <row r="1830">
          <cell r="A1830" t="str">
            <v>TUM2535100</v>
          </cell>
          <cell r="B1830" t="str">
            <v>2535100</v>
          </cell>
          <cell r="C1830" t="str">
            <v>TUM</v>
          </cell>
          <cell r="D1830" t="str">
            <v>ALL</v>
          </cell>
          <cell r="E1830" t="str">
            <v>Dean Hampton - Corporate Services Acctg</v>
          </cell>
        </row>
        <row r="1831">
          <cell r="A1831" t="str">
            <v>TUM2535200</v>
          </cell>
          <cell r="B1831" t="str">
            <v>2535200</v>
          </cell>
          <cell r="C1831" t="str">
            <v>TUM</v>
          </cell>
          <cell r="D1831" t="str">
            <v>ALL</v>
          </cell>
          <cell r="E1831" t="str">
            <v>Dean Hampton - Corporate Services Acctg</v>
          </cell>
        </row>
        <row r="1832">
          <cell r="A1832" t="str">
            <v>TUM2535500</v>
          </cell>
          <cell r="B1832" t="str">
            <v>2535500</v>
          </cell>
          <cell r="C1832" t="str">
            <v>TUM</v>
          </cell>
          <cell r="D1832" t="str">
            <v>ALL</v>
          </cell>
          <cell r="E1832" t="str">
            <v>Dean Hampton - Corporate Services Acctg</v>
          </cell>
        </row>
        <row r="1833">
          <cell r="A1833" t="str">
            <v>TUM2535600</v>
          </cell>
          <cell r="B1833" t="str">
            <v>2535600</v>
          </cell>
          <cell r="C1833" t="str">
            <v>TUM</v>
          </cell>
          <cell r="D1833" t="str">
            <v>ALL</v>
          </cell>
          <cell r="E1833" t="str">
            <v>Dean Hampton - Corporate Services Acctg</v>
          </cell>
        </row>
        <row r="1834">
          <cell r="A1834" t="str">
            <v>TUM1350300</v>
          </cell>
          <cell r="B1834" t="str">
            <v>1350300</v>
          </cell>
          <cell r="C1834" t="str">
            <v>TUM</v>
          </cell>
          <cell r="D1834" t="str">
            <v>ALL</v>
          </cell>
          <cell r="E1834" t="str">
            <v>Joe Luna -Payroll</v>
          </cell>
        </row>
        <row r="1835">
          <cell r="A1835" t="str">
            <v>TUM1431000</v>
          </cell>
          <cell r="B1835" t="str">
            <v>1431000</v>
          </cell>
          <cell r="C1835" t="str">
            <v>TUM</v>
          </cell>
          <cell r="D1835" t="str">
            <v>ALL</v>
          </cell>
          <cell r="E1835" t="str">
            <v>Joe Luna -Payroll</v>
          </cell>
        </row>
        <row r="1836">
          <cell r="A1836" t="str">
            <v>TUM1431060</v>
          </cell>
          <cell r="B1836" t="str">
            <v>1431060</v>
          </cell>
          <cell r="C1836" t="str">
            <v>TUM</v>
          </cell>
          <cell r="D1836" t="str">
            <v>ALL</v>
          </cell>
          <cell r="E1836" t="str">
            <v>Joe Luna -Payroll</v>
          </cell>
        </row>
        <row r="1837">
          <cell r="A1837" t="str">
            <v>TUM1431110</v>
          </cell>
          <cell r="B1837" t="str">
            <v>1431110</v>
          </cell>
          <cell r="C1837" t="str">
            <v>TUM</v>
          </cell>
          <cell r="D1837" t="str">
            <v>ALL</v>
          </cell>
          <cell r="E1837" t="str">
            <v>Joe Luna -Payroll</v>
          </cell>
        </row>
        <row r="1838">
          <cell r="A1838" t="str">
            <v>TUM1431600</v>
          </cell>
          <cell r="B1838" t="str">
            <v>1431600</v>
          </cell>
          <cell r="C1838" t="str">
            <v>TUM</v>
          </cell>
          <cell r="D1838" t="str">
            <v>ALL</v>
          </cell>
          <cell r="E1838" t="str">
            <v>Joe Luna -Payroll</v>
          </cell>
        </row>
        <row r="1839">
          <cell r="A1839" t="str">
            <v>TUM2321900</v>
          </cell>
          <cell r="B1839" t="str">
            <v>2321900</v>
          </cell>
          <cell r="C1839" t="str">
            <v>TUM</v>
          </cell>
          <cell r="D1839" t="str">
            <v>ALL</v>
          </cell>
          <cell r="E1839" t="str">
            <v>Joe Luna -Payroll</v>
          </cell>
        </row>
        <row r="1840">
          <cell r="A1840" t="str">
            <v>TUM2321902</v>
          </cell>
          <cell r="B1840" t="str">
            <v>2321902</v>
          </cell>
          <cell r="C1840" t="str">
            <v>TUM</v>
          </cell>
          <cell r="D1840" t="str">
            <v>ALL</v>
          </cell>
          <cell r="E1840" t="str">
            <v>Joe Luna -Payroll</v>
          </cell>
        </row>
        <row r="1841">
          <cell r="A1841" t="str">
            <v>TUM2321903</v>
          </cell>
          <cell r="B1841" t="str">
            <v>2321903</v>
          </cell>
          <cell r="C1841" t="str">
            <v>TUM</v>
          </cell>
          <cell r="D1841" t="str">
            <v>ALL</v>
          </cell>
          <cell r="E1841" t="str">
            <v>Joe Luna -Payroll</v>
          </cell>
        </row>
        <row r="1842">
          <cell r="A1842" t="str">
            <v>TUM2321909</v>
          </cell>
          <cell r="B1842" t="str">
            <v>2321909</v>
          </cell>
          <cell r="C1842" t="str">
            <v>TUM</v>
          </cell>
          <cell r="D1842" t="str">
            <v>ALL</v>
          </cell>
          <cell r="E1842" t="str">
            <v>Joe Luna -Payroll</v>
          </cell>
        </row>
        <row r="1843">
          <cell r="A1843" t="str">
            <v>TUM2321914</v>
          </cell>
          <cell r="B1843" t="str">
            <v>2321914</v>
          </cell>
          <cell r="C1843" t="str">
            <v>TUM</v>
          </cell>
          <cell r="D1843" t="str">
            <v>ALL</v>
          </cell>
          <cell r="E1843" t="str">
            <v>Joe Luna -Payroll</v>
          </cell>
        </row>
        <row r="1844">
          <cell r="A1844" t="str">
            <v>TUM2321916</v>
          </cell>
          <cell r="B1844" t="str">
            <v>2321916</v>
          </cell>
          <cell r="C1844" t="str">
            <v>TUM</v>
          </cell>
          <cell r="D1844" t="str">
            <v>ALL</v>
          </cell>
          <cell r="E1844" t="str">
            <v>Joe Luna -Payroll</v>
          </cell>
        </row>
        <row r="1845">
          <cell r="A1845" t="str">
            <v>TUM2321920</v>
          </cell>
          <cell r="B1845" t="str">
            <v>2321920</v>
          </cell>
          <cell r="C1845" t="str">
            <v>TUM</v>
          </cell>
          <cell r="D1845" t="str">
            <v>ALL</v>
          </cell>
          <cell r="E1845" t="str">
            <v>Joe Luna -Payroll</v>
          </cell>
        </row>
        <row r="1846">
          <cell r="A1846" t="str">
            <v>TUM2321921</v>
          </cell>
          <cell r="B1846" t="str">
            <v>2321921</v>
          </cell>
          <cell r="C1846" t="str">
            <v>TUM</v>
          </cell>
          <cell r="D1846" t="str">
            <v>ALL</v>
          </cell>
          <cell r="E1846" t="str">
            <v>Joe Luna -Payroll</v>
          </cell>
        </row>
        <row r="1847">
          <cell r="A1847" t="str">
            <v>TUM2321924</v>
          </cell>
          <cell r="B1847" t="str">
            <v>2321924</v>
          </cell>
          <cell r="C1847" t="str">
            <v>TUM</v>
          </cell>
          <cell r="D1847" t="str">
            <v>ALL</v>
          </cell>
          <cell r="E1847" t="str">
            <v>Joe Luna -Payroll</v>
          </cell>
        </row>
        <row r="1848">
          <cell r="A1848" t="str">
            <v>TUM2322401</v>
          </cell>
          <cell r="B1848" t="str">
            <v>2322401</v>
          </cell>
          <cell r="C1848" t="str">
            <v>TUM</v>
          </cell>
          <cell r="D1848" t="str">
            <v>ALL</v>
          </cell>
          <cell r="E1848" t="str">
            <v>Joe Luna -Payroll</v>
          </cell>
        </row>
        <row r="1849">
          <cell r="A1849" t="str">
            <v>TUM2361000</v>
          </cell>
          <cell r="B1849" t="str">
            <v>2361000</v>
          </cell>
          <cell r="C1849" t="str">
            <v>TUM</v>
          </cell>
          <cell r="D1849" t="str">
            <v>ALL</v>
          </cell>
          <cell r="E1849" t="str">
            <v>Joe Luna -Payroll</v>
          </cell>
        </row>
        <row r="1850">
          <cell r="A1850" t="str">
            <v>TUM2361100</v>
          </cell>
          <cell r="B1850" t="str">
            <v>2361100</v>
          </cell>
          <cell r="C1850" t="str">
            <v>TUM</v>
          </cell>
          <cell r="D1850" t="str">
            <v>ALL</v>
          </cell>
          <cell r="E1850" t="str">
            <v>Joe Luna -Payroll</v>
          </cell>
        </row>
        <row r="1851">
          <cell r="A1851" t="str">
            <v>TUM2362100</v>
          </cell>
          <cell r="B1851" t="str">
            <v>2362100</v>
          </cell>
          <cell r="C1851" t="str">
            <v>TUM</v>
          </cell>
          <cell r="D1851" t="str">
            <v>ALL</v>
          </cell>
          <cell r="E1851" t="str">
            <v>Joe Luna -Payroll</v>
          </cell>
        </row>
        <row r="1852">
          <cell r="A1852" t="str">
            <v>TUM2411000</v>
          </cell>
          <cell r="B1852" t="str">
            <v>2411000</v>
          </cell>
          <cell r="C1852" t="str">
            <v>TUM</v>
          </cell>
          <cell r="D1852" t="str">
            <v>ALL</v>
          </cell>
          <cell r="E1852" t="str">
            <v>Joe Luna -Payroll</v>
          </cell>
        </row>
        <row r="1853">
          <cell r="A1853" t="str">
            <v>TUM2411200</v>
          </cell>
          <cell r="B1853" t="str">
            <v>2411200</v>
          </cell>
          <cell r="C1853" t="str">
            <v>TUM</v>
          </cell>
          <cell r="D1853" t="str">
            <v>ALL</v>
          </cell>
          <cell r="E1853" t="str">
            <v>Joe Luna -Payroll</v>
          </cell>
        </row>
        <row r="1854">
          <cell r="A1854" t="str">
            <v>TUM2424000</v>
          </cell>
          <cell r="B1854" t="str">
            <v>2424000</v>
          </cell>
          <cell r="C1854" t="str">
            <v>TUM</v>
          </cell>
          <cell r="D1854" t="str">
            <v>ALL</v>
          </cell>
          <cell r="E1854" t="str">
            <v>Joe Luna -Payroll</v>
          </cell>
        </row>
        <row r="1855">
          <cell r="A1855" t="str">
            <v>TUM2424100</v>
          </cell>
          <cell r="B1855" t="str">
            <v>2424100</v>
          </cell>
          <cell r="C1855" t="str">
            <v>TUM</v>
          </cell>
          <cell r="D1855" t="str">
            <v>ALL</v>
          </cell>
          <cell r="E1855" t="str">
            <v>Joe Luna -Payroll</v>
          </cell>
        </row>
        <row r="1856">
          <cell r="A1856" t="str">
            <v>TUM2424100</v>
          </cell>
          <cell r="B1856" t="str">
            <v>2424100</v>
          </cell>
          <cell r="C1856" t="str">
            <v>TUM</v>
          </cell>
          <cell r="D1856" t="str">
            <v>ALL</v>
          </cell>
          <cell r="E1856" t="str">
            <v>Joe Luna -Payroll</v>
          </cell>
        </row>
        <row r="1857">
          <cell r="A1857" t="str">
            <v>TUM2362700</v>
          </cell>
          <cell r="B1857">
            <v>2362700</v>
          </cell>
          <cell r="C1857" t="str">
            <v>TUM</v>
          </cell>
          <cell r="D1857">
            <v>2362700</v>
          </cell>
          <cell r="E1857" t="str">
            <v>Julie Baker</v>
          </cell>
        </row>
        <row r="1858">
          <cell r="A1858" t="str">
            <v>TUM2362710</v>
          </cell>
          <cell r="B1858">
            <v>2362710</v>
          </cell>
          <cell r="C1858" t="str">
            <v>TUM</v>
          </cell>
          <cell r="D1858">
            <v>2362700</v>
          </cell>
          <cell r="E1858" t="str">
            <v>Julie Baker</v>
          </cell>
        </row>
        <row r="1859">
          <cell r="A1859" t="str">
            <v>TUM2362720</v>
          </cell>
          <cell r="B1859">
            <v>2362720</v>
          </cell>
          <cell r="C1859" t="str">
            <v>TUM</v>
          </cell>
          <cell r="D1859">
            <v>2362700</v>
          </cell>
          <cell r="E1859" t="str">
            <v>Julie Baker</v>
          </cell>
        </row>
        <row r="1860">
          <cell r="A1860" t="str">
            <v>TUM2362730</v>
          </cell>
          <cell r="B1860">
            <v>2362730</v>
          </cell>
          <cell r="C1860" t="str">
            <v>TUM</v>
          </cell>
          <cell r="D1860">
            <v>2362700</v>
          </cell>
          <cell r="E1860" t="str">
            <v>Julie Baker</v>
          </cell>
        </row>
        <row r="1861">
          <cell r="A1861" t="str">
            <v>TUM2362740</v>
          </cell>
          <cell r="B1861">
            <v>2362740</v>
          </cell>
          <cell r="C1861" t="str">
            <v>TUM</v>
          </cell>
          <cell r="D1861">
            <v>2362700</v>
          </cell>
          <cell r="E1861" t="str">
            <v>Julie Baker</v>
          </cell>
        </row>
        <row r="1862">
          <cell r="A1862" t="str">
            <v>TUM2362750</v>
          </cell>
          <cell r="B1862">
            <v>2362750</v>
          </cell>
          <cell r="C1862" t="str">
            <v>TUM</v>
          </cell>
          <cell r="D1862">
            <v>2362700</v>
          </cell>
          <cell r="E1862" t="str">
            <v>Julie Baker</v>
          </cell>
        </row>
        <row r="1863">
          <cell r="A1863" t="str">
            <v>TUM2324000</v>
          </cell>
          <cell r="B1863" t="str">
            <v>2324000</v>
          </cell>
          <cell r="C1863" t="str">
            <v>TUM</v>
          </cell>
          <cell r="D1863" t="str">
            <v>ALL</v>
          </cell>
          <cell r="E1863" t="str">
            <v>Melinda Lefan-Accounts Payable</v>
          </cell>
        </row>
        <row r="1864">
          <cell r="A1864" t="str">
            <v>TUM2230000</v>
          </cell>
          <cell r="B1864" t="str">
            <v>2230000</v>
          </cell>
          <cell r="C1864" t="str">
            <v>TUM</v>
          </cell>
          <cell r="D1864" t="str">
            <v>ALL</v>
          </cell>
          <cell r="E1864" t="str">
            <v>Ramon Leal - Corporate Accounting</v>
          </cell>
        </row>
        <row r="1865">
          <cell r="A1865" t="str">
            <v>TUM2230000</v>
          </cell>
          <cell r="B1865" t="str">
            <v>2230000</v>
          </cell>
          <cell r="C1865" t="str">
            <v>TUM</v>
          </cell>
          <cell r="D1865" t="str">
            <v>ALL</v>
          </cell>
          <cell r="E1865" t="str">
            <v>Ramon Leal - Corporate Accounting</v>
          </cell>
        </row>
        <row r="1866">
          <cell r="A1866" t="str">
            <v>TUM2328900</v>
          </cell>
          <cell r="B1866" t="str">
            <v>2328900</v>
          </cell>
          <cell r="C1866" t="str">
            <v>TUM</v>
          </cell>
          <cell r="D1866" t="str">
            <v>ALL</v>
          </cell>
          <cell r="E1866" t="str">
            <v>Ramon Leal - Corporate Accounting</v>
          </cell>
        </row>
        <row r="1867">
          <cell r="A1867" t="str">
            <v>TUM2328950</v>
          </cell>
          <cell r="B1867" t="str">
            <v>2328950</v>
          </cell>
          <cell r="C1867" t="str">
            <v>TUM</v>
          </cell>
          <cell r="D1867" t="str">
            <v>ALL</v>
          </cell>
          <cell r="E1867" t="str">
            <v>Ramon Leal - Corporate Accounting</v>
          </cell>
        </row>
        <row r="1868">
          <cell r="A1868" t="str">
            <v>TUM1746000</v>
          </cell>
          <cell r="B1868" t="str">
            <v>1746000</v>
          </cell>
          <cell r="C1868" t="str">
            <v>TUM</v>
          </cell>
          <cell r="D1868" t="str">
            <v>ALL</v>
          </cell>
          <cell r="E1868" t="str">
            <v>Randy Mueller</v>
          </cell>
        </row>
        <row r="1869">
          <cell r="A1869" t="str">
            <v>TUP1010700</v>
          </cell>
          <cell r="B1869" t="str">
            <v>1010700</v>
          </cell>
          <cell r="C1869" t="str">
            <v>TUP</v>
          </cell>
          <cell r="D1869" t="str">
            <v>1010700</v>
          </cell>
          <cell r="E1869" t="str">
            <v>Dane Watson</v>
          </cell>
        </row>
        <row r="1870">
          <cell r="A1870" t="str">
            <v>TUP1010795</v>
          </cell>
          <cell r="B1870" t="str">
            <v>1010795</v>
          </cell>
          <cell r="C1870" t="str">
            <v>TUP</v>
          </cell>
          <cell r="D1870" t="str">
            <v>1010700</v>
          </cell>
          <cell r="E1870" t="str">
            <v>Dane Watson</v>
          </cell>
        </row>
        <row r="1871">
          <cell r="A1871" t="str">
            <v>TUP1010798</v>
          </cell>
          <cell r="B1871" t="str">
            <v>1010798</v>
          </cell>
          <cell r="C1871" t="str">
            <v>TUP</v>
          </cell>
          <cell r="D1871" t="str">
            <v>1010700</v>
          </cell>
          <cell r="E1871" t="str">
            <v>Dane Watson</v>
          </cell>
        </row>
        <row r="1872">
          <cell r="A1872" t="str">
            <v>TUP1070000</v>
          </cell>
          <cell r="B1872" t="str">
            <v>1070000</v>
          </cell>
          <cell r="C1872" t="str">
            <v>TUP</v>
          </cell>
          <cell r="D1872" t="str">
            <v>1070000</v>
          </cell>
          <cell r="E1872" t="str">
            <v>Dane Watson</v>
          </cell>
        </row>
        <row r="1873">
          <cell r="A1873" t="str">
            <v>TUP1079000</v>
          </cell>
          <cell r="B1873" t="str">
            <v>1079000</v>
          </cell>
          <cell r="C1873" t="str">
            <v>TUP</v>
          </cell>
          <cell r="D1873" t="str">
            <v>1070000</v>
          </cell>
          <cell r="E1873" t="str">
            <v>Dane Watson</v>
          </cell>
        </row>
        <row r="1874">
          <cell r="A1874" t="str">
            <v>TUP1081795</v>
          </cell>
          <cell r="B1874" t="str">
            <v>1081795</v>
          </cell>
          <cell r="C1874" t="str">
            <v>TUP</v>
          </cell>
          <cell r="D1874" t="str">
            <v>1081795</v>
          </cell>
          <cell r="E1874" t="str">
            <v>Dane Watson</v>
          </cell>
        </row>
        <row r="1875">
          <cell r="A1875" t="str">
            <v>TUP1081798</v>
          </cell>
          <cell r="B1875" t="str">
            <v>1081798</v>
          </cell>
          <cell r="C1875" t="str">
            <v>TUP</v>
          </cell>
          <cell r="D1875" t="str">
            <v>1081795</v>
          </cell>
          <cell r="E1875" t="str">
            <v>Dane Watson</v>
          </cell>
        </row>
        <row r="1876">
          <cell r="A1876" t="str">
            <v>TUP1086795</v>
          </cell>
          <cell r="B1876" t="str">
            <v>1086795</v>
          </cell>
          <cell r="C1876" t="str">
            <v>TUP</v>
          </cell>
          <cell r="D1876" t="str">
            <v>1081795</v>
          </cell>
          <cell r="E1876" t="str">
            <v>Dane Watson</v>
          </cell>
        </row>
        <row r="1877">
          <cell r="A1877" t="str">
            <v>TUP1086798</v>
          </cell>
          <cell r="B1877" t="str">
            <v>1086798</v>
          </cell>
          <cell r="C1877" t="str">
            <v>TUP</v>
          </cell>
          <cell r="D1877" t="str">
            <v>1081795</v>
          </cell>
          <cell r="E1877" t="str">
            <v>Dane Watson</v>
          </cell>
        </row>
        <row r="1878">
          <cell r="A1878" t="str">
            <v>TUP2412700</v>
          </cell>
          <cell r="B1878">
            <v>2412700</v>
          </cell>
          <cell r="C1878" t="str">
            <v>TUP</v>
          </cell>
          <cell r="D1878">
            <v>2412700</v>
          </cell>
          <cell r="E1878" t="str">
            <v>Julie Baker</v>
          </cell>
        </row>
        <row r="1879">
          <cell r="A1879" t="str">
            <v>TUP2412710</v>
          </cell>
          <cell r="B1879">
            <v>2412710</v>
          </cell>
          <cell r="C1879" t="str">
            <v>TUP</v>
          </cell>
          <cell r="D1879">
            <v>2412700</v>
          </cell>
          <cell r="E1879" t="str">
            <v>Julie Baker</v>
          </cell>
        </row>
        <row r="1880">
          <cell r="A1880" t="str">
            <v>TUP2412720</v>
          </cell>
          <cell r="B1880">
            <v>2412720</v>
          </cell>
          <cell r="C1880" t="str">
            <v>TUP</v>
          </cell>
          <cell r="D1880">
            <v>2412700</v>
          </cell>
          <cell r="E1880" t="str">
            <v>Julie Baker</v>
          </cell>
        </row>
        <row r="1881">
          <cell r="A1881" t="str">
            <v>TUP2412730</v>
          </cell>
          <cell r="B1881">
            <v>2412730</v>
          </cell>
          <cell r="C1881" t="str">
            <v>TUP</v>
          </cell>
          <cell r="D1881">
            <v>2412700</v>
          </cell>
          <cell r="E1881" t="str">
            <v>Julie Baker</v>
          </cell>
        </row>
        <row r="1882">
          <cell r="A1882" t="str">
            <v>TUP2412740</v>
          </cell>
          <cell r="B1882">
            <v>2412740</v>
          </cell>
          <cell r="C1882" t="str">
            <v>TUP</v>
          </cell>
          <cell r="D1882">
            <v>2412700</v>
          </cell>
          <cell r="E1882" t="str">
            <v>Julie Baker</v>
          </cell>
        </row>
        <row r="1883">
          <cell r="A1883" t="str">
            <v>TUP2412750</v>
          </cell>
          <cell r="B1883">
            <v>2412750</v>
          </cell>
          <cell r="C1883" t="str">
            <v>TUP</v>
          </cell>
          <cell r="D1883">
            <v>2412700</v>
          </cell>
          <cell r="E1883" t="str">
            <v>Julie Baker</v>
          </cell>
        </row>
        <row r="1884">
          <cell r="A1884" t="str">
            <v>TUP2324000</v>
          </cell>
          <cell r="B1884" t="str">
            <v>2324000</v>
          </cell>
          <cell r="C1884" t="str">
            <v>TUP</v>
          </cell>
          <cell r="D1884" t="str">
            <v>ALL</v>
          </cell>
          <cell r="E1884" t="str">
            <v>Melinda Lefan-Accounts Payable</v>
          </cell>
        </row>
        <row r="1885">
          <cell r="A1885" t="str">
            <v>TUP2230000</v>
          </cell>
          <cell r="B1885" t="str">
            <v>2230000</v>
          </cell>
          <cell r="C1885" t="str">
            <v>TUP</v>
          </cell>
          <cell r="D1885" t="str">
            <v>ALL</v>
          </cell>
          <cell r="E1885" t="str">
            <v>Ramon Leal - Corporate Accounting</v>
          </cell>
        </row>
        <row r="1886">
          <cell r="A1886" t="str">
            <v>TUP2328900</v>
          </cell>
          <cell r="B1886" t="str">
            <v>2328900</v>
          </cell>
          <cell r="C1886" t="str">
            <v>TUP</v>
          </cell>
          <cell r="D1886" t="str">
            <v>ALL</v>
          </cell>
          <cell r="E1886" t="str">
            <v>Ramon Leal - Corporate Accounting</v>
          </cell>
        </row>
        <row r="1887">
          <cell r="A1887" t="str">
            <v>TUP2328950</v>
          </cell>
          <cell r="B1887" t="str">
            <v>2328950</v>
          </cell>
          <cell r="C1887" t="str">
            <v>TUP</v>
          </cell>
          <cell r="D1887" t="str">
            <v>ALL</v>
          </cell>
          <cell r="E1887" t="str">
            <v>Ramon Leal - Corporate Accounting</v>
          </cell>
        </row>
        <row r="1888">
          <cell r="A1888" t="str">
            <v>TUS1010700</v>
          </cell>
          <cell r="B1888" t="str">
            <v>1010700</v>
          </cell>
          <cell r="C1888" t="str">
            <v>TUS</v>
          </cell>
          <cell r="D1888" t="str">
            <v>1010700</v>
          </cell>
          <cell r="E1888" t="str">
            <v>Dane Watson</v>
          </cell>
        </row>
        <row r="1889">
          <cell r="A1889" t="str">
            <v>TUS1010795</v>
          </cell>
          <cell r="B1889" t="str">
            <v>1010795</v>
          </cell>
          <cell r="C1889" t="str">
            <v>TUS</v>
          </cell>
          <cell r="D1889" t="str">
            <v>1010700</v>
          </cell>
          <cell r="E1889" t="str">
            <v>Dane Watson</v>
          </cell>
        </row>
        <row r="1890">
          <cell r="A1890" t="str">
            <v>TUS1010798</v>
          </cell>
          <cell r="B1890" t="str">
            <v>1010798</v>
          </cell>
          <cell r="C1890" t="str">
            <v>TUS</v>
          </cell>
          <cell r="D1890" t="str">
            <v>1010700</v>
          </cell>
          <cell r="E1890" t="str">
            <v>Dane Watson</v>
          </cell>
        </row>
        <row r="1891">
          <cell r="A1891" t="str">
            <v>TUS1010900</v>
          </cell>
          <cell r="B1891" t="str">
            <v>1010900</v>
          </cell>
          <cell r="C1891" t="str">
            <v>TUS</v>
          </cell>
          <cell r="D1891" t="str">
            <v>1010700</v>
          </cell>
          <cell r="E1891" t="str">
            <v>Dane Watson</v>
          </cell>
        </row>
        <row r="1892">
          <cell r="A1892" t="str">
            <v>TUS1070000</v>
          </cell>
          <cell r="B1892" t="str">
            <v>1070000</v>
          </cell>
          <cell r="C1892" t="str">
            <v>TUS</v>
          </cell>
          <cell r="D1892" t="str">
            <v>1070000</v>
          </cell>
          <cell r="E1892" t="str">
            <v>Dane Watson</v>
          </cell>
        </row>
        <row r="1893">
          <cell r="A1893" t="str">
            <v>TUS1079000</v>
          </cell>
          <cell r="B1893" t="str">
            <v>1079000</v>
          </cell>
          <cell r="C1893" t="str">
            <v>TUS</v>
          </cell>
          <cell r="D1893" t="str">
            <v>1070000</v>
          </cell>
          <cell r="E1893" t="str">
            <v>Dane Watson</v>
          </cell>
        </row>
        <row r="1894">
          <cell r="A1894" t="str">
            <v>TUS1080798</v>
          </cell>
          <cell r="B1894" t="str">
            <v>1080798</v>
          </cell>
          <cell r="C1894" t="str">
            <v>TUS</v>
          </cell>
          <cell r="D1894" t="str">
            <v>1080798</v>
          </cell>
          <cell r="E1894" t="str">
            <v>Dane Watson</v>
          </cell>
        </row>
        <row r="1895">
          <cell r="A1895" t="str">
            <v>TUS1081795</v>
          </cell>
          <cell r="B1895" t="str">
            <v>1081795</v>
          </cell>
          <cell r="C1895" t="str">
            <v>TUS</v>
          </cell>
          <cell r="D1895" t="str">
            <v>1080798</v>
          </cell>
          <cell r="E1895" t="str">
            <v>Dane Watson</v>
          </cell>
        </row>
        <row r="1896">
          <cell r="A1896" t="str">
            <v>TUS1081798</v>
          </cell>
          <cell r="B1896" t="str">
            <v>1081798</v>
          </cell>
          <cell r="C1896" t="str">
            <v>TUS</v>
          </cell>
          <cell r="D1896" t="str">
            <v>1080798</v>
          </cell>
          <cell r="E1896" t="str">
            <v>Dane Watson</v>
          </cell>
        </row>
        <row r="1897">
          <cell r="A1897" t="str">
            <v>TUS1082798</v>
          </cell>
          <cell r="B1897" t="str">
            <v>1082798</v>
          </cell>
          <cell r="C1897" t="str">
            <v>TUS</v>
          </cell>
          <cell r="D1897" t="str">
            <v>1080798</v>
          </cell>
          <cell r="E1897" t="str">
            <v>Dane Watson</v>
          </cell>
        </row>
        <row r="1898">
          <cell r="A1898" t="str">
            <v>TUS1086795</v>
          </cell>
          <cell r="B1898" t="str">
            <v>1086795</v>
          </cell>
          <cell r="C1898" t="str">
            <v>TUS</v>
          </cell>
          <cell r="D1898" t="str">
            <v>1080798</v>
          </cell>
          <cell r="E1898" t="str">
            <v>Dane Watson</v>
          </cell>
        </row>
        <row r="1899">
          <cell r="A1899" t="str">
            <v>TUS1086798</v>
          </cell>
          <cell r="B1899" t="str">
            <v>1086798</v>
          </cell>
          <cell r="C1899" t="str">
            <v>TUS</v>
          </cell>
          <cell r="D1899" t="str">
            <v>1080798</v>
          </cell>
          <cell r="E1899" t="str">
            <v>Dane Watson</v>
          </cell>
        </row>
        <row r="1900">
          <cell r="A1900" t="str">
            <v>TUS1111000</v>
          </cell>
          <cell r="B1900" t="str">
            <v>1111000</v>
          </cell>
          <cell r="C1900" t="str">
            <v>TUS</v>
          </cell>
          <cell r="D1900" t="str">
            <v>1080798</v>
          </cell>
          <cell r="E1900" t="str">
            <v>Dane Watson</v>
          </cell>
        </row>
        <row r="1901">
          <cell r="A1901" t="str">
            <v>TUS1631100</v>
          </cell>
          <cell r="B1901" t="str">
            <v>1631100</v>
          </cell>
          <cell r="C1901" t="str">
            <v>TUS</v>
          </cell>
          <cell r="D1901" t="str">
            <v>1631100</v>
          </cell>
          <cell r="E1901" t="str">
            <v>Dane Watson</v>
          </cell>
        </row>
        <row r="1902">
          <cell r="A1902" t="str">
            <v>TUS1634000</v>
          </cell>
          <cell r="B1902" t="str">
            <v>1634000</v>
          </cell>
          <cell r="C1902" t="str">
            <v>TUS</v>
          </cell>
          <cell r="D1902" t="str">
            <v>1631100</v>
          </cell>
          <cell r="E1902" t="str">
            <v>Dane Watson</v>
          </cell>
        </row>
        <row r="1903">
          <cell r="A1903" t="str">
            <v>TUS1841110</v>
          </cell>
          <cell r="B1903" t="str">
            <v>1841110</v>
          </cell>
          <cell r="C1903" t="str">
            <v>TUS</v>
          </cell>
          <cell r="D1903" t="str">
            <v>1841110</v>
          </cell>
          <cell r="E1903" t="str">
            <v>Dean Hampton</v>
          </cell>
        </row>
        <row r="1904">
          <cell r="A1904" t="str">
            <v>TUS1841200</v>
          </cell>
          <cell r="B1904" t="str">
            <v>1841200</v>
          </cell>
          <cell r="C1904" t="str">
            <v>TUS</v>
          </cell>
          <cell r="D1904" t="str">
            <v>1841110</v>
          </cell>
          <cell r="E1904" t="str">
            <v>Dean Hampton</v>
          </cell>
        </row>
        <row r="1905">
          <cell r="A1905" t="str">
            <v>TUS1841400</v>
          </cell>
          <cell r="B1905" t="str">
            <v>1841400</v>
          </cell>
          <cell r="C1905" t="str">
            <v>TUS</v>
          </cell>
          <cell r="D1905" t="str">
            <v>1841110</v>
          </cell>
          <cell r="E1905" t="str">
            <v>Dean Hampton</v>
          </cell>
        </row>
        <row r="1906">
          <cell r="A1906" t="str">
            <v>TUS1841500</v>
          </cell>
          <cell r="B1906" t="str">
            <v>1841500</v>
          </cell>
          <cell r="C1906" t="str">
            <v>TUS</v>
          </cell>
          <cell r="D1906" t="str">
            <v>1841110</v>
          </cell>
          <cell r="E1906" t="str">
            <v>Dean Hampton</v>
          </cell>
        </row>
        <row r="1907">
          <cell r="A1907" t="str">
            <v>TUS1841510</v>
          </cell>
          <cell r="B1907" t="str">
            <v>1841510</v>
          </cell>
          <cell r="C1907" t="str">
            <v>TUS</v>
          </cell>
          <cell r="D1907" t="str">
            <v>1841110</v>
          </cell>
          <cell r="E1907" t="str">
            <v>Dean Hampton</v>
          </cell>
        </row>
        <row r="1908">
          <cell r="A1908" t="str">
            <v>TUS1841600</v>
          </cell>
          <cell r="B1908" t="str">
            <v>1841600</v>
          </cell>
          <cell r="C1908" t="str">
            <v>TUS</v>
          </cell>
          <cell r="D1908" t="str">
            <v>1841110</v>
          </cell>
          <cell r="E1908" t="str">
            <v>Dean Hampton</v>
          </cell>
        </row>
        <row r="1909">
          <cell r="A1909" t="str">
            <v>TUS1841610</v>
          </cell>
          <cell r="B1909" t="str">
            <v>1841610</v>
          </cell>
          <cell r="C1909" t="str">
            <v>TUS</v>
          </cell>
          <cell r="D1909" t="str">
            <v>1841110</v>
          </cell>
          <cell r="E1909" t="str">
            <v>Dean Hampton</v>
          </cell>
        </row>
        <row r="1910">
          <cell r="A1910" t="str">
            <v>TUS1841620</v>
          </cell>
          <cell r="B1910" t="str">
            <v>1841620</v>
          </cell>
          <cell r="C1910" t="str">
            <v>TUS</v>
          </cell>
          <cell r="D1910" t="str">
            <v>1841110</v>
          </cell>
          <cell r="E1910" t="str">
            <v>Dean Hampton</v>
          </cell>
        </row>
        <row r="1911">
          <cell r="A1911" t="str">
            <v>TUS1841630</v>
          </cell>
          <cell r="B1911" t="str">
            <v>1841630</v>
          </cell>
          <cell r="C1911" t="str">
            <v>TUS</v>
          </cell>
          <cell r="D1911" t="str">
            <v>1841110</v>
          </cell>
          <cell r="E1911" t="str">
            <v>Dean Hampton</v>
          </cell>
        </row>
        <row r="1912">
          <cell r="A1912" t="str">
            <v>TUS1841640</v>
          </cell>
          <cell r="B1912" t="str">
            <v>1841640</v>
          </cell>
          <cell r="C1912" t="str">
            <v>TUS</v>
          </cell>
          <cell r="D1912" t="str">
            <v>1841110</v>
          </cell>
          <cell r="E1912" t="str">
            <v>Dean Hampton</v>
          </cell>
        </row>
        <row r="1913">
          <cell r="A1913" t="str">
            <v>TUS1841700</v>
          </cell>
          <cell r="B1913" t="str">
            <v>1841700</v>
          </cell>
          <cell r="C1913" t="str">
            <v>TUS</v>
          </cell>
          <cell r="D1913" t="str">
            <v>1841110</v>
          </cell>
          <cell r="E1913" t="str">
            <v>Dean Hampton</v>
          </cell>
        </row>
        <row r="1914">
          <cell r="A1914" t="str">
            <v>TUS1841800</v>
          </cell>
          <cell r="B1914" t="str">
            <v>1841800</v>
          </cell>
          <cell r="C1914" t="str">
            <v>TUS</v>
          </cell>
          <cell r="D1914" t="str">
            <v>1841110</v>
          </cell>
          <cell r="E1914" t="str">
            <v>Dean Hampton</v>
          </cell>
        </row>
        <row r="1915">
          <cell r="A1915" t="str">
            <v>TUS1243200</v>
          </cell>
          <cell r="B1915" t="str">
            <v>1243200</v>
          </cell>
          <cell r="C1915" t="str">
            <v>TUS</v>
          </cell>
          <cell r="D1915" t="str">
            <v>ALL</v>
          </cell>
          <cell r="E1915" t="str">
            <v>Dean Hampton - Corporate Services Acctg</v>
          </cell>
        </row>
        <row r="1916">
          <cell r="A1916" t="str">
            <v>TUS1243300</v>
          </cell>
          <cell r="B1916" t="str">
            <v>1243300</v>
          </cell>
          <cell r="C1916" t="str">
            <v>TUS</v>
          </cell>
          <cell r="D1916" t="str">
            <v>ALL</v>
          </cell>
          <cell r="E1916" t="str">
            <v>Dean Hampton - Corporate Services Acctg</v>
          </cell>
        </row>
        <row r="1917">
          <cell r="A1917" t="str">
            <v>TUS1243300</v>
          </cell>
          <cell r="B1917" t="str">
            <v>1243300</v>
          </cell>
          <cell r="C1917" t="str">
            <v>TUS</v>
          </cell>
          <cell r="D1917" t="str">
            <v>ALL</v>
          </cell>
          <cell r="E1917" t="str">
            <v>Dean Hampton - Corporate Services Acctg</v>
          </cell>
        </row>
        <row r="1918">
          <cell r="A1918" t="str">
            <v>TUS1245100</v>
          </cell>
          <cell r="B1918" t="str">
            <v>1245100</v>
          </cell>
          <cell r="C1918" t="str">
            <v>TUS</v>
          </cell>
          <cell r="D1918" t="str">
            <v>ALL</v>
          </cell>
          <cell r="E1918" t="str">
            <v>Dean Hampton - Corporate Services Acctg</v>
          </cell>
        </row>
        <row r="1919">
          <cell r="A1919" t="str">
            <v>TUS1245200</v>
          </cell>
          <cell r="B1919" t="str">
            <v>1245200</v>
          </cell>
          <cell r="C1919" t="str">
            <v>TUS</v>
          </cell>
          <cell r="D1919" t="str">
            <v>ALL</v>
          </cell>
          <cell r="E1919" t="str">
            <v>Dean Hampton - Corporate Services Acctg</v>
          </cell>
        </row>
        <row r="1920">
          <cell r="A1920" t="str">
            <v>TUS1245500</v>
          </cell>
          <cell r="B1920" t="str">
            <v>1245500</v>
          </cell>
          <cell r="C1920" t="str">
            <v>TUS</v>
          </cell>
          <cell r="D1920" t="str">
            <v>ALL</v>
          </cell>
          <cell r="E1920" t="str">
            <v>Dean Hampton - Corporate Services Acctg</v>
          </cell>
        </row>
        <row r="1921">
          <cell r="A1921" t="str">
            <v>TUS1245600</v>
          </cell>
          <cell r="B1921" t="str">
            <v>1245600</v>
          </cell>
          <cell r="C1921" t="str">
            <v>TUS</v>
          </cell>
          <cell r="D1921" t="str">
            <v>ALL</v>
          </cell>
          <cell r="E1921" t="str">
            <v>Dean Hampton - Corporate Services Acctg</v>
          </cell>
        </row>
        <row r="1922">
          <cell r="A1922" t="str">
            <v>TUS1245700</v>
          </cell>
          <cell r="B1922" t="str">
            <v>1245700</v>
          </cell>
          <cell r="C1922" t="str">
            <v>TUS</v>
          </cell>
          <cell r="D1922" t="str">
            <v>ALL</v>
          </cell>
          <cell r="E1922" t="str">
            <v>Dean Hampton - Corporate Services Acctg</v>
          </cell>
        </row>
        <row r="1923">
          <cell r="A1923" t="str">
            <v>TUS1431099</v>
          </cell>
          <cell r="B1923" t="str">
            <v>1431099</v>
          </cell>
          <cell r="C1923" t="str">
            <v>TUS</v>
          </cell>
          <cell r="D1923" t="str">
            <v>ALL</v>
          </cell>
          <cell r="E1923" t="str">
            <v>Dean Hampton - Corporate Services Acctg</v>
          </cell>
        </row>
        <row r="1924">
          <cell r="A1924" t="str">
            <v>TUS1868510</v>
          </cell>
          <cell r="B1924" t="str">
            <v>1868510</v>
          </cell>
          <cell r="C1924" t="str">
            <v>TUS</v>
          </cell>
          <cell r="D1924" t="str">
            <v>ALL</v>
          </cell>
          <cell r="E1924" t="str">
            <v>Dean Hampton - Corporate Services Acctg</v>
          </cell>
        </row>
        <row r="1925">
          <cell r="A1925" t="str">
            <v>TUS1868520</v>
          </cell>
          <cell r="B1925" t="str">
            <v>1868520</v>
          </cell>
          <cell r="C1925" t="str">
            <v>TUS</v>
          </cell>
          <cell r="D1925" t="str">
            <v>ALL</v>
          </cell>
          <cell r="E1925" t="str">
            <v>Dean Hampton - Corporate Services Acctg</v>
          </cell>
        </row>
        <row r="1926">
          <cell r="A1926" t="str">
            <v>TUS1868550</v>
          </cell>
          <cell r="B1926" t="str">
            <v>1868550</v>
          </cell>
          <cell r="C1926" t="str">
            <v>TUS</v>
          </cell>
          <cell r="D1926" t="str">
            <v>ALL</v>
          </cell>
          <cell r="E1926" t="str">
            <v>Dean Hampton - Corporate Services Acctg</v>
          </cell>
        </row>
        <row r="1927">
          <cell r="A1927" t="str">
            <v>TUS1868560</v>
          </cell>
          <cell r="B1927" t="str">
            <v>1868560</v>
          </cell>
          <cell r="C1927" t="str">
            <v>TUS</v>
          </cell>
          <cell r="D1927" t="str">
            <v>ALL</v>
          </cell>
          <cell r="E1927" t="str">
            <v>Dean Hampton - Corporate Services Acctg</v>
          </cell>
        </row>
        <row r="1928">
          <cell r="A1928" t="str">
            <v>TUS2321099</v>
          </cell>
          <cell r="B1928" t="str">
            <v>2321099</v>
          </cell>
          <cell r="C1928" t="str">
            <v>TUS</v>
          </cell>
          <cell r="D1928" t="str">
            <v>ALL</v>
          </cell>
          <cell r="E1928" t="str">
            <v>Dean Hampton - Corporate Services Acctg</v>
          </cell>
        </row>
        <row r="1929">
          <cell r="A1929" t="str">
            <v>TUS2321904</v>
          </cell>
          <cell r="B1929" t="str">
            <v>2321904</v>
          </cell>
          <cell r="C1929" t="str">
            <v>TUS</v>
          </cell>
          <cell r="D1929" t="str">
            <v>ALL</v>
          </cell>
          <cell r="E1929" t="str">
            <v>Dean Hampton - Corporate Services Acctg</v>
          </cell>
        </row>
        <row r="1930">
          <cell r="A1930" t="str">
            <v>TUS2321906</v>
          </cell>
          <cell r="B1930" t="str">
            <v>2321906</v>
          </cell>
          <cell r="C1930" t="str">
            <v>TUS</v>
          </cell>
          <cell r="D1930" t="str">
            <v>ALL</v>
          </cell>
          <cell r="E1930" t="str">
            <v>Dean Hampton - Corporate Services Acctg</v>
          </cell>
        </row>
        <row r="1931">
          <cell r="A1931" t="str">
            <v>TUS2322402</v>
          </cell>
          <cell r="B1931" t="str">
            <v>2322402</v>
          </cell>
          <cell r="C1931" t="str">
            <v>TUS</v>
          </cell>
          <cell r="D1931" t="str">
            <v>ALL</v>
          </cell>
          <cell r="E1931" t="str">
            <v>Dean Hampton - Corporate Services Acctg</v>
          </cell>
        </row>
        <row r="1932">
          <cell r="A1932" t="str">
            <v>TUS2322403</v>
          </cell>
          <cell r="B1932" t="str">
            <v>2322403</v>
          </cell>
          <cell r="C1932" t="str">
            <v>TUS</v>
          </cell>
          <cell r="D1932" t="str">
            <v>ALL</v>
          </cell>
          <cell r="E1932" t="str">
            <v>Dean Hampton - Corporate Services Acctg</v>
          </cell>
        </row>
        <row r="1933">
          <cell r="A1933" t="str">
            <v>TUS2533050</v>
          </cell>
          <cell r="B1933" t="str">
            <v>2533050</v>
          </cell>
          <cell r="C1933" t="str">
            <v>TUS</v>
          </cell>
          <cell r="D1933" t="str">
            <v>ALL</v>
          </cell>
          <cell r="E1933" t="str">
            <v>Dean Hampton - Corporate Services Acctg</v>
          </cell>
        </row>
        <row r="1934">
          <cell r="A1934" t="str">
            <v>TUS2533060</v>
          </cell>
          <cell r="B1934" t="str">
            <v>2533060</v>
          </cell>
          <cell r="C1934" t="str">
            <v>TUS</v>
          </cell>
          <cell r="D1934" t="str">
            <v>ALL</v>
          </cell>
          <cell r="E1934" t="str">
            <v>Dean Hampton - Corporate Services Acctg</v>
          </cell>
        </row>
        <row r="1935">
          <cell r="A1935" t="str">
            <v>TUS2533100</v>
          </cell>
          <cell r="B1935" t="str">
            <v>2533100</v>
          </cell>
          <cell r="C1935" t="str">
            <v>TUS</v>
          </cell>
          <cell r="D1935" t="str">
            <v>ALL</v>
          </cell>
          <cell r="E1935" t="str">
            <v>Dean Hampton - Corporate Services Acctg</v>
          </cell>
        </row>
        <row r="1936">
          <cell r="A1936" t="str">
            <v>TUS2533400</v>
          </cell>
          <cell r="B1936" t="str">
            <v>2533400</v>
          </cell>
          <cell r="C1936" t="str">
            <v>TUS</v>
          </cell>
          <cell r="D1936" t="str">
            <v>ALL</v>
          </cell>
          <cell r="E1936" t="str">
            <v>Dean Hampton - Corporate Services Acctg</v>
          </cell>
        </row>
        <row r="1937">
          <cell r="A1937" t="str">
            <v>TUS2534000</v>
          </cell>
          <cell r="B1937" t="str">
            <v>2534000</v>
          </cell>
          <cell r="C1937" t="str">
            <v>TUS</v>
          </cell>
          <cell r="D1937" t="str">
            <v>ALL</v>
          </cell>
          <cell r="E1937" t="str">
            <v>Dean Hampton - Corporate Services Acctg</v>
          </cell>
        </row>
        <row r="1938">
          <cell r="A1938" t="str">
            <v>TUS2535100</v>
          </cell>
          <cell r="B1938" t="str">
            <v>2535100</v>
          </cell>
          <cell r="C1938" t="str">
            <v>TUS</v>
          </cell>
          <cell r="D1938" t="str">
            <v>ALL</v>
          </cell>
          <cell r="E1938" t="str">
            <v>Dean Hampton - Corporate Services Acctg</v>
          </cell>
        </row>
        <row r="1939">
          <cell r="A1939" t="str">
            <v>TUS2535200</v>
          </cell>
          <cell r="B1939" t="str">
            <v>2535200</v>
          </cell>
          <cell r="C1939" t="str">
            <v>TUS</v>
          </cell>
          <cell r="D1939" t="str">
            <v>ALL</v>
          </cell>
          <cell r="E1939" t="str">
            <v>Dean Hampton - Corporate Services Acctg</v>
          </cell>
        </row>
        <row r="1940">
          <cell r="A1940" t="str">
            <v>TUS2535500</v>
          </cell>
          <cell r="B1940" t="str">
            <v>2535500</v>
          </cell>
          <cell r="C1940" t="str">
            <v>TUS</v>
          </cell>
          <cell r="D1940" t="str">
            <v>ALL</v>
          </cell>
          <cell r="E1940" t="str">
            <v>Dean Hampton - Corporate Services Acctg</v>
          </cell>
        </row>
        <row r="1941">
          <cell r="A1941" t="str">
            <v>TUS2535600</v>
          </cell>
          <cell r="B1941" t="str">
            <v>2535600</v>
          </cell>
          <cell r="C1941" t="str">
            <v>TUS</v>
          </cell>
          <cell r="D1941" t="str">
            <v>ALL</v>
          </cell>
          <cell r="E1941" t="str">
            <v>Dean Hampton - Corporate Services Acctg</v>
          </cell>
        </row>
        <row r="1942">
          <cell r="A1942" t="str">
            <v>TUS2535700</v>
          </cell>
          <cell r="B1942" t="str">
            <v>2535700</v>
          </cell>
          <cell r="C1942" t="str">
            <v>TUS</v>
          </cell>
          <cell r="D1942" t="str">
            <v>ALL</v>
          </cell>
          <cell r="E1942" t="str">
            <v>Dean Hampton - Corporate Services Acctg</v>
          </cell>
        </row>
        <row r="1943">
          <cell r="A1943" t="str">
            <v>TUS2535800</v>
          </cell>
          <cell r="B1943" t="str">
            <v>2535800</v>
          </cell>
          <cell r="C1943" t="str">
            <v>TUS</v>
          </cell>
          <cell r="D1943" t="str">
            <v>ALL</v>
          </cell>
          <cell r="E1943" t="str">
            <v>Dean Hampton - Corporate Services Acctg</v>
          </cell>
        </row>
        <row r="1944">
          <cell r="A1944" t="str">
            <v>TUS2539120</v>
          </cell>
          <cell r="B1944" t="str">
            <v>2539120</v>
          </cell>
          <cell r="C1944" t="str">
            <v>TUS</v>
          </cell>
          <cell r="D1944" t="str">
            <v>ALL</v>
          </cell>
          <cell r="E1944" t="str">
            <v>Dean Hampton - Corporate Services Acctg</v>
          </cell>
        </row>
        <row r="1945">
          <cell r="A1945" t="str">
            <v>TUS1350300</v>
          </cell>
          <cell r="B1945" t="str">
            <v>1350300</v>
          </cell>
          <cell r="C1945" t="str">
            <v>TUS</v>
          </cell>
          <cell r="D1945" t="str">
            <v>ALL</v>
          </cell>
          <cell r="E1945" t="str">
            <v>Joe Luna -Payroll</v>
          </cell>
        </row>
        <row r="1946">
          <cell r="A1946" t="str">
            <v>TUS1431000</v>
          </cell>
          <cell r="B1946" t="str">
            <v>1431000</v>
          </cell>
          <cell r="C1946" t="str">
            <v>TUS</v>
          </cell>
          <cell r="D1946" t="str">
            <v>ALL</v>
          </cell>
          <cell r="E1946" t="str">
            <v>Joe Luna -Payroll</v>
          </cell>
        </row>
        <row r="1947">
          <cell r="A1947" t="str">
            <v>TUS1431060</v>
          </cell>
          <cell r="B1947" t="str">
            <v>1431060</v>
          </cell>
          <cell r="C1947" t="str">
            <v>TUS</v>
          </cell>
          <cell r="D1947" t="str">
            <v>ALL</v>
          </cell>
          <cell r="E1947" t="str">
            <v>Joe Luna -Payroll</v>
          </cell>
        </row>
        <row r="1948">
          <cell r="A1948" t="str">
            <v>TUS1431110</v>
          </cell>
          <cell r="B1948" t="str">
            <v>1431110</v>
          </cell>
          <cell r="C1948" t="str">
            <v>TUS</v>
          </cell>
          <cell r="D1948" t="str">
            <v>ALL</v>
          </cell>
          <cell r="E1948" t="str">
            <v>Joe Luna -Payroll</v>
          </cell>
        </row>
        <row r="1949">
          <cell r="A1949" t="str">
            <v>TUS1431600</v>
          </cell>
          <cell r="B1949" t="str">
            <v>1431600</v>
          </cell>
          <cell r="C1949" t="str">
            <v>TUS</v>
          </cell>
          <cell r="D1949" t="str">
            <v>ALL</v>
          </cell>
          <cell r="E1949" t="str">
            <v>Joe Luna -Payroll</v>
          </cell>
        </row>
        <row r="1950">
          <cell r="A1950" t="str">
            <v>TUS1431600</v>
          </cell>
          <cell r="B1950" t="str">
            <v>1431600</v>
          </cell>
          <cell r="C1950" t="str">
            <v>TUS</v>
          </cell>
          <cell r="D1950" t="str">
            <v>ALL</v>
          </cell>
          <cell r="E1950" t="str">
            <v>Joe Luna -Payroll</v>
          </cell>
        </row>
        <row r="1951">
          <cell r="A1951" t="str">
            <v>TUS2321900</v>
          </cell>
          <cell r="B1951" t="str">
            <v>2321900</v>
          </cell>
          <cell r="C1951" t="str">
            <v>TUS</v>
          </cell>
          <cell r="D1951" t="str">
            <v>ALL</v>
          </cell>
          <cell r="E1951" t="str">
            <v>Joe Luna -Payroll</v>
          </cell>
        </row>
        <row r="1952">
          <cell r="A1952" t="str">
            <v>TUS2321901</v>
          </cell>
          <cell r="B1952" t="str">
            <v>2321901</v>
          </cell>
          <cell r="C1952" t="str">
            <v>TUS</v>
          </cell>
          <cell r="D1952" t="str">
            <v>ALL</v>
          </cell>
          <cell r="E1952" t="str">
            <v>Joe Luna -Payroll</v>
          </cell>
        </row>
        <row r="1953">
          <cell r="A1953" t="str">
            <v>TUS2321902</v>
          </cell>
          <cell r="B1953" t="str">
            <v>2321902</v>
          </cell>
          <cell r="C1953" t="str">
            <v>TUS</v>
          </cell>
          <cell r="D1953" t="str">
            <v>ALL</v>
          </cell>
          <cell r="E1953" t="str">
            <v>Joe Luna -Payroll</v>
          </cell>
        </row>
        <row r="1954">
          <cell r="A1954" t="str">
            <v>TUS2321903</v>
          </cell>
          <cell r="B1954" t="str">
            <v>2321903</v>
          </cell>
          <cell r="C1954" t="str">
            <v>TUS</v>
          </cell>
          <cell r="D1954" t="str">
            <v>ALL</v>
          </cell>
          <cell r="E1954" t="str">
            <v>Joe Luna -Payroll</v>
          </cell>
        </row>
        <row r="1955">
          <cell r="A1955" t="str">
            <v>TUS2321909</v>
          </cell>
          <cell r="B1955" t="str">
            <v>2321909</v>
          </cell>
          <cell r="C1955" t="str">
            <v>TUS</v>
          </cell>
          <cell r="D1955" t="str">
            <v>ALL</v>
          </cell>
          <cell r="E1955" t="str">
            <v>Joe Luna -Payroll</v>
          </cell>
        </row>
        <row r="1956">
          <cell r="A1956" t="str">
            <v>TUS2321914</v>
          </cell>
          <cell r="B1956" t="str">
            <v>2321914</v>
          </cell>
          <cell r="C1956" t="str">
            <v>TUS</v>
          </cell>
          <cell r="D1956" t="str">
            <v>ALL</v>
          </cell>
          <cell r="E1956" t="str">
            <v>Joe Luna -Payroll</v>
          </cell>
        </row>
        <row r="1957">
          <cell r="A1957" t="str">
            <v>TUS2321916</v>
          </cell>
          <cell r="B1957" t="str">
            <v>2321916</v>
          </cell>
          <cell r="C1957" t="str">
            <v>TUS</v>
          </cell>
          <cell r="D1957" t="str">
            <v>ALL</v>
          </cell>
          <cell r="E1957" t="str">
            <v>Joe Luna -Payroll</v>
          </cell>
        </row>
        <row r="1958">
          <cell r="A1958" t="str">
            <v>TUS2321917</v>
          </cell>
          <cell r="B1958" t="str">
            <v>2321917</v>
          </cell>
          <cell r="C1958" t="str">
            <v>TUS</v>
          </cell>
          <cell r="D1958" t="str">
            <v>ALL</v>
          </cell>
          <cell r="E1958" t="str">
            <v>Joe Luna -Payroll</v>
          </cell>
        </row>
        <row r="1959">
          <cell r="A1959" t="str">
            <v>TUS2321919</v>
          </cell>
          <cell r="B1959" t="str">
            <v>2321919</v>
          </cell>
          <cell r="C1959" t="str">
            <v>TUS</v>
          </cell>
          <cell r="D1959" t="str">
            <v>ALL</v>
          </cell>
          <cell r="E1959" t="str">
            <v>Joe Luna -Payroll</v>
          </cell>
        </row>
        <row r="1960">
          <cell r="A1960" t="str">
            <v>TUS2321920</v>
          </cell>
          <cell r="B1960" t="str">
            <v>2321920</v>
          </cell>
          <cell r="C1960" t="str">
            <v>TUS</v>
          </cell>
          <cell r="D1960" t="str">
            <v>ALL</v>
          </cell>
          <cell r="E1960" t="str">
            <v>Joe Luna -Payroll</v>
          </cell>
        </row>
        <row r="1961">
          <cell r="A1961" t="str">
            <v>TUS2321921</v>
          </cell>
          <cell r="B1961" t="str">
            <v>2321921</v>
          </cell>
          <cell r="C1961" t="str">
            <v>TUS</v>
          </cell>
          <cell r="D1961" t="str">
            <v>ALL</v>
          </cell>
          <cell r="E1961" t="str">
            <v>Joe Luna -Payroll</v>
          </cell>
        </row>
        <row r="1962">
          <cell r="A1962" t="str">
            <v>TUS2321922</v>
          </cell>
          <cell r="B1962" t="str">
            <v>2321922</v>
          </cell>
          <cell r="C1962" t="str">
            <v>TUS</v>
          </cell>
          <cell r="D1962" t="str">
            <v>ALL</v>
          </cell>
          <cell r="E1962" t="str">
            <v>Joe Luna -Payroll</v>
          </cell>
        </row>
        <row r="1963">
          <cell r="A1963" t="str">
            <v>TUS2321923</v>
          </cell>
          <cell r="B1963" t="str">
            <v>2321923</v>
          </cell>
          <cell r="C1963" t="str">
            <v>TUS</v>
          </cell>
          <cell r="D1963" t="str">
            <v>ALL</v>
          </cell>
          <cell r="E1963" t="str">
            <v>Joe Luna -Payroll</v>
          </cell>
        </row>
        <row r="1964">
          <cell r="A1964" t="str">
            <v>TUS2321924</v>
          </cell>
          <cell r="B1964" t="str">
            <v>2321924</v>
          </cell>
          <cell r="C1964" t="str">
            <v>TUS</v>
          </cell>
          <cell r="D1964" t="str">
            <v>ALL</v>
          </cell>
          <cell r="E1964" t="str">
            <v>Joe Luna -Payroll</v>
          </cell>
        </row>
        <row r="1965">
          <cell r="A1965" t="str">
            <v>TUS2322401</v>
          </cell>
          <cell r="B1965" t="str">
            <v>2322401</v>
          </cell>
          <cell r="C1965" t="str">
            <v>TUS</v>
          </cell>
          <cell r="D1965" t="str">
            <v>ALL</v>
          </cell>
          <cell r="E1965" t="str">
            <v>Joe Luna -Payroll</v>
          </cell>
        </row>
        <row r="1966">
          <cell r="A1966" t="str">
            <v>TUS2361000</v>
          </cell>
          <cell r="B1966" t="str">
            <v>2361000</v>
          </cell>
          <cell r="C1966" t="str">
            <v>TUS</v>
          </cell>
          <cell r="D1966" t="str">
            <v>ALL</v>
          </cell>
          <cell r="E1966" t="str">
            <v>Joe Luna -Payroll</v>
          </cell>
        </row>
        <row r="1967">
          <cell r="A1967" t="str">
            <v>TUS2361100</v>
          </cell>
          <cell r="B1967" t="str">
            <v>2361100</v>
          </cell>
          <cell r="C1967" t="str">
            <v>TUS</v>
          </cell>
          <cell r="D1967" t="str">
            <v>ALL</v>
          </cell>
          <cell r="E1967" t="str">
            <v>Joe Luna -Payroll</v>
          </cell>
        </row>
        <row r="1968">
          <cell r="A1968" t="str">
            <v>TUS2362100</v>
          </cell>
          <cell r="B1968" t="str">
            <v>2362100</v>
          </cell>
          <cell r="C1968" t="str">
            <v>TUS</v>
          </cell>
          <cell r="D1968" t="str">
            <v>ALL</v>
          </cell>
          <cell r="E1968" t="str">
            <v>Joe Luna -Payroll</v>
          </cell>
        </row>
        <row r="1969">
          <cell r="A1969" t="str">
            <v>TUS2411000</v>
          </cell>
          <cell r="B1969" t="str">
            <v>2411000</v>
          </cell>
          <cell r="C1969" t="str">
            <v>TUS</v>
          </cell>
          <cell r="D1969" t="str">
            <v>ALL</v>
          </cell>
          <cell r="E1969" t="str">
            <v>Joe Luna -Payroll</v>
          </cell>
        </row>
        <row r="1970">
          <cell r="A1970" t="str">
            <v>TUS2411200</v>
          </cell>
          <cell r="B1970" t="str">
            <v>2411200</v>
          </cell>
          <cell r="C1970" t="str">
            <v>TUS</v>
          </cell>
          <cell r="D1970" t="str">
            <v>ALL</v>
          </cell>
          <cell r="E1970" t="str">
            <v>Joe Luna -Payroll</v>
          </cell>
        </row>
        <row r="1971">
          <cell r="A1971" t="str">
            <v>TUS2412000</v>
          </cell>
          <cell r="B1971" t="str">
            <v>2412000</v>
          </cell>
          <cell r="C1971" t="str">
            <v>TUS</v>
          </cell>
          <cell r="D1971" t="str">
            <v>ALL</v>
          </cell>
          <cell r="E1971" t="str">
            <v>Joe Luna -Payroll</v>
          </cell>
        </row>
        <row r="1972">
          <cell r="A1972" t="str">
            <v>TUS2412200</v>
          </cell>
          <cell r="B1972" t="str">
            <v>2412200</v>
          </cell>
          <cell r="C1972" t="str">
            <v>TUS</v>
          </cell>
          <cell r="D1972" t="str">
            <v>ALL</v>
          </cell>
          <cell r="E1972" t="str">
            <v>Joe Luna -Payroll</v>
          </cell>
        </row>
        <row r="1973">
          <cell r="A1973" t="str">
            <v>TUS2424000</v>
          </cell>
          <cell r="B1973" t="str">
            <v>2424000</v>
          </cell>
          <cell r="C1973" t="str">
            <v>TUS</v>
          </cell>
          <cell r="D1973" t="str">
            <v>ALL</v>
          </cell>
          <cell r="E1973" t="str">
            <v>Joe Luna -Payroll</v>
          </cell>
        </row>
        <row r="1974">
          <cell r="A1974" t="str">
            <v>TUS2424100</v>
          </cell>
          <cell r="B1974" t="str">
            <v>2424100</v>
          </cell>
          <cell r="C1974" t="str">
            <v>TUS</v>
          </cell>
          <cell r="D1974" t="str">
            <v>ALL</v>
          </cell>
          <cell r="E1974" t="str">
            <v>Joe Luna -Payroll</v>
          </cell>
        </row>
        <row r="1975">
          <cell r="A1975" t="str">
            <v>TUS2424100</v>
          </cell>
          <cell r="B1975" t="str">
            <v>2424100</v>
          </cell>
          <cell r="C1975" t="str">
            <v>TUS</v>
          </cell>
          <cell r="D1975" t="str">
            <v>ALL</v>
          </cell>
          <cell r="E1975" t="str">
            <v>Joe Luna -Payroll</v>
          </cell>
        </row>
        <row r="1976">
          <cell r="A1976" t="str">
            <v>TUS1900001</v>
          </cell>
          <cell r="B1976">
            <v>1900001</v>
          </cell>
          <cell r="C1976" t="str">
            <v>TUS</v>
          </cell>
          <cell r="D1976">
            <v>1900001</v>
          </cell>
          <cell r="E1976" t="str">
            <v>Julie Baker</v>
          </cell>
        </row>
        <row r="1977">
          <cell r="A1977" t="str">
            <v>TUS1900004</v>
          </cell>
          <cell r="B1977">
            <v>1900004</v>
          </cell>
          <cell r="C1977" t="str">
            <v>TUS</v>
          </cell>
          <cell r="D1977">
            <v>1900001</v>
          </cell>
          <cell r="E1977" t="str">
            <v>Julie Baker</v>
          </cell>
        </row>
        <row r="1978">
          <cell r="A1978" t="str">
            <v>TUS1900006</v>
          </cell>
          <cell r="B1978">
            <v>1900006</v>
          </cell>
          <cell r="C1978" t="str">
            <v>TUS</v>
          </cell>
          <cell r="D1978">
            <v>1900001</v>
          </cell>
          <cell r="E1978" t="str">
            <v>Julie Baker</v>
          </cell>
        </row>
        <row r="1979">
          <cell r="A1979" t="str">
            <v>TUS1901002</v>
          </cell>
          <cell r="B1979">
            <v>1901002</v>
          </cell>
          <cell r="C1979" t="str">
            <v>TUS</v>
          </cell>
          <cell r="D1979">
            <v>1900001</v>
          </cell>
          <cell r="E1979" t="str">
            <v>Julie Baker</v>
          </cell>
        </row>
        <row r="1980">
          <cell r="A1980" t="str">
            <v>TUS1902004</v>
          </cell>
          <cell r="B1980">
            <v>1902004</v>
          </cell>
          <cell r="C1980" t="str">
            <v>TUS</v>
          </cell>
          <cell r="D1980">
            <v>1900001</v>
          </cell>
          <cell r="E1980" t="str">
            <v>Julie Baker</v>
          </cell>
        </row>
        <row r="1981">
          <cell r="A1981" t="str">
            <v>TUS1902012</v>
          </cell>
          <cell r="B1981">
            <v>1902012</v>
          </cell>
          <cell r="C1981" t="str">
            <v>TUS</v>
          </cell>
          <cell r="D1981">
            <v>1900001</v>
          </cell>
          <cell r="E1981" t="str">
            <v>Julie Baker</v>
          </cell>
        </row>
        <row r="1982">
          <cell r="A1982" t="str">
            <v>TUS1902013</v>
          </cell>
          <cell r="B1982">
            <v>1902013</v>
          </cell>
          <cell r="C1982" t="str">
            <v>TUS</v>
          </cell>
          <cell r="D1982">
            <v>1900001</v>
          </cell>
          <cell r="E1982" t="str">
            <v>Julie Baker</v>
          </cell>
        </row>
        <row r="1983">
          <cell r="A1983" t="str">
            <v>TUS1902014</v>
          </cell>
          <cell r="B1983">
            <v>1902014</v>
          </cell>
          <cell r="C1983" t="str">
            <v>TUS</v>
          </cell>
          <cell r="D1983">
            <v>1900001</v>
          </cell>
          <cell r="E1983" t="str">
            <v>Julie Baker</v>
          </cell>
        </row>
        <row r="1984">
          <cell r="A1984" t="str">
            <v>TUS1902015</v>
          </cell>
          <cell r="B1984">
            <v>1902015</v>
          </cell>
          <cell r="C1984" t="str">
            <v>TUS</v>
          </cell>
          <cell r="D1984">
            <v>1900001</v>
          </cell>
          <cell r="E1984" t="str">
            <v>Julie Baker</v>
          </cell>
        </row>
        <row r="1985">
          <cell r="A1985" t="str">
            <v>TUS1902020</v>
          </cell>
          <cell r="B1985">
            <v>1902020</v>
          </cell>
          <cell r="C1985" t="str">
            <v>TUS</v>
          </cell>
          <cell r="D1985">
            <v>1900001</v>
          </cell>
          <cell r="E1985" t="str">
            <v>Julie Baker</v>
          </cell>
        </row>
        <row r="1986">
          <cell r="A1986" t="str">
            <v>TUS1902021</v>
          </cell>
          <cell r="B1986">
            <v>1902021</v>
          </cell>
          <cell r="C1986" t="str">
            <v>TUS</v>
          </cell>
          <cell r="D1986">
            <v>1900001</v>
          </cell>
          <cell r="E1986" t="str">
            <v>Julie Baker</v>
          </cell>
        </row>
        <row r="1987">
          <cell r="A1987" t="str">
            <v>TUS1902023</v>
          </cell>
          <cell r="B1987">
            <v>1902023</v>
          </cell>
          <cell r="C1987" t="str">
            <v>TUS</v>
          </cell>
          <cell r="D1987">
            <v>1900001</v>
          </cell>
          <cell r="E1987" t="str">
            <v>Julie Baker</v>
          </cell>
        </row>
        <row r="1988">
          <cell r="A1988" t="str">
            <v>TUS1902033</v>
          </cell>
          <cell r="B1988">
            <v>1902033</v>
          </cell>
          <cell r="C1988" t="str">
            <v>TUS</v>
          </cell>
          <cell r="D1988">
            <v>1900001</v>
          </cell>
          <cell r="E1988" t="str">
            <v>Julie Baker</v>
          </cell>
        </row>
        <row r="1989">
          <cell r="A1989" t="str">
            <v>TUS1902035</v>
          </cell>
          <cell r="B1989">
            <v>1902035</v>
          </cell>
          <cell r="C1989" t="str">
            <v>TUS</v>
          </cell>
          <cell r="D1989">
            <v>1900001</v>
          </cell>
          <cell r="E1989" t="str">
            <v>Julie Baker</v>
          </cell>
        </row>
        <row r="1990">
          <cell r="A1990" t="str">
            <v>TUS1902040</v>
          </cell>
          <cell r="B1990">
            <v>1902040</v>
          </cell>
          <cell r="C1990" t="str">
            <v>TUS</v>
          </cell>
          <cell r="D1990">
            <v>1900001</v>
          </cell>
          <cell r="E1990" t="str">
            <v>Julie Baker</v>
          </cell>
        </row>
        <row r="1991">
          <cell r="A1991" t="str">
            <v>TUS1902053</v>
          </cell>
          <cell r="B1991">
            <v>1902053</v>
          </cell>
          <cell r="C1991" t="str">
            <v>TUS</v>
          </cell>
          <cell r="D1991">
            <v>1900001</v>
          </cell>
          <cell r="E1991" t="str">
            <v>Julie Baker</v>
          </cell>
        </row>
        <row r="1992">
          <cell r="A1992" t="str">
            <v>TUS1902058</v>
          </cell>
          <cell r="B1992">
            <v>1902058</v>
          </cell>
          <cell r="C1992" t="str">
            <v>TUS</v>
          </cell>
          <cell r="D1992">
            <v>1900001</v>
          </cell>
          <cell r="E1992" t="str">
            <v>Julie Baker</v>
          </cell>
        </row>
        <row r="1993">
          <cell r="A1993" t="str">
            <v>TUS1902060</v>
          </cell>
          <cell r="B1993">
            <v>1902060</v>
          </cell>
          <cell r="C1993" t="str">
            <v>TUS</v>
          </cell>
          <cell r="D1993">
            <v>1900001</v>
          </cell>
          <cell r="E1993" t="str">
            <v>Julie Baker</v>
          </cell>
        </row>
        <row r="1994">
          <cell r="A1994" t="str">
            <v>TUS1902062</v>
          </cell>
          <cell r="B1994">
            <v>1902062</v>
          </cell>
          <cell r="C1994" t="str">
            <v>TUS</v>
          </cell>
          <cell r="D1994">
            <v>1900001</v>
          </cell>
          <cell r="E1994" t="str">
            <v>Julie Baker</v>
          </cell>
        </row>
        <row r="1995">
          <cell r="A1995" t="str">
            <v>TUS1904000</v>
          </cell>
          <cell r="B1995">
            <v>1904000</v>
          </cell>
          <cell r="C1995" t="str">
            <v>TUS</v>
          </cell>
          <cell r="D1995">
            <v>1900001</v>
          </cell>
          <cell r="E1995" t="str">
            <v>Julie Baker</v>
          </cell>
        </row>
        <row r="1996">
          <cell r="A1996" t="str">
            <v>TUS1904001</v>
          </cell>
          <cell r="B1996">
            <v>1904001</v>
          </cell>
          <cell r="C1996" t="str">
            <v>TUS</v>
          </cell>
          <cell r="D1996">
            <v>1900001</v>
          </cell>
          <cell r="E1996" t="str">
            <v>Julie Baker</v>
          </cell>
        </row>
        <row r="1997">
          <cell r="A1997" t="str">
            <v>TUS1907000</v>
          </cell>
          <cell r="B1997">
            <v>1907000</v>
          </cell>
          <cell r="C1997" t="str">
            <v>TUS</v>
          </cell>
          <cell r="D1997">
            <v>1900001</v>
          </cell>
          <cell r="E1997" t="str">
            <v>Julie Baker</v>
          </cell>
        </row>
        <row r="1998">
          <cell r="A1998" t="str">
            <v>TUS1907001</v>
          </cell>
          <cell r="B1998">
            <v>1907001</v>
          </cell>
          <cell r="C1998" t="str">
            <v>TUS</v>
          </cell>
          <cell r="D1998">
            <v>1900001</v>
          </cell>
          <cell r="E1998" t="str">
            <v>Julie Baker</v>
          </cell>
        </row>
        <row r="1999">
          <cell r="A1999" t="str">
            <v>TUS1908000</v>
          </cell>
          <cell r="B1999">
            <v>1908000</v>
          </cell>
          <cell r="C1999" t="str">
            <v>TUS</v>
          </cell>
          <cell r="D1999">
            <v>1900001</v>
          </cell>
          <cell r="E1999" t="str">
            <v>Julie Baker</v>
          </cell>
        </row>
        <row r="2000">
          <cell r="A2000" t="str">
            <v>TUS2362700</v>
          </cell>
          <cell r="B2000">
            <v>2362700</v>
          </cell>
          <cell r="C2000" t="str">
            <v>TUS</v>
          </cell>
          <cell r="D2000">
            <v>2362700</v>
          </cell>
          <cell r="E2000" t="str">
            <v>Julie Baker</v>
          </cell>
        </row>
        <row r="2001">
          <cell r="A2001" t="str">
            <v>TUS2362710</v>
          </cell>
          <cell r="B2001">
            <v>2362710</v>
          </cell>
          <cell r="C2001" t="str">
            <v>TUS</v>
          </cell>
          <cell r="D2001">
            <v>2362700</v>
          </cell>
          <cell r="E2001" t="str">
            <v>Julie Baker</v>
          </cell>
        </row>
        <row r="2002">
          <cell r="A2002" t="str">
            <v>TUS2362720</v>
          </cell>
          <cell r="B2002">
            <v>2362720</v>
          </cell>
          <cell r="C2002" t="str">
            <v>TUS</v>
          </cell>
          <cell r="D2002">
            <v>2362700</v>
          </cell>
          <cell r="E2002" t="str">
            <v>Julie Baker</v>
          </cell>
        </row>
        <row r="2003">
          <cell r="A2003" t="str">
            <v>TUS2362730</v>
          </cell>
          <cell r="B2003">
            <v>2362730</v>
          </cell>
          <cell r="C2003" t="str">
            <v>TUS</v>
          </cell>
          <cell r="D2003">
            <v>2362700</v>
          </cell>
          <cell r="E2003" t="str">
            <v>Julie Baker</v>
          </cell>
        </row>
        <row r="2004">
          <cell r="A2004" t="str">
            <v>TUS2362740</v>
          </cell>
          <cell r="B2004">
            <v>2362740</v>
          </cell>
          <cell r="C2004" t="str">
            <v>TUS</v>
          </cell>
          <cell r="D2004">
            <v>2362700</v>
          </cell>
          <cell r="E2004" t="str">
            <v>Julie Baker</v>
          </cell>
        </row>
        <row r="2005">
          <cell r="A2005" t="str">
            <v>TUS2362750</v>
          </cell>
          <cell r="B2005">
            <v>2362750</v>
          </cell>
          <cell r="C2005" t="str">
            <v>TUS</v>
          </cell>
          <cell r="D2005">
            <v>2362700</v>
          </cell>
          <cell r="E2005" t="str">
            <v>Julie Baker</v>
          </cell>
        </row>
        <row r="2006">
          <cell r="A2006" t="str">
            <v>TUS2363800</v>
          </cell>
          <cell r="B2006">
            <v>2363800</v>
          </cell>
          <cell r="C2006" t="str">
            <v>TUS</v>
          </cell>
          <cell r="D2006">
            <v>1900001</v>
          </cell>
          <cell r="E2006" t="str">
            <v>Julie Baker</v>
          </cell>
        </row>
        <row r="2007">
          <cell r="A2007" t="str">
            <v>TUS2412700</v>
          </cell>
          <cell r="B2007">
            <v>2412700</v>
          </cell>
          <cell r="C2007" t="str">
            <v>TUS</v>
          </cell>
          <cell r="D2007">
            <v>2412700</v>
          </cell>
          <cell r="E2007" t="str">
            <v>Julie Baker</v>
          </cell>
        </row>
        <row r="2008">
          <cell r="A2008" t="str">
            <v>TUS2412710</v>
          </cell>
          <cell r="B2008">
            <v>2412710</v>
          </cell>
          <cell r="C2008" t="str">
            <v>TUS</v>
          </cell>
          <cell r="D2008">
            <v>2412700</v>
          </cell>
          <cell r="E2008" t="str">
            <v>Julie Baker</v>
          </cell>
        </row>
        <row r="2009">
          <cell r="A2009" t="str">
            <v>TUS2412720</v>
          </cell>
          <cell r="B2009">
            <v>2412720</v>
          </cell>
          <cell r="C2009" t="str">
            <v>TUS</v>
          </cell>
          <cell r="D2009">
            <v>2412700</v>
          </cell>
          <cell r="E2009" t="str">
            <v>Julie Baker</v>
          </cell>
        </row>
        <row r="2010">
          <cell r="A2010" t="str">
            <v>TUS2412730</v>
          </cell>
          <cell r="B2010">
            <v>2412730</v>
          </cell>
          <cell r="C2010" t="str">
            <v>TUS</v>
          </cell>
          <cell r="D2010">
            <v>2412700</v>
          </cell>
          <cell r="E2010" t="str">
            <v>Julie Baker</v>
          </cell>
        </row>
        <row r="2011">
          <cell r="A2011" t="str">
            <v>TUS2412740</v>
          </cell>
          <cell r="B2011">
            <v>2412740</v>
          </cell>
          <cell r="C2011" t="str">
            <v>TUS</v>
          </cell>
          <cell r="D2011">
            <v>2412700</v>
          </cell>
          <cell r="E2011" t="str">
            <v>Julie Baker</v>
          </cell>
        </row>
        <row r="2012">
          <cell r="A2012" t="str">
            <v>TUS2412750</v>
          </cell>
          <cell r="B2012">
            <v>2412750</v>
          </cell>
          <cell r="C2012" t="str">
            <v>TUS</v>
          </cell>
          <cell r="D2012">
            <v>2412700</v>
          </cell>
          <cell r="E2012" t="str">
            <v>Julie Baker</v>
          </cell>
        </row>
        <row r="2013">
          <cell r="A2013" t="str">
            <v>TUS2537100</v>
          </cell>
          <cell r="B2013">
            <v>2537100</v>
          </cell>
          <cell r="C2013" t="str">
            <v>TUS</v>
          </cell>
          <cell r="D2013">
            <v>2537100</v>
          </cell>
          <cell r="E2013" t="str">
            <v>Julie Baker</v>
          </cell>
        </row>
        <row r="2014">
          <cell r="A2014" t="str">
            <v>TUS2537200</v>
          </cell>
          <cell r="B2014">
            <v>2537200</v>
          </cell>
          <cell r="C2014" t="str">
            <v>TUS</v>
          </cell>
          <cell r="D2014">
            <v>2537100</v>
          </cell>
          <cell r="E2014" t="str">
            <v>Julie Baker</v>
          </cell>
        </row>
        <row r="2015">
          <cell r="A2015" t="str">
            <v>TUS2537300</v>
          </cell>
          <cell r="B2015">
            <v>2537300</v>
          </cell>
          <cell r="C2015" t="str">
            <v>TUS</v>
          </cell>
          <cell r="D2015">
            <v>2537100</v>
          </cell>
          <cell r="E2015" t="str">
            <v>Julie Baker</v>
          </cell>
        </row>
        <row r="2016">
          <cell r="A2016" t="str">
            <v>TUS2537400</v>
          </cell>
          <cell r="B2016">
            <v>2537400</v>
          </cell>
          <cell r="C2016" t="str">
            <v>TUS</v>
          </cell>
          <cell r="D2016">
            <v>2537100</v>
          </cell>
          <cell r="E2016" t="str">
            <v>Julie Baker</v>
          </cell>
        </row>
        <row r="2017">
          <cell r="A2017" t="str">
            <v>TUS2537500</v>
          </cell>
          <cell r="B2017">
            <v>2537500</v>
          </cell>
          <cell r="C2017" t="str">
            <v>TUS</v>
          </cell>
          <cell r="D2017">
            <v>2537100</v>
          </cell>
          <cell r="E2017" t="str">
            <v>Julie Baker</v>
          </cell>
        </row>
        <row r="2018">
          <cell r="A2018" t="str">
            <v>TUS2537600</v>
          </cell>
          <cell r="B2018">
            <v>2537600</v>
          </cell>
          <cell r="C2018" t="str">
            <v>TUS</v>
          </cell>
          <cell r="D2018">
            <v>2537100</v>
          </cell>
          <cell r="E2018" t="str">
            <v>Julie Baker</v>
          </cell>
        </row>
        <row r="2019">
          <cell r="A2019" t="str">
            <v>TUS2537700</v>
          </cell>
          <cell r="B2019">
            <v>2537700</v>
          </cell>
          <cell r="C2019" t="str">
            <v>TUS</v>
          </cell>
          <cell r="D2019">
            <v>2537100</v>
          </cell>
          <cell r="E2019" t="str">
            <v>Julie Baker</v>
          </cell>
        </row>
        <row r="2020">
          <cell r="A2020" t="str">
            <v>TUS2551000</v>
          </cell>
          <cell r="B2020">
            <v>2551000</v>
          </cell>
          <cell r="C2020" t="str">
            <v>TUS</v>
          </cell>
          <cell r="D2020">
            <v>1900001</v>
          </cell>
          <cell r="E2020" t="str">
            <v>Julie Baker</v>
          </cell>
        </row>
        <row r="2021">
          <cell r="A2021" t="str">
            <v>TUS2553000</v>
          </cell>
          <cell r="B2021">
            <v>2553000</v>
          </cell>
          <cell r="C2021" t="str">
            <v>TUS</v>
          </cell>
          <cell r="D2021">
            <v>1900001</v>
          </cell>
          <cell r="E2021" t="str">
            <v>Julie Baker</v>
          </cell>
        </row>
        <row r="2022">
          <cell r="A2022" t="str">
            <v>TUS2822001</v>
          </cell>
          <cell r="B2022">
            <v>2822001</v>
          </cell>
          <cell r="C2022" t="str">
            <v>TUS</v>
          </cell>
          <cell r="D2022">
            <v>1900001</v>
          </cell>
          <cell r="E2022" t="str">
            <v>Julie Baker</v>
          </cell>
        </row>
        <row r="2023">
          <cell r="A2023" t="str">
            <v>TUS2822011</v>
          </cell>
          <cell r="B2023">
            <v>2822011</v>
          </cell>
          <cell r="C2023" t="str">
            <v>TUS</v>
          </cell>
          <cell r="D2023">
            <v>1900001</v>
          </cell>
          <cell r="E2023" t="str">
            <v>Julie Baker</v>
          </cell>
        </row>
        <row r="2024">
          <cell r="A2024" t="str">
            <v>TUS2822021</v>
          </cell>
          <cell r="B2024">
            <v>2822021</v>
          </cell>
          <cell r="C2024" t="str">
            <v>TUS</v>
          </cell>
          <cell r="D2024">
            <v>1900001</v>
          </cell>
          <cell r="E2024" t="str">
            <v>Julie Baker</v>
          </cell>
        </row>
        <row r="2025">
          <cell r="A2025" t="str">
            <v>TUS2822022</v>
          </cell>
          <cell r="B2025">
            <v>2822022</v>
          </cell>
          <cell r="C2025" t="str">
            <v>TUS</v>
          </cell>
          <cell r="D2025">
            <v>1900001</v>
          </cell>
          <cell r="E2025" t="str">
            <v>Julie Baker</v>
          </cell>
        </row>
        <row r="2026">
          <cell r="A2026" t="str">
            <v>TUS2822023</v>
          </cell>
          <cell r="B2026">
            <v>2822023</v>
          </cell>
          <cell r="C2026" t="str">
            <v>TUS</v>
          </cell>
          <cell r="D2026">
            <v>1900001</v>
          </cell>
          <cell r="E2026" t="str">
            <v>Julie Baker</v>
          </cell>
        </row>
        <row r="2027">
          <cell r="A2027" t="str">
            <v>TUS2824000</v>
          </cell>
          <cell r="B2027">
            <v>2824000</v>
          </cell>
          <cell r="C2027" t="str">
            <v>TUS</v>
          </cell>
          <cell r="D2027">
            <v>1900001</v>
          </cell>
          <cell r="E2027" t="str">
            <v>Julie Baker</v>
          </cell>
        </row>
        <row r="2028">
          <cell r="A2028" t="str">
            <v>TUS2827001</v>
          </cell>
          <cell r="B2028">
            <v>2827001</v>
          </cell>
          <cell r="C2028" t="str">
            <v>TUS</v>
          </cell>
          <cell r="D2028">
            <v>1900001</v>
          </cell>
          <cell r="E2028" t="str">
            <v>Julie Baker</v>
          </cell>
        </row>
        <row r="2029">
          <cell r="A2029" t="str">
            <v>TUS2832031</v>
          </cell>
          <cell r="B2029">
            <v>2832031</v>
          </cell>
          <cell r="C2029" t="str">
            <v>TUS</v>
          </cell>
          <cell r="D2029">
            <v>1900001</v>
          </cell>
          <cell r="E2029" t="str">
            <v>Julie Baker</v>
          </cell>
        </row>
        <row r="2030">
          <cell r="A2030" t="str">
            <v>TUS2835500</v>
          </cell>
          <cell r="B2030">
            <v>2835500</v>
          </cell>
          <cell r="C2030" t="str">
            <v>TUS</v>
          </cell>
          <cell r="D2030">
            <v>1900001</v>
          </cell>
          <cell r="E2030" t="str">
            <v>Julie Baker</v>
          </cell>
        </row>
        <row r="2031">
          <cell r="A2031" t="str">
            <v>TUS2837100</v>
          </cell>
          <cell r="B2031">
            <v>2837100</v>
          </cell>
          <cell r="C2031" t="str">
            <v>TUS</v>
          </cell>
          <cell r="D2031">
            <v>1900001</v>
          </cell>
          <cell r="E2031" t="str">
            <v>Julie Baker</v>
          </cell>
        </row>
        <row r="2032">
          <cell r="A2032" t="str">
            <v>TUS2324000</v>
          </cell>
          <cell r="B2032" t="str">
            <v>2324000</v>
          </cell>
          <cell r="C2032" t="str">
            <v>TUS</v>
          </cell>
          <cell r="D2032" t="str">
            <v>ALL</v>
          </cell>
          <cell r="E2032" t="str">
            <v>Melinda Lefan-Accounts Payable</v>
          </cell>
        </row>
        <row r="2033">
          <cell r="A2033" t="str">
            <v>TUS2230000</v>
          </cell>
          <cell r="B2033" t="str">
            <v>2230000</v>
          </cell>
          <cell r="C2033" t="str">
            <v>TUS</v>
          </cell>
          <cell r="D2033" t="str">
            <v>ALL</v>
          </cell>
          <cell r="E2033" t="str">
            <v>Ramon Leal - Corporate Accounting</v>
          </cell>
        </row>
        <row r="2034">
          <cell r="A2034" t="str">
            <v>TUS2328900</v>
          </cell>
          <cell r="B2034" t="str">
            <v>2328900</v>
          </cell>
          <cell r="C2034" t="str">
            <v>TUS</v>
          </cell>
          <cell r="D2034" t="str">
            <v>ALL</v>
          </cell>
          <cell r="E2034" t="str">
            <v>Ramon Leal - Corporate Accounting</v>
          </cell>
        </row>
        <row r="2035">
          <cell r="A2035" t="str">
            <v>TUS2328950</v>
          </cell>
          <cell r="B2035" t="str">
            <v>2328950</v>
          </cell>
          <cell r="C2035" t="str">
            <v>TUS</v>
          </cell>
          <cell r="D2035" t="str">
            <v>ALL</v>
          </cell>
          <cell r="E2035" t="str">
            <v>Ramon Leal - Corporate Accounting</v>
          </cell>
        </row>
        <row r="2036">
          <cell r="A2036" t="str">
            <v>TXU1243200</v>
          </cell>
          <cell r="B2036" t="str">
            <v>1243200</v>
          </cell>
          <cell r="C2036" t="str">
            <v>TXU</v>
          </cell>
          <cell r="D2036" t="str">
            <v>ALL</v>
          </cell>
          <cell r="E2036" t="str">
            <v>Dean Hampton - Corporate Services Acctg</v>
          </cell>
        </row>
        <row r="2037">
          <cell r="A2037" t="str">
            <v>TXU1243300</v>
          </cell>
          <cell r="B2037" t="str">
            <v>1243300</v>
          </cell>
          <cell r="C2037" t="str">
            <v>TXU</v>
          </cell>
          <cell r="D2037" t="str">
            <v>ALL</v>
          </cell>
          <cell r="E2037" t="str">
            <v>Dean Hampton - Corporate Services Acctg</v>
          </cell>
        </row>
        <row r="2038">
          <cell r="A2038" t="str">
            <v>TXU1243300</v>
          </cell>
          <cell r="B2038" t="str">
            <v>1243300</v>
          </cell>
          <cell r="C2038" t="str">
            <v>TXU</v>
          </cell>
          <cell r="D2038" t="str">
            <v>ALL</v>
          </cell>
          <cell r="E2038" t="str">
            <v>Dean Hampton - Corporate Services Acctg</v>
          </cell>
        </row>
        <row r="2039">
          <cell r="A2039" t="str">
            <v>TXU1245200</v>
          </cell>
          <cell r="B2039" t="str">
            <v>1245200</v>
          </cell>
          <cell r="C2039" t="str">
            <v>TXU</v>
          </cell>
          <cell r="D2039" t="str">
            <v>ALL</v>
          </cell>
          <cell r="E2039" t="str">
            <v>Dean Hampton - Corporate Services Acctg</v>
          </cell>
        </row>
        <row r="2040">
          <cell r="A2040" t="str">
            <v>TXU1245500</v>
          </cell>
          <cell r="B2040" t="str">
            <v>1245500</v>
          </cell>
          <cell r="C2040" t="str">
            <v>TXU</v>
          </cell>
          <cell r="D2040" t="str">
            <v>ALL</v>
          </cell>
          <cell r="E2040" t="str">
            <v>Dean Hampton - Corporate Services Acctg</v>
          </cell>
        </row>
        <row r="2041">
          <cell r="A2041" t="str">
            <v>TXU1245600</v>
          </cell>
          <cell r="B2041" t="str">
            <v>1245600</v>
          </cell>
          <cell r="C2041" t="str">
            <v>TXU</v>
          </cell>
          <cell r="D2041" t="str">
            <v>ALL</v>
          </cell>
          <cell r="E2041" t="str">
            <v>Dean Hampton - Corporate Services Acctg</v>
          </cell>
        </row>
        <row r="2042">
          <cell r="A2042" t="str">
            <v>TXU1431099</v>
          </cell>
          <cell r="B2042" t="str">
            <v>1431099</v>
          </cell>
          <cell r="C2042" t="str">
            <v>TXU</v>
          </cell>
          <cell r="D2042" t="str">
            <v>ALL</v>
          </cell>
          <cell r="E2042" t="str">
            <v>Dean Hampton - Corporate Services Acctg</v>
          </cell>
        </row>
        <row r="2043">
          <cell r="A2043" t="str">
            <v>TXU1868550</v>
          </cell>
          <cell r="B2043" t="str">
            <v>1868550</v>
          </cell>
          <cell r="C2043" t="str">
            <v>TXU</v>
          </cell>
          <cell r="D2043" t="str">
            <v>ALL</v>
          </cell>
          <cell r="E2043" t="str">
            <v>Dean Hampton - Corporate Services Acctg</v>
          </cell>
        </row>
        <row r="2044">
          <cell r="A2044" t="str">
            <v>TXU1868560</v>
          </cell>
          <cell r="B2044" t="str">
            <v>1868560</v>
          </cell>
          <cell r="C2044" t="str">
            <v>TXU</v>
          </cell>
          <cell r="D2044" t="str">
            <v>ALL</v>
          </cell>
          <cell r="E2044" t="str">
            <v>Dean Hampton - Corporate Services Acctg</v>
          </cell>
        </row>
        <row r="2045">
          <cell r="A2045" t="str">
            <v>TXU2321904</v>
          </cell>
          <cell r="B2045" t="str">
            <v>2321904</v>
          </cell>
          <cell r="C2045" t="str">
            <v>TXU</v>
          </cell>
          <cell r="D2045" t="str">
            <v>ALL</v>
          </cell>
          <cell r="E2045" t="str">
            <v>Dean Hampton - Corporate Services Acctg</v>
          </cell>
        </row>
        <row r="2046">
          <cell r="A2046" t="str">
            <v>TXU2321906</v>
          </cell>
          <cell r="B2046" t="str">
            <v>2321906</v>
          </cell>
          <cell r="C2046" t="str">
            <v>TXU</v>
          </cell>
          <cell r="D2046" t="str">
            <v>ALL</v>
          </cell>
          <cell r="E2046" t="str">
            <v>Dean Hampton - Corporate Services Acctg</v>
          </cell>
        </row>
        <row r="2047">
          <cell r="A2047" t="str">
            <v>TXU2322402</v>
          </cell>
          <cell r="B2047" t="str">
            <v>2322402</v>
          </cell>
          <cell r="C2047" t="str">
            <v>TXU</v>
          </cell>
          <cell r="D2047" t="str">
            <v>ALL</v>
          </cell>
          <cell r="E2047" t="str">
            <v>Dean Hampton - Corporate Services Acctg</v>
          </cell>
        </row>
        <row r="2048">
          <cell r="A2048" t="str">
            <v>TXU2322403</v>
          </cell>
          <cell r="B2048" t="str">
            <v>2322403</v>
          </cell>
          <cell r="C2048" t="str">
            <v>TXU</v>
          </cell>
          <cell r="D2048" t="str">
            <v>ALL</v>
          </cell>
          <cell r="E2048" t="str">
            <v>Dean Hampton - Corporate Services Acctg</v>
          </cell>
        </row>
        <row r="2049">
          <cell r="A2049" t="str">
            <v>TXU2533050</v>
          </cell>
          <cell r="B2049" t="str">
            <v>2533050</v>
          </cell>
          <cell r="C2049" t="str">
            <v>TXU</v>
          </cell>
          <cell r="D2049" t="str">
            <v>ALL</v>
          </cell>
          <cell r="E2049" t="str">
            <v>Dean Hampton - Corporate Services Acctg</v>
          </cell>
        </row>
        <row r="2050">
          <cell r="A2050" t="str">
            <v>TXU2533100</v>
          </cell>
          <cell r="B2050" t="str">
            <v>2533100</v>
          </cell>
          <cell r="C2050" t="str">
            <v>TXU</v>
          </cell>
          <cell r="D2050" t="str">
            <v>ALL</v>
          </cell>
          <cell r="E2050" t="str">
            <v>Dean Hampton - Corporate Services Acctg</v>
          </cell>
        </row>
        <row r="2051">
          <cell r="A2051" t="str">
            <v>TXU2533400</v>
          </cell>
          <cell r="B2051" t="str">
            <v>2533400</v>
          </cell>
          <cell r="C2051" t="str">
            <v>TXU</v>
          </cell>
          <cell r="D2051" t="str">
            <v>ALL</v>
          </cell>
          <cell r="E2051" t="str">
            <v>Dean Hampton - Corporate Services Acctg</v>
          </cell>
        </row>
        <row r="2052">
          <cell r="A2052" t="str">
            <v>TXU2534000</v>
          </cell>
          <cell r="B2052" t="str">
            <v>2534000</v>
          </cell>
          <cell r="C2052" t="str">
            <v>TXU</v>
          </cell>
          <cell r="D2052" t="str">
            <v>ALL</v>
          </cell>
          <cell r="E2052" t="str">
            <v>Dean Hampton - Corporate Services Acctg</v>
          </cell>
        </row>
        <row r="2053">
          <cell r="A2053" t="str">
            <v>TXU2535500</v>
          </cell>
          <cell r="B2053" t="str">
            <v>2535500</v>
          </cell>
          <cell r="C2053" t="str">
            <v>TXU</v>
          </cell>
          <cell r="D2053" t="str">
            <v>ALL</v>
          </cell>
          <cell r="E2053" t="str">
            <v>Dean Hampton - Corporate Services Acctg</v>
          </cell>
        </row>
        <row r="2054">
          <cell r="A2054" t="str">
            <v>TXU2535600</v>
          </cell>
          <cell r="B2054" t="str">
            <v>2535600</v>
          </cell>
          <cell r="C2054" t="str">
            <v>TXU</v>
          </cell>
          <cell r="D2054" t="str">
            <v>ALL</v>
          </cell>
          <cell r="E2054" t="str">
            <v>Dean Hampton - Corporate Services Acctg</v>
          </cell>
        </row>
        <row r="2055">
          <cell r="A2055" t="str">
            <v>TXU2539120</v>
          </cell>
          <cell r="B2055" t="str">
            <v>2539120</v>
          </cell>
          <cell r="C2055" t="str">
            <v>TXU</v>
          </cell>
          <cell r="D2055" t="str">
            <v>ALL</v>
          </cell>
          <cell r="E2055" t="str">
            <v>Dean Hampton - Corporate Services Acctg</v>
          </cell>
        </row>
        <row r="2056">
          <cell r="A2056" t="str">
            <v>TXU2539160</v>
          </cell>
          <cell r="B2056" t="str">
            <v>2539160</v>
          </cell>
          <cell r="C2056" t="str">
            <v>TXU</v>
          </cell>
          <cell r="D2056" t="str">
            <v>ALL</v>
          </cell>
          <cell r="E2056" t="str">
            <v>Dean Hampton - Corporate Services Acctg</v>
          </cell>
        </row>
        <row r="2057">
          <cell r="A2057" t="str">
            <v>TXU1431000</v>
          </cell>
          <cell r="B2057" t="str">
            <v>1431000</v>
          </cell>
          <cell r="C2057" t="str">
            <v>TXU</v>
          </cell>
          <cell r="D2057" t="str">
            <v>ALL</v>
          </cell>
          <cell r="E2057" t="str">
            <v>Joe Luna -Payroll</v>
          </cell>
        </row>
        <row r="2058">
          <cell r="A2058" t="str">
            <v>TXU1431060</v>
          </cell>
          <cell r="B2058" t="str">
            <v>1431060</v>
          </cell>
          <cell r="C2058" t="str">
            <v>TXU</v>
          </cell>
          <cell r="D2058" t="str">
            <v>ALL</v>
          </cell>
          <cell r="E2058" t="str">
            <v>Joe Luna -Payroll</v>
          </cell>
        </row>
        <row r="2059">
          <cell r="A2059" t="str">
            <v>TXU1431110</v>
          </cell>
          <cell r="B2059" t="str">
            <v>1431110</v>
          </cell>
          <cell r="C2059" t="str">
            <v>TXU</v>
          </cell>
          <cell r="D2059" t="str">
            <v>ALL</v>
          </cell>
          <cell r="E2059" t="str">
            <v>Joe Luna -Payroll</v>
          </cell>
        </row>
        <row r="2060">
          <cell r="A2060" t="str">
            <v>TXU2321901</v>
          </cell>
          <cell r="B2060" t="str">
            <v>2321901</v>
          </cell>
          <cell r="C2060" t="str">
            <v>TXU</v>
          </cell>
          <cell r="D2060" t="str">
            <v>ALL</v>
          </cell>
          <cell r="E2060" t="str">
            <v>Joe Luna -Payroll</v>
          </cell>
        </row>
        <row r="2061">
          <cell r="A2061" t="str">
            <v>TXU2321909</v>
          </cell>
          <cell r="B2061" t="str">
            <v>2321909</v>
          </cell>
          <cell r="C2061" t="str">
            <v>TXU</v>
          </cell>
          <cell r="D2061" t="str">
            <v>ALL</v>
          </cell>
          <cell r="E2061" t="str">
            <v>Joe Luna -Payroll</v>
          </cell>
        </row>
        <row r="2062">
          <cell r="A2062" t="str">
            <v>TXU2321916</v>
          </cell>
          <cell r="B2062" t="str">
            <v>2321916</v>
          </cell>
          <cell r="C2062" t="str">
            <v>TXU</v>
          </cell>
          <cell r="D2062" t="str">
            <v>ALL</v>
          </cell>
          <cell r="E2062" t="str">
            <v>Joe Luna -Payroll</v>
          </cell>
        </row>
        <row r="2063">
          <cell r="A2063" t="str">
            <v>TXU2321920</v>
          </cell>
          <cell r="B2063" t="str">
            <v>2321920</v>
          </cell>
          <cell r="C2063" t="str">
            <v>TXU</v>
          </cell>
          <cell r="D2063" t="str">
            <v>ALL</v>
          </cell>
          <cell r="E2063" t="str">
            <v>Joe Luna -Payroll</v>
          </cell>
        </row>
        <row r="2064">
          <cell r="A2064" t="str">
            <v>TXU2321921</v>
          </cell>
          <cell r="B2064" t="str">
            <v>2321921</v>
          </cell>
          <cell r="C2064" t="str">
            <v>TXU</v>
          </cell>
          <cell r="D2064" t="str">
            <v>ALL</v>
          </cell>
          <cell r="E2064" t="str">
            <v>Joe Luna -Payroll</v>
          </cell>
        </row>
        <row r="2065">
          <cell r="A2065" t="str">
            <v>TXU2321922</v>
          </cell>
          <cell r="B2065" t="str">
            <v>2321922</v>
          </cell>
          <cell r="C2065" t="str">
            <v>TXU</v>
          </cell>
          <cell r="D2065" t="str">
            <v>ALL</v>
          </cell>
          <cell r="E2065" t="str">
            <v>Joe Luna -Payroll</v>
          </cell>
        </row>
        <row r="2066">
          <cell r="A2066" t="str">
            <v>TXU2321924</v>
          </cell>
          <cell r="B2066" t="str">
            <v>2321924</v>
          </cell>
          <cell r="C2066" t="str">
            <v>TXU</v>
          </cell>
          <cell r="D2066" t="str">
            <v>ALL</v>
          </cell>
          <cell r="E2066" t="str">
            <v>Joe Luna -Payroll</v>
          </cell>
        </row>
        <row r="2067">
          <cell r="A2067" t="str">
            <v>TXU2322401</v>
          </cell>
          <cell r="B2067" t="str">
            <v>2322401</v>
          </cell>
          <cell r="C2067" t="str">
            <v>TXU</v>
          </cell>
          <cell r="D2067" t="str">
            <v>ALL</v>
          </cell>
          <cell r="E2067" t="str">
            <v>Joe Luna -Payroll</v>
          </cell>
        </row>
        <row r="2068">
          <cell r="A2068" t="str">
            <v>TXU2361000</v>
          </cell>
          <cell r="B2068" t="str">
            <v>2361000</v>
          </cell>
          <cell r="C2068" t="str">
            <v>TXU</v>
          </cell>
          <cell r="D2068" t="str">
            <v>ALL</v>
          </cell>
          <cell r="E2068" t="str">
            <v>Joe Luna -Payroll</v>
          </cell>
        </row>
        <row r="2069">
          <cell r="A2069" t="str">
            <v>TXU2361100</v>
          </cell>
          <cell r="B2069" t="str">
            <v>2361100</v>
          </cell>
          <cell r="C2069" t="str">
            <v>TXU</v>
          </cell>
          <cell r="D2069" t="str">
            <v>ALL</v>
          </cell>
          <cell r="E2069" t="str">
            <v>Joe Luna -Payroll</v>
          </cell>
        </row>
        <row r="2070">
          <cell r="A2070" t="str">
            <v>TXU2362100</v>
          </cell>
          <cell r="B2070" t="str">
            <v>2362100</v>
          </cell>
          <cell r="C2070" t="str">
            <v>TXU</v>
          </cell>
          <cell r="D2070" t="str">
            <v>ALL</v>
          </cell>
          <cell r="E2070" t="str">
            <v>Joe Luna -Payroll</v>
          </cell>
        </row>
        <row r="2071">
          <cell r="A2071" t="str">
            <v>TXU2411000</v>
          </cell>
          <cell r="B2071" t="str">
            <v>2411000</v>
          </cell>
          <cell r="C2071" t="str">
            <v>TXU</v>
          </cell>
          <cell r="D2071" t="str">
            <v>ALL</v>
          </cell>
          <cell r="E2071" t="str">
            <v>Joe Luna -Payroll</v>
          </cell>
        </row>
        <row r="2072">
          <cell r="A2072" t="str">
            <v>TXU2411200</v>
          </cell>
          <cell r="B2072" t="str">
            <v>2411200</v>
          </cell>
          <cell r="C2072" t="str">
            <v>TXU</v>
          </cell>
          <cell r="D2072" t="str">
            <v>ALL</v>
          </cell>
          <cell r="E2072" t="str">
            <v>Joe Luna -Payroll</v>
          </cell>
        </row>
        <row r="2073">
          <cell r="A2073" t="str">
            <v>TXU2424000</v>
          </cell>
          <cell r="B2073" t="str">
            <v>2424000</v>
          </cell>
          <cell r="C2073" t="str">
            <v>TXU</v>
          </cell>
          <cell r="D2073" t="str">
            <v>ALL</v>
          </cell>
          <cell r="E2073" t="str">
            <v>Joe Luna -Payroll</v>
          </cell>
        </row>
        <row r="2074">
          <cell r="A2074" t="str">
            <v>TXU2324000</v>
          </cell>
          <cell r="B2074" t="str">
            <v>2324000</v>
          </cell>
          <cell r="C2074" t="str">
            <v>TXU</v>
          </cell>
          <cell r="D2074" t="str">
            <v>ALL</v>
          </cell>
          <cell r="E2074" t="str">
            <v>Melinda Lefan-Accounts Payable</v>
          </cell>
        </row>
        <row r="2075">
          <cell r="A2075" t="str">
            <v>TXU1231000</v>
          </cell>
          <cell r="B2075" t="str">
            <v>1231000</v>
          </cell>
          <cell r="C2075" t="str">
            <v>TXU</v>
          </cell>
          <cell r="D2075" t="str">
            <v>ALL</v>
          </cell>
          <cell r="E2075" t="str">
            <v>Ramon Leal - Corporate Accounting</v>
          </cell>
        </row>
        <row r="2076">
          <cell r="A2076" t="str">
            <v>TXU2230000</v>
          </cell>
          <cell r="B2076" t="str">
            <v>2230000</v>
          </cell>
          <cell r="C2076" t="str">
            <v>TXU</v>
          </cell>
          <cell r="D2076" t="str">
            <v>ALL</v>
          </cell>
          <cell r="E2076" t="str">
            <v>Ramon Leal - Corporate Accounting</v>
          </cell>
        </row>
        <row r="2077">
          <cell r="A2077" t="str">
            <v>TXU2328900</v>
          </cell>
          <cell r="B2077" t="str">
            <v>2328900</v>
          </cell>
          <cell r="C2077" t="str">
            <v>TXU</v>
          </cell>
          <cell r="D2077" t="str">
            <v>ALL</v>
          </cell>
          <cell r="E2077" t="str">
            <v>Ramon Leal - Corporate Accounting</v>
          </cell>
        </row>
        <row r="2078">
          <cell r="A2078" t="str">
            <v>TXU2328950</v>
          </cell>
          <cell r="B2078" t="str">
            <v>2328950</v>
          </cell>
          <cell r="C2078" t="str">
            <v>TXU</v>
          </cell>
          <cell r="D2078" t="str">
            <v>ALL</v>
          </cell>
          <cell r="E2078" t="str">
            <v>Ramon Leal - Corporate Accounting</v>
          </cell>
        </row>
        <row r="2079">
          <cell r="A2079" t="str">
            <v>TXUCV2424000</v>
          </cell>
          <cell r="B2079" t="str">
            <v>2424000</v>
          </cell>
          <cell r="C2079" t="str">
            <v>TXUCV</v>
          </cell>
          <cell r="D2079" t="str">
            <v>ALL</v>
          </cell>
          <cell r="E2079" t="str">
            <v>Joe Luna -Payroll</v>
          </cell>
        </row>
        <row r="2080">
          <cell r="A2080" t="str">
            <v>TXUEN2324000</v>
          </cell>
          <cell r="B2080">
            <v>2324000</v>
          </cell>
          <cell r="C2080" t="str">
            <v>TXUEN</v>
          </cell>
          <cell r="D2080" t="str">
            <v>All</v>
          </cell>
          <cell r="E2080" t="str">
            <v>Joe Luna -Payroll</v>
          </cell>
        </row>
        <row r="2081">
          <cell r="A2081" t="str">
            <v>TXUEN2230000</v>
          </cell>
          <cell r="B2081" t="str">
            <v>2230000</v>
          </cell>
          <cell r="C2081" t="str">
            <v>TXUEN</v>
          </cell>
          <cell r="D2081" t="str">
            <v>All</v>
          </cell>
          <cell r="E2081" t="str">
            <v>Randy Mueller - Corporate Accounting</v>
          </cell>
        </row>
        <row r="2082">
          <cell r="A2082" t="str">
            <v>TXUEN1231000</v>
          </cell>
          <cell r="B2082">
            <v>1231000</v>
          </cell>
          <cell r="C2082" t="str">
            <v>TXUEN</v>
          </cell>
          <cell r="D2082" t="str">
            <v>All</v>
          </cell>
        </row>
        <row r="2083">
          <cell r="A2083" t="str">
            <v>TXUEN1431000</v>
          </cell>
          <cell r="B2083">
            <v>1431000</v>
          </cell>
          <cell r="C2083" t="str">
            <v>TXUEN</v>
          </cell>
          <cell r="D2083" t="str">
            <v>All</v>
          </cell>
        </row>
        <row r="2084">
          <cell r="A2084" t="str">
            <v>TXUEN1431060</v>
          </cell>
          <cell r="B2084">
            <v>1431060</v>
          </cell>
          <cell r="C2084" t="str">
            <v>TXUEN</v>
          </cell>
          <cell r="D2084" t="str">
            <v>All</v>
          </cell>
        </row>
        <row r="2085">
          <cell r="A2085" t="str">
            <v>TXUEN1431110</v>
          </cell>
          <cell r="B2085">
            <v>1431110</v>
          </cell>
          <cell r="C2085" t="str">
            <v>TXUEN</v>
          </cell>
          <cell r="D2085" t="str">
            <v>All</v>
          </cell>
        </row>
        <row r="2086">
          <cell r="A2086" t="str">
            <v>TXUEN2321911</v>
          </cell>
          <cell r="B2086">
            <v>2321911</v>
          </cell>
          <cell r="C2086" t="str">
            <v>TXUEN</v>
          </cell>
          <cell r="D2086" t="str">
            <v>All</v>
          </cell>
        </row>
        <row r="2087">
          <cell r="A2087" t="str">
            <v>TXUEN2321912</v>
          </cell>
          <cell r="B2087">
            <v>2321912</v>
          </cell>
          <cell r="C2087" t="str">
            <v>TXUEN</v>
          </cell>
          <cell r="D2087" t="str">
            <v>All</v>
          </cell>
        </row>
        <row r="2088">
          <cell r="A2088" t="str">
            <v>TXUEN2321932</v>
          </cell>
          <cell r="B2088">
            <v>2321932</v>
          </cell>
          <cell r="C2088" t="str">
            <v>TXUEN</v>
          </cell>
          <cell r="D2088" t="str">
            <v>All</v>
          </cell>
        </row>
        <row r="2089">
          <cell r="A2089" t="str">
            <v>TXUEN2321933</v>
          </cell>
          <cell r="B2089">
            <v>2321933</v>
          </cell>
          <cell r="C2089" t="str">
            <v>TXUEN</v>
          </cell>
          <cell r="D2089" t="str">
            <v>All</v>
          </cell>
        </row>
        <row r="2090">
          <cell r="A2090" t="str">
            <v>TXUET1010795</v>
          </cell>
          <cell r="B2090">
            <v>1010795</v>
          </cell>
          <cell r="C2090" t="str">
            <v>TXUET</v>
          </cell>
          <cell r="D2090" t="str">
            <v>1010798</v>
          </cell>
          <cell r="E2090" t="str">
            <v>Dane Watson</v>
          </cell>
        </row>
        <row r="2091">
          <cell r="A2091" t="str">
            <v>TXUET1010798</v>
          </cell>
          <cell r="B2091" t="str">
            <v>1010798</v>
          </cell>
          <cell r="C2091" t="str">
            <v>TXUET</v>
          </cell>
          <cell r="D2091" t="str">
            <v>1010798</v>
          </cell>
          <cell r="E2091" t="str">
            <v>Dane Watson</v>
          </cell>
        </row>
        <row r="2092">
          <cell r="A2092" t="str">
            <v>TXUET1070000</v>
          </cell>
          <cell r="B2092" t="str">
            <v>1070000</v>
          </cell>
          <cell r="C2092" t="str">
            <v>TXUET</v>
          </cell>
          <cell r="D2092" t="str">
            <v>1070000</v>
          </cell>
          <cell r="E2092" t="str">
            <v>Dane Watson</v>
          </cell>
        </row>
        <row r="2093">
          <cell r="A2093" t="str">
            <v>TXUET1079000</v>
          </cell>
          <cell r="B2093">
            <v>1079000</v>
          </cell>
          <cell r="C2093" t="str">
            <v>TXUET</v>
          </cell>
          <cell r="D2093" t="str">
            <v>1070000</v>
          </cell>
          <cell r="E2093" t="str">
            <v>Dane Watson</v>
          </cell>
        </row>
        <row r="2094">
          <cell r="A2094" t="str">
            <v>TXUET1081798</v>
          </cell>
          <cell r="B2094" t="str">
            <v>1081798</v>
          </cell>
          <cell r="C2094" t="str">
            <v>TXUET</v>
          </cell>
          <cell r="D2094" t="str">
            <v>1081798</v>
          </cell>
          <cell r="E2094" t="str">
            <v>Dane Watson</v>
          </cell>
        </row>
        <row r="2095">
          <cell r="A2095" t="str">
            <v>TXUET1086798</v>
          </cell>
          <cell r="B2095" t="str">
            <v>1086798</v>
          </cell>
          <cell r="C2095" t="str">
            <v>TXUET</v>
          </cell>
          <cell r="D2095" t="str">
            <v>1081798</v>
          </cell>
          <cell r="E2095" t="str">
            <v>Dane Watson</v>
          </cell>
        </row>
        <row r="2096">
          <cell r="A2096" t="str">
            <v>TXUET1243300</v>
          </cell>
          <cell r="B2096" t="str">
            <v>1243300</v>
          </cell>
          <cell r="C2096" t="str">
            <v>TXUET</v>
          </cell>
          <cell r="D2096" t="str">
            <v>ALL</v>
          </cell>
          <cell r="E2096" t="str">
            <v>Dean Hampton - Corporate Services Acctg</v>
          </cell>
        </row>
        <row r="2097">
          <cell r="A2097" t="str">
            <v>TXUET1243300</v>
          </cell>
          <cell r="B2097" t="str">
            <v>1243300</v>
          </cell>
          <cell r="C2097" t="str">
            <v>TXUET</v>
          </cell>
          <cell r="D2097" t="str">
            <v>ALL</v>
          </cell>
          <cell r="E2097" t="str">
            <v>Dean Hampton - Corporate Services Acctg</v>
          </cell>
        </row>
        <row r="2098">
          <cell r="A2098" t="str">
            <v>TXUET1245700</v>
          </cell>
          <cell r="B2098" t="str">
            <v>1245700</v>
          </cell>
          <cell r="C2098" t="str">
            <v>TXUET</v>
          </cell>
          <cell r="D2098" t="str">
            <v>ALL</v>
          </cell>
          <cell r="E2098" t="str">
            <v>Dean Hampton - Corporate Services Acctg</v>
          </cell>
        </row>
        <row r="2099">
          <cell r="A2099" t="str">
            <v>TXUET2321904</v>
          </cell>
          <cell r="B2099" t="str">
            <v>2321904</v>
          </cell>
          <cell r="C2099" t="str">
            <v>TXUET</v>
          </cell>
          <cell r="D2099" t="str">
            <v>ALL</v>
          </cell>
          <cell r="E2099" t="str">
            <v>Dean Hampton - Corporate Services Acctg</v>
          </cell>
        </row>
        <row r="2100">
          <cell r="A2100" t="str">
            <v>TXUET2321905</v>
          </cell>
          <cell r="B2100" t="str">
            <v>2321905</v>
          </cell>
          <cell r="C2100" t="str">
            <v>TXUET</v>
          </cell>
          <cell r="D2100" t="str">
            <v>ALL</v>
          </cell>
          <cell r="E2100" t="str">
            <v>Dean Hampton - Corporate Services Acctg</v>
          </cell>
        </row>
        <row r="2101">
          <cell r="A2101" t="str">
            <v>TXUET2321906</v>
          </cell>
          <cell r="B2101" t="str">
            <v>2321906</v>
          </cell>
          <cell r="C2101" t="str">
            <v>TXUET</v>
          </cell>
          <cell r="D2101" t="str">
            <v>ALL</v>
          </cell>
          <cell r="E2101" t="str">
            <v>Dean Hampton - Corporate Services Acctg</v>
          </cell>
        </row>
        <row r="2102">
          <cell r="A2102" t="str">
            <v>TXUET2321928</v>
          </cell>
          <cell r="B2102" t="str">
            <v>2321928</v>
          </cell>
          <cell r="C2102" t="str">
            <v>TXUET</v>
          </cell>
          <cell r="D2102" t="str">
            <v>ALL</v>
          </cell>
          <cell r="E2102" t="str">
            <v>Dean Hampton - Corporate Services Acctg</v>
          </cell>
        </row>
        <row r="2103">
          <cell r="A2103" t="str">
            <v>TXUET2533060</v>
          </cell>
          <cell r="B2103" t="str">
            <v>2533060</v>
          </cell>
          <cell r="C2103" t="str">
            <v>TXUET</v>
          </cell>
          <cell r="D2103" t="str">
            <v>ALL</v>
          </cell>
          <cell r="E2103" t="str">
            <v>Dean Hampton - Corporate Services Acctg</v>
          </cell>
        </row>
        <row r="2104">
          <cell r="A2104" t="str">
            <v>TXUET2533900</v>
          </cell>
          <cell r="B2104" t="str">
            <v>2533900</v>
          </cell>
          <cell r="C2104" t="str">
            <v>TXUET</v>
          </cell>
          <cell r="D2104" t="str">
            <v>ALL</v>
          </cell>
          <cell r="E2104" t="str">
            <v>Dean Hampton - Corporate Services Acctg</v>
          </cell>
        </row>
        <row r="2105">
          <cell r="A2105" t="str">
            <v>TXUET2534000</v>
          </cell>
          <cell r="B2105" t="str">
            <v>2534000</v>
          </cell>
          <cell r="C2105" t="str">
            <v>TXUET</v>
          </cell>
          <cell r="D2105" t="str">
            <v>ALL</v>
          </cell>
          <cell r="E2105" t="str">
            <v>Dean Hampton - Corporate Services Acctg</v>
          </cell>
        </row>
        <row r="2106">
          <cell r="A2106" t="str">
            <v>TXUET2535700</v>
          </cell>
          <cell r="B2106" t="str">
            <v>2535700</v>
          </cell>
          <cell r="C2106" t="str">
            <v>TXUET</v>
          </cell>
          <cell r="D2106" t="str">
            <v>ALL</v>
          </cell>
          <cell r="E2106" t="str">
            <v>Dean Hampton - Corporate Services Acctg</v>
          </cell>
        </row>
        <row r="2107">
          <cell r="A2107" t="str">
            <v>TXUET2535800</v>
          </cell>
          <cell r="B2107" t="str">
            <v>2535800</v>
          </cell>
          <cell r="C2107" t="str">
            <v>TXUET</v>
          </cell>
          <cell r="D2107" t="str">
            <v>ALL</v>
          </cell>
          <cell r="E2107" t="str">
            <v>Dean Hampton - Corporate Services Acctg</v>
          </cell>
        </row>
        <row r="2108">
          <cell r="A2108" t="str">
            <v>TXUET2539120</v>
          </cell>
          <cell r="B2108" t="str">
            <v>2539120</v>
          </cell>
          <cell r="C2108" t="str">
            <v>TXUET</v>
          </cell>
          <cell r="D2108" t="str">
            <v>ALL</v>
          </cell>
          <cell r="E2108" t="str">
            <v>Dean Hampton - Corporate Services Acctg</v>
          </cell>
        </row>
        <row r="2109">
          <cell r="A2109" t="str">
            <v>TXUET2539160</v>
          </cell>
          <cell r="B2109" t="str">
            <v>2539160</v>
          </cell>
          <cell r="C2109" t="str">
            <v>TXUET</v>
          </cell>
          <cell r="D2109" t="str">
            <v>ALL</v>
          </cell>
          <cell r="E2109" t="str">
            <v>Dean Hampton - Corporate Services Acctg</v>
          </cell>
        </row>
        <row r="2110">
          <cell r="A2110" t="str">
            <v>TXUET1350300</v>
          </cell>
          <cell r="B2110" t="str">
            <v>1350300</v>
          </cell>
          <cell r="C2110" t="str">
            <v>TXUET</v>
          </cell>
          <cell r="D2110" t="str">
            <v>ALL</v>
          </cell>
          <cell r="E2110" t="str">
            <v>Joe Luna -Payroll</v>
          </cell>
        </row>
        <row r="2111">
          <cell r="A2111" t="str">
            <v>TXUET1431060</v>
          </cell>
          <cell r="B2111" t="str">
            <v>1431060</v>
          </cell>
          <cell r="C2111" t="str">
            <v>TXUET</v>
          </cell>
          <cell r="D2111" t="str">
            <v>ALL</v>
          </cell>
          <cell r="E2111" t="str">
            <v>Joe Luna -Payroll</v>
          </cell>
        </row>
        <row r="2112">
          <cell r="A2112" t="str">
            <v>TXUET1431110</v>
          </cell>
          <cell r="B2112" t="str">
            <v>1431110</v>
          </cell>
          <cell r="C2112" t="str">
            <v>TXUET</v>
          </cell>
          <cell r="D2112" t="str">
            <v>ALL</v>
          </cell>
          <cell r="E2112" t="str">
            <v>Joe Luna -Payroll</v>
          </cell>
        </row>
        <row r="2113">
          <cell r="A2113" t="str">
            <v>TXUET2321900</v>
          </cell>
          <cell r="B2113" t="str">
            <v>2321900</v>
          </cell>
          <cell r="C2113" t="str">
            <v>TXUET</v>
          </cell>
          <cell r="D2113" t="str">
            <v>ALL</v>
          </cell>
          <cell r="E2113" t="str">
            <v>Joe Luna -Payroll</v>
          </cell>
        </row>
        <row r="2114">
          <cell r="A2114" t="str">
            <v>TXUET2321901</v>
          </cell>
          <cell r="B2114" t="str">
            <v>2321901</v>
          </cell>
          <cell r="C2114" t="str">
            <v>TXUET</v>
          </cell>
          <cell r="D2114" t="str">
            <v>ALL</v>
          </cell>
          <cell r="E2114" t="str">
            <v>Joe Luna -Payroll</v>
          </cell>
        </row>
        <row r="2115">
          <cell r="A2115" t="str">
            <v>TXUET2321909</v>
          </cell>
          <cell r="B2115" t="str">
            <v>2321909</v>
          </cell>
          <cell r="C2115" t="str">
            <v>TXUET</v>
          </cell>
          <cell r="D2115" t="str">
            <v>ALL</v>
          </cell>
          <cell r="E2115" t="str">
            <v>Joe Luna -Payroll</v>
          </cell>
        </row>
        <row r="2116">
          <cell r="A2116" t="str">
            <v>TXUET2321916</v>
          </cell>
          <cell r="B2116" t="str">
            <v>2321916</v>
          </cell>
          <cell r="C2116" t="str">
            <v>TXUET</v>
          </cell>
          <cell r="D2116" t="str">
            <v>ALL</v>
          </cell>
          <cell r="E2116" t="str">
            <v>Joe Luna -Payroll</v>
          </cell>
        </row>
        <row r="2117">
          <cell r="A2117" t="str">
            <v>TXUET2321920</v>
          </cell>
          <cell r="B2117" t="str">
            <v>2321920</v>
          </cell>
          <cell r="C2117" t="str">
            <v>TXUET</v>
          </cell>
          <cell r="D2117" t="str">
            <v>ALL</v>
          </cell>
          <cell r="E2117" t="str">
            <v>Joe Luna -Payroll</v>
          </cell>
        </row>
        <row r="2118">
          <cell r="A2118" t="str">
            <v>TXUET2321921</v>
          </cell>
          <cell r="B2118" t="str">
            <v>2321921</v>
          </cell>
          <cell r="C2118" t="str">
            <v>TXUET</v>
          </cell>
          <cell r="D2118" t="str">
            <v>ALL</v>
          </cell>
          <cell r="E2118" t="str">
            <v>Joe Luna -Payroll</v>
          </cell>
        </row>
        <row r="2119">
          <cell r="A2119" t="str">
            <v>TXUET2321922</v>
          </cell>
          <cell r="B2119" t="str">
            <v>2321922</v>
          </cell>
          <cell r="C2119" t="str">
            <v>TXUET</v>
          </cell>
          <cell r="D2119" t="str">
            <v>ALL</v>
          </cell>
          <cell r="E2119" t="str">
            <v>Joe Luna -Payroll</v>
          </cell>
        </row>
        <row r="2120">
          <cell r="A2120" t="str">
            <v>TXUET2321924</v>
          </cell>
          <cell r="B2120" t="str">
            <v>2321924</v>
          </cell>
          <cell r="C2120" t="str">
            <v>TXUET</v>
          </cell>
          <cell r="D2120" t="str">
            <v>ALL</v>
          </cell>
          <cell r="E2120" t="str">
            <v>Joe Luna -Payroll</v>
          </cell>
        </row>
        <row r="2121">
          <cell r="A2121" t="str">
            <v>TXUET2322401</v>
          </cell>
          <cell r="B2121" t="str">
            <v>2322401</v>
          </cell>
          <cell r="C2121" t="str">
            <v>TXUET</v>
          </cell>
          <cell r="D2121" t="str">
            <v>ALL</v>
          </cell>
          <cell r="E2121" t="str">
            <v>Joe Luna -Payroll</v>
          </cell>
        </row>
        <row r="2122">
          <cell r="A2122" t="str">
            <v>TXUET2361000</v>
          </cell>
          <cell r="B2122" t="str">
            <v>2361000</v>
          </cell>
          <cell r="C2122" t="str">
            <v>TXUET</v>
          </cell>
          <cell r="D2122" t="str">
            <v>ALL</v>
          </cell>
          <cell r="E2122" t="str">
            <v>Joe Luna -Payroll</v>
          </cell>
        </row>
        <row r="2123">
          <cell r="A2123" t="str">
            <v>TXUET2361100</v>
          </cell>
          <cell r="B2123" t="str">
            <v>2361100</v>
          </cell>
          <cell r="C2123" t="str">
            <v>TXUET</v>
          </cell>
          <cell r="D2123" t="str">
            <v>ALL</v>
          </cell>
          <cell r="E2123" t="str">
            <v>Joe Luna -Payroll</v>
          </cell>
        </row>
        <row r="2124">
          <cell r="A2124" t="str">
            <v>TXUET2362100</v>
          </cell>
          <cell r="B2124" t="str">
            <v>2362100</v>
          </cell>
          <cell r="C2124" t="str">
            <v>TXUET</v>
          </cell>
          <cell r="D2124" t="str">
            <v>ALL</v>
          </cell>
          <cell r="E2124" t="str">
            <v>Joe Luna -Payroll</v>
          </cell>
        </row>
        <row r="2125">
          <cell r="A2125" t="str">
            <v>TXUET2411000</v>
          </cell>
          <cell r="B2125" t="str">
            <v>2411000</v>
          </cell>
          <cell r="C2125" t="str">
            <v>TXUET</v>
          </cell>
          <cell r="D2125" t="str">
            <v>ALL</v>
          </cell>
          <cell r="E2125" t="str">
            <v>Joe Luna -Payroll</v>
          </cell>
        </row>
        <row r="2126">
          <cell r="A2126" t="str">
            <v>TXUET2411200</v>
          </cell>
          <cell r="B2126" t="str">
            <v>2411200</v>
          </cell>
          <cell r="C2126" t="str">
            <v>TXUET</v>
          </cell>
          <cell r="D2126" t="str">
            <v>ALL</v>
          </cell>
          <cell r="E2126" t="str">
            <v>Joe Luna -Payroll</v>
          </cell>
        </row>
        <row r="2127">
          <cell r="A2127" t="str">
            <v>TXUET2412200</v>
          </cell>
          <cell r="B2127" t="str">
            <v>2412200</v>
          </cell>
          <cell r="C2127" t="str">
            <v>TXUET</v>
          </cell>
          <cell r="D2127" t="str">
            <v>ALL</v>
          </cell>
          <cell r="E2127" t="str">
            <v>Joe Luna -Payroll</v>
          </cell>
        </row>
        <row r="2128">
          <cell r="A2128" t="str">
            <v>TXUET2412300</v>
          </cell>
          <cell r="B2128" t="str">
            <v>2412300</v>
          </cell>
          <cell r="C2128" t="str">
            <v>TXUET</v>
          </cell>
          <cell r="D2128" t="str">
            <v>ALL</v>
          </cell>
          <cell r="E2128" t="str">
            <v>Joe Luna -Payroll</v>
          </cell>
        </row>
        <row r="2129">
          <cell r="A2129" t="str">
            <v>TXUET2424000</v>
          </cell>
          <cell r="B2129" t="str">
            <v>2424000</v>
          </cell>
          <cell r="C2129" t="str">
            <v>TXUET</v>
          </cell>
          <cell r="D2129" t="str">
            <v>ALL</v>
          </cell>
          <cell r="E2129" t="str">
            <v>Joe Luna -Payroll</v>
          </cell>
        </row>
        <row r="2130">
          <cell r="A2130" t="str">
            <v>TXUET2424100</v>
          </cell>
          <cell r="B2130" t="str">
            <v>2424100</v>
          </cell>
          <cell r="C2130" t="str">
            <v>TXUET</v>
          </cell>
          <cell r="D2130" t="str">
            <v>ALL</v>
          </cell>
          <cell r="E2130" t="str">
            <v>Joe Luna -Payroll</v>
          </cell>
        </row>
        <row r="2131">
          <cell r="A2131" t="str">
            <v>TXUET2424100</v>
          </cell>
          <cell r="B2131" t="str">
            <v>2424100</v>
          </cell>
          <cell r="C2131" t="str">
            <v>TXUET</v>
          </cell>
          <cell r="D2131" t="str">
            <v>ALL</v>
          </cell>
          <cell r="E2131" t="str">
            <v>Joe Luna -Payroll</v>
          </cell>
        </row>
        <row r="2132">
          <cell r="A2132" t="str">
            <v>TXUET2362700</v>
          </cell>
          <cell r="B2132">
            <v>2362700</v>
          </cell>
          <cell r="C2132" t="str">
            <v>TXUET</v>
          </cell>
          <cell r="D2132">
            <v>2362700</v>
          </cell>
          <cell r="E2132" t="str">
            <v>Julie Baker</v>
          </cell>
        </row>
        <row r="2133">
          <cell r="A2133" t="str">
            <v>TXUET2362710</v>
          </cell>
          <cell r="B2133">
            <v>2362710</v>
          </cell>
          <cell r="C2133" t="str">
            <v>TXUET</v>
          </cell>
          <cell r="D2133">
            <v>2362700</v>
          </cell>
          <cell r="E2133" t="str">
            <v>Julie Baker</v>
          </cell>
        </row>
        <row r="2134">
          <cell r="A2134" t="str">
            <v>TXUET2362720</v>
          </cell>
          <cell r="B2134">
            <v>2362720</v>
          </cell>
          <cell r="C2134" t="str">
            <v>TXUET</v>
          </cell>
          <cell r="D2134">
            <v>2362700</v>
          </cell>
          <cell r="E2134" t="str">
            <v>Julie Baker</v>
          </cell>
        </row>
        <row r="2135">
          <cell r="A2135" t="str">
            <v>TXUET2362730</v>
          </cell>
          <cell r="B2135">
            <v>2362730</v>
          </cell>
          <cell r="C2135" t="str">
            <v>TXUET</v>
          </cell>
          <cell r="D2135">
            <v>2362700</v>
          </cell>
          <cell r="E2135" t="str">
            <v>Julie Baker</v>
          </cell>
        </row>
        <row r="2136">
          <cell r="A2136" t="str">
            <v>TXUET2362740</v>
          </cell>
          <cell r="B2136">
            <v>2362740</v>
          </cell>
          <cell r="C2136" t="str">
            <v>TXUET</v>
          </cell>
          <cell r="D2136">
            <v>2362700</v>
          </cell>
          <cell r="E2136" t="str">
            <v>Julie Baker</v>
          </cell>
        </row>
        <row r="2137">
          <cell r="A2137" t="str">
            <v>TXUET2362750</v>
          </cell>
          <cell r="B2137">
            <v>2362750</v>
          </cell>
          <cell r="C2137" t="str">
            <v>TXUET</v>
          </cell>
          <cell r="D2137">
            <v>2362700</v>
          </cell>
          <cell r="E2137" t="str">
            <v>Julie Baker</v>
          </cell>
        </row>
        <row r="2138">
          <cell r="A2138" t="str">
            <v>TXUET2324000</v>
          </cell>
          <cell r="B2138" t="str">
            <v>2324000</v>
          </cell>
          <cell r="C2138" t="str">
            <v>TXUET</v>
          </cell>
          <cell r="D2138" t="str">
            <v>ALL</v>
          </cell>
          <cell r="E2138" t="str">
            <v>Melinda Lefan-Accounts Payable</v>
          </cell>
        </row>
        <row r="2139">
          <cell r="A2139" t="str">
            <v>TXUET2230000</v>
          </cell>
          <cell r="B2139" t="str">
            <v>2230000</v>
          </cell>
          <cell r="C2139" t="str">
            <v>TXUET</v>
          </cell>
          <cell r="D2139" t="str">
            <v>ALL</v>
          </cell>
          <cell r="E2139" t="str">
            <v>Ramon Leal - Corporate Accounting</v>
          </cell>
        </row>
        <row r="2140">
          <cell r="A2140" t="str">
            <v>TXUET2328900</v>
          </cell>
          <cell r="B2140" t="str">
            <v>2328900</v>
          </cell>
          <cell r="C2140" t="str">
            <v>TXUET</v>
          </cell>
          <cell r="D2140" t="str">
            <v>ALL</v>
          </cell>
          <cell r="E2140" t="str">
            <v>Ramon Leal - Corporate Accounting</v>
          </cell>
        </row>
        <row r="2141">
          <cell r="A2141" t="str">
            <v>TXUET2328950</v>
          </cell>
          <cell r="B2141" t="str">
            <v>2328950</v>
          </cell>
          <cell r="C2141" t="str">
            <v>TXUET</v>
          </cell>
          <cell r="D2141" t="str">
            <v>ALL</v>
          </cell>
          <cell r="E2141" t="str">
            <v>Ramon Leal - Corporate Accounting</v>
          </cell>
        </row>
        <row r="2142">
          <cell r="A2142" t="str">
            <v>TXUET1746000</v>
          </cell>
          <cell r="B2142" t="str">
            <v>1746000</v>
          </cell>
          <cell r="C2142" t="str">
            <v>TXUET</v>
          </cell>
          <cell r="D2142" t="str">
            <v>ALL</v>
          </cell>
          <cell r="E2142" t="str">
            <v>Randy Mueller</v>
          </cell>
        </row>
        <row r="2143">
          <cell r="A2143" t="str">
            <v>WED1079000</v>
          </cell>
          <cell r="B2143" t="str">
            <v>1079000</v>
          </cell>
          <cell r="C2143" t="str">
            <v>WED</v>
          </cell>
          <cell r="D2143" t="str">
            <v>1070000</v>
          </cell>
          <cell r="E2143" t="str">
            <v>Dane Watson</v>
          </cell>
        </row>
        <row r="2144">
          <cell r="A2144" t="str">
            <v>WED1080123</v>
          </cell>
          <cell r="B2144" t="str">
            <v>1080123</v>
          </cell>
          <cell r="C2144" t="str">
            <v>WED</v>
          </cell>
          <cell r="D2144" t="str">
            <v>1080000</v>
          </cell>
          <cell r="E2144" t="str">
            <v>Dane Watson</v>
          </cell>
        </row>
      </sheetData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eters"/>
      <sheetName val="Analysis"/>
      <sheetName val="Cover"/>
      <sheetName val="Schedule H"/>
      <sheetName val="Schedule H-1"/>
      <sheetName val="Schedule H-1.1"/>
      <sheetName val="Schedule H-2"/>
      <sheetName val="Schedule H-2.1"/>
      <sheetName val="Schedule H-2.1(a)"/>
      <sheetName val="Schedule H-3"/>
      <sheetName val="Schedule H-3.1"/>
      <sheetName val="Schedule H-4"/>
      <sheetName val="Schedule H-4.1"/>
      <sheetName val="Schedule I"/>
      <sheetName val="Schedule I-1"/>
      <sheetName val="Schedule I-2"/>
      <sheetName val="Schedule I-2.1"/>
      <sheetName val="Schedule I-3"/>
      <sheetName val="Schedule J"/>
      <sheetName val="Schedule K"/>
      <sheetName val="Schedule K-1"/>
      <sheetName val="Schedule K-2"/>
      <sheetName val="Schedule K-3"/>
      <sheetName val="TB FERC table"/>
      <sheetName val="TB subaccts table"/>
      <sheetName val="WP Reclass Prod&amp;Gathering Asts"/>
      <sheetName val="WP Acct Reclassifications"/>
      <sheetName val="WP H-2.1(a)"/>
      <sheetName val="WP H-2.1(b)"/>
      <sheetName val="WP H-2.1(c)"/>
      <sheetName val="WP H-2.1(d)"/>
      <sheetName val="WP H-2.1(e)"/>
      <sheetName val="WP H-2.1(f)"/>
      <sheetName val="WP H-3.1(a)"/>
      <sheetName val="WP H-3.1(b)"/>
      <sheetName val="WP H-3.1(c)"/>
      <sheetName val="WP H-4"/>
      <sheetName val="WP I-1"/>
      <sheetName val="WP I-2(a)"/>
      <sheetName val="WP I-2(b)"/>
      <sheetName val="WP I-2(c)"/>
      <sheetName val="WP I-2(d)"/>
      <sheetName val="WP I-2(e)"/>
      <sheetName val="WP I-2(f)"/>
      <sheetName val="WP I-2(g)"/>
      <sheetName val="WP I-2(h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K9" t="str">
            <v>TRANS</v>
          </cell>
          <cell r="L9">
            <v>1</v>
          </cell>
          <cell r="M9">
            <v>0</v>
          </cell>
          <cell r="N9">
            <v>0</v>
          </cell>
        </row>
        <row r="10">
          <cell r="K10" t="str">
            <v>STORAG</v>
          </cell>
          <cell r="L10" t="str">
            <v>TRANS</v>
          </cell>
          <cell r="M10">
            <v>1</v>
          </cell>
          <cell r="N10">
            <v>0</v>
          </cell>
        </row>
        <row r="11">
          <cell r="K11" t="str">
            <v>FPLANT</v>
          </cell>
          <cell r="L11" t="str">
            <v>STORAG</v>
          </cell>
          <cell r="M11">
            <v>0</v>
          </cell>
          <cell r="N11">
            <v>1</v>
          </cell>
        </row>
        <row r="12">
          <cell r="K12" t="str">
            <v>FLABOR</v>
          </cell>
          <cell r="L12" t="str">
            <v>FPLANT</v>
          </cell>
          <cell r="M12">
            <v>0.86674222387538469</v>
          </cell>
          <cell r="N12">
            <v>0.13325777612461537</v>
          </cell>
        </row>
        <row r="13">
          <cell r="K13" t="str">
            <v>MIDTEX</v>
          </cell>
          <cell r="L13" t="str">
            <v>FLABOR</v>
          </cell>
          <cell r="M13">
            <v>0.83667037500154084</v>
          </cell>
          <cell r="N13">
            <v>0.1633296249984591</v>
          </cell>
        </row>
        <row r="14">
          <cell r="K14" t="str">
            <v>REVREQ</v>
          </cell>
          <cell r="L14" t="str">
            <v>MIDTEX</v>
          </cell>
          <cell r="M14">
            <v>0</v>
          </cell>
          <cell r="N14">
            <v>0</v>
          </cell>
        </row>
        <row r="15">
          <cell r="K15" t="str">
            <v>RATEBASE</v>
          </cell>
          <cell r="L15" t="str">
            <v>REVREQ</v>
          </cell>
          <cell r="M15">
            <v>0.9705611065038251</v>
          </cell>
          <cell r="N15">
            <v>2.9438893496174932E-2</v>
          </cell>
        </row>
        <row r="16">
          <cell r="K16" t="str">
            <v>FPROPTAX</v>
          </cell>
          <cell r="L16" t="str">
            <v>RATEBASE</v>
          </cell>
          <cell r="M16">
            <v>0.67465386513998016</v>
          </cell>
          <cell r="N16">
            <v>0.11781830763980045</v>
          </cell>
        </row>
        <row r="17">
          <cell r="K17" t="str">
            <v>RRCTAX</v>
          </cell>
          <cell r="L17" t="str">
            <v>FPROPTAX</v>
          </cell>
          <cell r="M17">
            <v>0.65368012364550998</v>
          </cell>
          <cell r="N17">
            <v>0.10050042235670309</v>
          </cell>
        </row>
        <row r="18">
          <cell r="L18" t="str">
            <v>RRCTAX</v>
          </cell>
          <cell r="M18">
            <v>0.76936758235388025</v>
          </cell>
          <cell r="N18">
            <v>0.12214385277929342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over"/>
      <sheetName val="contents"/>
      <sheetName val="bs"/>
      <sheetName val="p&amp;l"/>
      <sheetName val="notes"/>
      <sheetName val="sched1"/>
      <sheetName val="sched2"/>
      <sheetName val="sched3"/>
      <sheetName val="sched4"/>
      <sheetName val="sched5"/>
      <sheetName val="sched6"/>
      <sheetName val="sched7"/>
      <sheetName val="sched8"/>
      <sheetName val="sched9"/>
      <sheetName val="Cash JEs"/>
      <sheetName val="Ppd-Accr JEs"/>
      <sheetName val="Accrd Int"/>
      <sheetName val="prepd-acc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Schedule H"/>
      <sheetName val="Schedule H-1"/>
      <sheetName val="Schedule H-1.1"/>
      <sheetName val="Schedule H-2"/>
      <sheetName val="Schedule H-2.1"/>
      <sheetName val="Schedule H-2.1(a)"/>
      <sheetName val="Schedule H-3"/>
      <sheetName val="Schedule H-3.1"/>
      <sheetName val="Schedule H-4"/>
      <sheetName val="Schedule H-4.1"/>
      <sheetName val="Schedule I"/>
      <sheetName val="Schedule I-1"/>
      <sheetName val="Schedule I-2"/>
      <sheetName val="Schedule I-2.1"/>
      <sheetName val="Schedule I-3"/>
      <sheetName val="Schedule J"/>
      <sheetName val="Schedule K"/>
      <sheetName val="Schedule K-1"/>
      <sheetName val="Schedule K-2"/>
      <sheetName val="Schedule K-3"/>
      <sheetName val="TB FERC table"/>
      <sheetName val="TB subaccts table"/>
      <sheetName val="WP Reclass Prod&amp;Gathering Asts"/>
      <sheetName val="WP Acct Reclassifications"/>
      <sheetName val="WP H-2.1(a)"/>
      <sheetName val="WP H-2.1(b)"/>
      <sheetName val="WP H-2.1(c)"/>
      <sheetName val="WP H-2.1(d)"/>
      <sheetName val="WP H-2.1(e)"/>
      <sheetName val="WP H-2.1(f)"/>
      <sheetName val="WP H-3.1(a)"/>
      <sheetName val="WP H-3.1(b)"/>
      <sheetName val="WP H-3.1(c)"/>
      <sheetName val="WP H-4"/>
      <sheetName val="WP I-1"/>
      <sheetName val="WP I-2(a)"/>
      <sheetName val="WP I-2(b)"/>
      <sheetName val="WP I-2(c)"/>
      <sheetName val="WP I-2(d)"/>
      <sheetName val="WP I-2(e)"/>
      <sheetName val="WP I-2(f)"/>
      <sheetName val="WP I-2(g)"/>
      <sheetName val="WP I-2(h)"/>
      <sheetName val="WP H-4WP H-4"/>
      <sheetName val="WP H-WP H-4"/>
      <sheetName val="WP HWP H-4"/>
      <sheetName val="WP WP H-4"/>
      <sheetName val="WPWP H-4"/>
      <sheetName val="WWP H-4"/>
    </sheetNames>
    <sheetDataSet>
      <sheetData sheetId="0" refreshError="1"/>
      <sheetData sheetId="1" refreshError="1"/>
      <sheetData sheetId="2" refreshError="1"/>
      <sheetData sheetId="3" refreshError="1">
        <row r="10">
          <cell r="L10" t="str">
            <v>TRANS</v>
          </cell>
          <cell r="M10">
            <v>1</v>
          </cell>
          <cell r="N10">
            <v>0</v>
          </cell>
          <cell r="O10">
            <v>0</v>
          </cell>
        </row>
        <row r="11">
          <cell r="L11" t="str">
            <v>STORAG</v>
          </cell>
          <cell r="M11">
            <v>0</v>
          </cell>
          <cell r="N11">
            <v>1</v>
          </cell>
          <cell r="O11">
            <v>0</v>
          </cell>
        </row>
        <row r="12">
          <cell r="L12" t="str">
            <v>FPLANT</v>
          </cell>
          <cell r="M12">
            <v>0.86674222387538469</v>
          </cell>
          <cell r="N12">
            <v>0.13325777612461537</v>
          </cell>
          <cell r="O12">
            <v>0</v>
          </cell>
        </row>
        <row r="13">
          <cell r="L13" t="str">
            <v>FLABOR</v>
          </cell>
          <cell r="M13">
            <v>0.83667037500154084</v>
          </cell>
          <cell r="N13">
            <v>0.1633296249984591</v>
          </cell>
          <cell r="O13">
            <v>0</v>
          </cell>
        </row>
        <row r="14">
          <cell r="L14" t="str">
            <v>MIDTEX</v>
          </cell>
          <cell r="M14">
            <v>0</v>
          </cell>
          <cell r="N14">
            <v>0</v>
          </cell>
          <cell r="O14">
            <v>1</v>
          </cell>
        </row>
        <row r="15">
          <cell r="L15" t="str">
            <v>REVREQ</v>
          </cell>
          <cell r="M15">
            <v>0.9705611065038251</v>
          </cell>
          <cell r="N15">
            <v>2.9438893496174932E-2</v>
          </cell>
          <cell r="O15">
            <v>0</v>
          </cell>
        </row>
        <row r="16">
          <cell r="L16" t="str">
            <v>RATEBASE</v>
          </cell>
          <cell r="M16">
            <v>0.67465386513998016</v>
          </cell>
          <cell r="N16">
            <v>0.11781830763980045</v>
          </cell>
          <cell r="O16">
            <v>0.20752782722021915</v>
          </cell>
        </row>
        <row r="17">
          <cell r="L17" t="str">
            <v>FPROPTAX</v>
          </cell>
          <cell r="M17">
            <v>0.65368012364550998</v>
          </cell>
          <cell r="N17">
            <v>0.10050042235670309</v>
          </cell>
          <cell r="O17">
            <v>0.24581945399778696</v>
          </cell>
        </row>
        <row r="18">
          <cell r="L18" t="str">
            <v>RRCTAX</v>
          </cell>
          <cell r="M18">
            <v>0.76936758235388025</v>
          </cell>
          <cell r="N18">
            <v>0.12214385277929342</v>
          </cell>
          <cell r="O18">
            <v>0.10848856486682625</v>
          </cell>
        </row>
      </sheetData>
      <sheetData sheetId="4" refreshError="1"/>
      <sheetData sheetId="5" refreshError="1"/>
      <sheetData sheetId="6" refreshError="1">
        <row r="17">
          <cell r="D17" t="str">
            <v>4MDU</v>
          </cell>
          <cell r="E17">
            <v>7500790.2554608248</v>
          </cell>
          <cell r="F17">
            <v>7284929.2554608248</v>
          </cell>
          <cell r="G17">
            <v>215861</v>
          </cell>
          <cell r="I17">
            <v>0.97122156564198736</v>
          </cell>
          <cell r="J17">
            <v>2.8778434358012611E-2</v>
          </cell>
        </row>
        <row r="18">
          <cell r="D18" t="str">
            <v>TPLANT</v>
          </cell>
          <cell r="E18">
            <v>975403367.54973698</v>
          </cell>
          <cell r="F18">
            <v>947332785.76412237</v>
          </cell>
          <cell r="G18">
            <v>28070581.785614558</v>
          </cell>
          <cell r="I18">
            <v>0.97122156564198736</v>
          </cell>
          <cell r="J18">
            <v>2.8778434358012615E-2</v>
          </cell>
        </row>
        <row r="19">
          <cell r="D19" t="str">
            <v>TLABOR</v>
          </cell>
          <cell r="E19">
            <v>18435287.069470391</v>
          </cell>
          <cell r="F19">
            <v>17904748.37067052</v>
          </cell>
          <cell r="G19">
            <v>530538.69879987231</v>
          </cell>
          <cell r="I19">
            <v>0.97122156564198747</v>
          </cell>
          <cell r="J19">
            <v>2.8778434358012611E-2</v>
          </cell>
        </row>
        <row r="20">
          <cell r="D20" t="str">
            <v>TDEFTAX</v>
          </cell>
          <cell r="E20">
            <v>73572150.43135874</v>
          </cell>
          <cell r="F20">
            <v>71454859.129592046</v>
          </cell>
          <cell r="G20">
            <v>2117291.3017666866</v>
          </cell>
          <cell r="I20">
            <v>0.97122156564198725</v>
          </cell>
          <cell r="J20">
            <v>2.8778434358012611E-2</v>
          </cell>
        </row>
        <row r="21">
          <cell r="D21" t="str">
            <v>RATEBASE</v>
          </cell>
          <cell r="E21">
            <v>647204070.15894938</v>
          </cell>
          <cell r="F21">
            <v>629819063.79539132</v>
          </cell>
          <cell r="G21">
            <v>17385006.363558002</v>
          </cell>
          <cell r="I21">
            <v>0.97313829259558204</v>
          </cell>
          <cell r="J21">
            <v>2.6861707404417821E-2</v>
          </cell>
        </row>
        <row r="22">
          <cell r="D22" t="str">
            <v>THRUPT</v>
          </cell>
          <cell r="E22">
            <v>212364767.80852929</v>
          </cell>
          <cell r="F22">
            <v>194951151.63464138</v>
          </cell>
          <cell r="G22">
            <v>17413616.173887908</v>
          </cell>
          <cell r="I22">
            <v>0.91800138811354881</v>
          </cell>
          <cell r="J22">
            <v>8.1998611886451148E-2</v>
          </cell>
        </row>
        <row r="23">
          <cell r="D23" t="str">
            <v>LABTRANO</v>
          </cell>
          <cell r="E23">
            <v>13618520.465409948</v>
          </cell>
          <cell r="F23">
            <v>13226600.768142896</v>
          </cell>
          <cell r="G23">
            <v>391919.69726705155</v>
          </cell>
          <cell r="I23">
            <v>0.97122156564198736</v>
          </cell>
          <cell r="J23">
            <v>2.8778434358012611E-2</v>
          </cell>
        </row>
        <row r="24">
          <cell r="D24" t="str">
            <v>CUSTMET</v>
          </cell>
          <cell r="E24">
            <v>774</v>
          </cell>
          <cell r="F24">
            <v>693</v>
          </cell>
          <cell r="G24">
            <v>81</v>
          </cell>
          <cell r="I24">
            <v>0.89534883720930236</v>
          </cell>
          <cell r="J24">
            <v>0.10465116279069768</v>
          </cell>
        </row>
        <row r="25">
          <cell r="D25" t="str">
            <v>LABTRANM</v>
          </cell>
          <cell r="E25">
            <v>1354429.8996214543</v>
          </cell>
          <cell r="F25">
            <v>1315451.5276626686</v>
          </cell>
          <cell r="G25">
            <v>38978.371958785639</v>
          </cell>
          <cell r="I25">
            <v>0.97122156564198736</v>
          </cell>
          <cell r="J25">
            <v>2.8778434358012615E-2</v>
          </cell>
        </row>
        <row r="26">
          <cell r="D26" t="str">
            <v>CUSTOMERS</v>
          </cell>
          <cell r="E26">
            <v>67</v>
          </cell>
          <cell r="F26">
            <v>4</v>
          </cell>
          <cell r="G26">
            <v>63</v>
          </cell>
          <cell r="I26">
            <v>5.9701492537313432E-2</v>
          </cell>
          <cell r="J26">
            <v>0.94029850746268662</v>
          </cell>
        </row>
        <row r="27">
          <cell r="D27" t="str">
            <v>CUNCOL</v>
          </cell>
          <cell r="I27">
            <v>0</v>
          </cell>
          <cell r="J27">
            <v>1</v>
          </cell>
        </row>
        <row r="28">
          <cell r="D28" t="str">
            <v>TRRC</v>
          </cell>
          <cell r="E28">
            <v>179898920.94610104</v>
          </cell>
          <cell r="F28">
            <v>174278191.34598088</v>
          </cell>
          <cell r="G28">
            <v>5620729.6001201551</v>
          </cell>
          <cell r="I28">
            <v>0.96875617946700099</v>
          </cell>
          <cell r="J28">
            <v>3.1243820532998998E-2</v>
          </cell>
        </row>
        <row r="29">
          <cell r="D29" t="str">
            <v>TLABXAG</v>
          </cell>
          <cell r="E29">
            <v>17379863.960027922</v>
          </cell>
          <cell r="F29">
            <v>16879698.685903069</v>
          </cell>
          <cell r="G29">
            <v>500165.27412485273</v>
          </cell>
          <cell r="I29">
            <v>0.97122156564198736</v>
          </cell>
          <cell r="J29">
            <v>2.8778434358012615E-2</v>
          </cell>
        </row>
        <row r="30">
          <cell r="D30" t="str">
            <v>SFIX</v>
          </cell>
          <cell r="E30">
            <v>21879060.632041089</v>
          </cell>
          <cell r="F30">
            <v>21531400.383344911</v>
          </cell>
          <cell r="G30">
            <v>347660.24869617837</v>
          </cell>
          <cell r="I30">
            <v>0.98410990971947665</v>
          </cell>
          <cell r="J30">
            <v>1.5890090280523406E-2</v>
          </cell>
        </row>
        <row r="31">
          <cell r="D31" t="str">
            <v>SPLANT</v>
          </cell>
          <cell r="E31">
            <v>133035031.79424456</v>
          </cell>
          <cell r="F31">
            <v>130921093.12856171</v>
          </cell>
          <cell r="G31">
            <v>2113938.6656828471</v>
          </cell>
          <cell r="I31">
            <v>0.98410990971947654</v>
          </cell>
          <cell r="J31">
            <v>1.5890090280523402E-2</v>
          </cell>
        </row>
        <row r="32">
          <cell r="D32" t="str">
            <v>SLABOR</v>
          </cell>
          <cell r="E32">
            <v>3143052.0405296036</v>
          </cell>
          <cell r="F32">
            <v>3093108.6598492051</v>
          </cell>
          <cell r="G32">
            <v>49943.38068039871</v>
          </cell>
          <cell r="I32">
            <v>0.98410990971947665</v>
          </cell>
          <cell r="J32">
            <v>1.5890090280523406E-2</v>
          </cell>
        </row>
        <row r="33">
          <cell r="D33" t="str">
            <v>SDEFTAX</v>
          </cell>
          <cell r="E33">
            <v>11552245.339970682</v>
          </cell>
          <cell r="F33">
            <v>11368679.118575793</v>
          </cell>
          <cell r="G33">
            <v>183566.22139488993</v>
          </cell>
          <cell r="I33">
            <v>0.98410990971947665</v>
          </cell>
          <cell r="J33">
            <v>1.5890090280523406E-2</v>
          </cell>
        </row>
        <row r="34">
          <cell r="D34" t="str">
            <v>SVAR</v>
          </cell>
          <cell r="E34">
            <v>3080077.3399999994</v>
          </cell>
          <cell r="F34">
            <v>3008021.4910120908</v>
          </cell>
          <cell r="G34">
            <v>72055.848987908757</v>
          </cell>
          <cell r="I34">
            <v>0.97660583127178602</v>
          </cell>
          <cell r="J34">
            <v>2.3394168728214069E-2</v>
          </cell>
        </row>
        <row r="35">
          <cell r="D35" t="str">
            <v>SRRC</v>
          </cell>
          <cell r="E35">
            <v>28560531.817530237</v>
          </cell>
          <cell r="F35">
            <v>28044434.360159643</v>
          </cell>
          <cell r="G35">
            <v>516097.45737059414</v>
          </cell>
          <cell r="I35">
            <v>0.98192969722455181</v>
          </cell>
          <cell r="J35">
            <v>1.807030277544823E-2</v>
          </cell>
        </row>
        <row r="36">
          <cell r="D36" t="str">
            <v>SLABXAG</v>
          </cell>
          <cell r="E36">
            <v>2937018.8572946545</v>
          </cell>
          <cell r="F36">
            <v>2890349.3624966429</v>
          </cell>
          <cell r="G36">
            <v>46669.49479801175</v>
          </cell>
          <cell r="I36">
            <v>0.98410990971947665</v>
          </cell>
          <cell r="J36">
            <v>1.5890090280523406E-2</v>
          </cell>
        </row>
        <row r="37">
          <cell r="D37" t="str">
            <v>CGS</v>
          </cell>
          <cell r="I37">
            <v>1</v>
          </cell>
          <cell r="J3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1"/>
      <sheetName val="2"/>
      <sheetName val="3"/>
      <sheetName val="4"/>
      <sheetName val="5"/>
      <sheetName val="6"/>
      <sheetName val="7"/>
      <sheetName val="8"/>
      <sheetName val="Lett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1b"/>
      <sheetName val="2"/>
      <sheetName val="3 "/>
      <sheetName val="4 "/>
      <sheetName val="5"/>
      <sheetName val="6"/>
      <sheetName val="7"/>
      <sheetName val="8"/>
      <sheetName val=" Letter"/>
      <sheetName val="DataMART SubComponents"/>
      <sheetName val="12b"/>
    </sheetNames>
    <sheetDataSet>
      <sheetData sheetId="0" refreshError="1"/>
      <sheetData sheetId="1" refreshError="1">
        <row r="29">
          <cell r="I29">
            <v>12.277201160787843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97">
          <cell r="B97" t="str">
            <v>%HDD Var</v>
          </cell>
          <cell r="E97" t="str">
            <v>%HDD Var</v>
          </cell>
        </row>
        <row r="98">
          <cell r="A98" t="str">
            <v>Colkans-</v>
          </cell>
          <cell r="B98">
            <v>0.25714285714285712</v>
          </cell>
          <cell r="D98" t="str">
            <v>Colkans-</v>
          </cell>
          <cell r="E98">
            <v>-5.9811703895144917E-2</v>
          </cell>
        </row>
        <row r="99">
          <cell r="A99" t="str">
            <v>Kentucky-</v>
          </cell>
          <cell r="B99">
            <v>0</v>
          </cell>
          <cell r="D99" t="str">
            <v>Kentucky-</v>
          </cell>
          <cell r="E99">
            <v>-0.10512880018565793</v>
          </cell>
        </row>
        <row r="100">
          <cell r="A100" t="str">
            <v>Louisiana-</v>
          </cell>
          <cell r="B100">
            <v>0</v>
          </cell>
          <cell r="D100" t="str">
            <v>Louisiana-</v>
          </cell>
          <cell r="E100">
            <v>-0.22328358208955223</v>
          </cell>
        </row>
        <row r="101">
          <cell r="A101" t="str">
            <v>MidStates-</v>
          </cell>
          <cell r="B101">
            <v>-0.66666666666666663</v>
          </cell>
          <cell r="D101" t="str">
            <v>MidStates-</v>
          </cell>
          <cell r="E101">
            <v>-0.11742627345844504</v>
          </cell>
        </row>
        <row r="102">
          <cell r="A102" t="str">
            <v>Mississippi-</v>
          </cell>
          <cell r="B102">
            <v>0</v>
          </cell>
          <cell r="D102" t="str">
            <v>Mississippi-</v>
          </cell>
          <cell r="E102">
            <v>-0.10003705075954057</v>
          </cell>
        </row>
        <row r="103">
          <cell r="A103" t="str">
            <v>WestTexas-</v>
          </cell>
          <cell r="B103">
            <v>-1</v>
          </cell>
          <cell r="D103" t="str">
            <v>WestTexas-</v>
          </cell>
          <cell r="E103">
            <v>-5.591640779440836E-2</v>
          </cell>
        </row>
        <row r="104">
          <cell r="A104" t="str">
            <v>MidTex-</v>
          </cell>
          <cell r="B104">
            <v>0</v>
          </cell>
          <cell r="D104" t="str">
            <v>MidTex-</v>
          </cell>
          <cell r="E104">
            <v>-0.19628535246939638</v>
          </cell>
        </row>
        <row r="105">
          <cell r="A105" t="str">
            <v>Utility-</v>
          </cell>
          <cell r="B105">
            <v>0</v>
          </cell>
          <cell r="D105" t="str">
            <v>Utility-</v>
          </cell>
          <cell r="E105">
            <v>-0.10690062732725621</v>
          </cell>
        </row>
      </sheetData>
      <sheetData sheetId="47"/>
      <sheetData sheetId="48"/>
      <sheetData sheetId="4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AL&amp;S.WK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 JE"/>
      <sheetName val="INFO"/>
      <sheetName val="DATA MATRIX"/>
      <sheetName val="SUMMARY"/>
      <sheetName val="Gas Control"/>
      <sheetName val="STORAGE"/>
      <sheetName val="ATMDS Purchase"/>
      <sheetName val="LSGTR CALC"/>
      <sheetName val="SH RET"/>
      <sheetName val="VERBAGE"/>
      <sheetName val="Setup"/>
    </sheetNames>
    <sheetDataSet>
      <sheetData sheetId="0"/>
      <sheetData sheetId="1"/>
      <sheetData sheetId="2">
        <row r="2">
          <cell r="O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A 9240 04070 Oct03-Mar06"/>
      <sheetName val="alloc percent CY05"/>
      <sheetName val="alloc percent CY06"/>
      <sheetName val="CY06 if 180se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ighlights"/>
      <sheetName val="IncStmt-MTD"/>
      <sheetName val="IncStmt-YTD"/>
      <sheetName val="IncStmt-Comp"/>
      <sheetName val="Stats"/>
      <sheetName val="O&amp;MExp"/>
      <sheetName val="Storage"/>
      <sheetName val="AEM-Summary"/>
      <sheetName val="AEM-IncStmt"/>
      <sheetName val="AEM-O&amp;MExp"/>
      <sheetName val="TXP-Summary"/>
      <sheetName val="TXP-IncStmt"/>
      <sheetName val="TXP-O&amp;MExp"/>
      <sheetName val="Essbase"/>
      <sheetName val="DateInput"/>
    </sheetNames>
    <sheetDataSet>
      <sheetData sheetId="0"/>
      <sheetData sheetId="1"/>
      <sheetData sheetId="2">
        <row r="14">
          <cell r="A14" t="str">
            <v xml:space="preserve">  Gas revenue</v>
          </cell>
          <cell r="B14">
            <v>144838</v>
          </cell>
          <cell r="D14">
            <v>1</v>
          </cell>
          <cell r="F14">
            <v>0</v>
          </cell>
          <cell r="H14">
            <v>16</v>
          </cell>
          <cell r="J14">
            <v>0</v>
          </cell>
          <cell r="L14">
            <v>144855</v>
          </cell>
        </row>
        <row r="15">
          <cell r="A15" t="str">
            <v xml:space="preserve">  Transportation revenue</v>
          </cell>
          <cell r="B15">
            <v>92</v>
          </cell>
          <cell r="D15">
            <v>9969</v>
          </cell>
          <cell r="F15">
            <v>0</v>
          </cell>
          <cell r="H15">
            <v>0</v>
          </cell>
          <cell r="J15">
            <v>198</v>
          </cell>
          <cell r="L15">
            <v>10259</v>
          </cell>
        </row>
        <row r="16">
          <cell r="A16" t="str">
            <v xml:space="preserve">  Other revenue</v>
          </cell>
          <cell r="B16">
            <v>51</v>
          </cell>
          <cell r="D16">
            <v>938</v>
          </cell>
          <cell r="F16">
            <v>187</v>
          </cell>
          <cell r="H16">
            <v>0</v>
          </cell>
          <cell r="J16">
            <v>0</v>
          </cell>
          <cell r="L16">
            <v>1176</v>
          </cell>
        </row>
        <row r="17">
          <cell r="A17" t="str">
            <v xml:space="preserve">  Gas trading margin</v>
          </cell>
          <cell r="B17">
            <v>-5498</v>
          </cell>
          <cell r="D17">
            <v>-619</v>
          </cell>
          <cell r="F17">
            <v>0</v>
          </cell>
          <cell r="H17">
            <v>0</v>
          </cell>
          <cell r="J17">
            <v>187</v>
          </cell>
          <cell r="L17">
            <v>-5930</v>
          </cell>
        </row>
        <row r="18">
          <cell r="A18" t="str">
            <v xml:space="preserve">    Total operating revenues</v>
          </cell>
          <cell r="B18">
            <v>139483</v>
          </cell>
          <cell r="D18">
            <v>10289</v>
          </cell>
          <cell r="F18">
            <v>187</v>
          </cell>
          <cell r="H18">
            <v>16</v>
          </cell>
          <cell r="J18">
            <v>385</v>
          </cell>
          <cell r="L18">
            <v>150360</v>
          </cell>
        </row>
        <row r="19">
          <cell r="A19" t="str">
            <v>Purchased gas cost</v>
          </cell>
          <cell r="B19">
            <v>142231</v>
          </cell>
          <cell r="D19">
            <v>-1796</v>
          </cell>
          <cell r="F19">
            <v>0</v>
          </cell>
          <cell r="H19">
            <v>0</v>
          </cell>
          <cell r="J19">
            <v>385</v>
          </cell>
          <cell r="L19">
            <v>140820</v>
          </cell>
        </row>
        <row r="20">
          <cell r="A20" t="str">
            <v>Gross profit</v>
          </cell>
          <cell r="B20">
            <v>-2748</v>
          </cell>
          <cell r="D20">
            <v>12085</v>
          </cell>
          <cell r="F20">
            <v>187</v>
          </cell>
          <cell r="H20">
            <v>16</v>
          </cell>
          <cell r="J20">
            <v>0</v>
          </cell>
          <cell r="L20">
            <v>9540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1489</v>
          </cell>
          <cell r="D23">
            <v>3920</v>
          </cell>
          <cell r="F23">
            <v>70</v>
          </cell>
          <cell r="H23">
            <v>291</v>
          </cell>
          <cell r="J23">
            <v>0</v>
          </cell>
          <cell r="L23">
            <v>5770</v>
          </cell>
        </row>
        <row r="24">
          <cell r="A24" t="str">
            <v xml:space="preserve">  Provision for bad debts</v>
          </cell>
          <cell r="B24">
            <v>108</v>
          </cell>
          <cell r="D24">
            <v>4</v>
          </cell>
          <cell r="F24">
            <v>0</v>
          </cell>
          <cell r="H24">
            <v>0</v>
          </cell>
          <cell r="J24">
            <v>0</v>
          </cell>
          <cell r="L24">
            <v>112</v>
          </cell>
        </row>
        <row r="25">
          <cell r="A25" t="str">
            <v xml:space="preserve">  Depreciation &amp; amortization</v>
          </cell>
          <cell r="B25">
            <v>162</v>
          </cell>
          <cell r="D25">
            <v>1513</v>
          </cell>
          <cell r="F25">
            <v>8</v>
          </cell>
          <cell r="H25">
            <v>0</v>
          </cell>
          <cell r="J25">
            <v>0</v>
          </cell>
          <cell r="L25">
            <v>1683</v>
          </cell>
        </row>
        <row r="26">
          <cell r="A26" t="str">
            <v xml:space="preserve">  Taxes, other than income</v>
          </cell>
          <cell r="B26">
            <v>78</v>
          </cell>
          <cell r="D26">
            <v>690</v>
          </cell>
          <cell r="F26">
            <v>8</v>
          </cell>
          <cell r="H26">
            <v>18</v>
          </cell>
          <cell r="J26">
            <v>0</v>
          </cell>
          <cell r="L26">
            <v>794</v>
          </cell>
        </row>
        <row r="27">
          <cell r="A27" t="str">
            <v xml:space="preserve">    Total operating expenses</v>
          </cell>
          <cell r="B27">
            <v>1837</v>
          </cell>
          <cell r="D27">
            <v>6127</v>
          </cell>
          <cell r="F27">
            <v>86</v>
          </cell>
          <cell r="H27">
            <v>309</v>
          </cell>
          <cell r="J27">
            <v>0</v>
          </cell>
          <cell r="L27">
            <v>8359</v>
          </cell>
        </row>
        <row r="29">
          <cell r="A29" t="str">
            <v>Operating income</v>
          </cell>
          <cell r="B29">
            <v>-4585</v>
          </cell>
          <cell r="D29">
            <v>5958</v>
          </cell>
          <cell r="F29">
            <v>101</v>
          </cell>
          <cell r="H29">
            <v>-293</v>
          </cell>
          <cell r="J29">
            <v>0</v>
          </cell>
          <cell r="L29">
            <v>1181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-301</v>
          </cell>
          <cell r="D32">
            <v>-2063</v>
          </cell>
          <cell r="F32">
            <v>-39</v>
          </cell>
          <cell r="H32">
            <v>-91</v>
          </cell>
          <cell r="J32">
            <v>0</v>
          </cell>
          <cell r="L32">
            <v>-2494</v>
          </cell>
        </row>
        <row r="33">
          <cell r="A33" t="str">
            <v xml:space="preserve">  Miscellaneous income (expense)</v>
          </cell>
          <cell r="B33">
            <v>61</v>
          </cell>
          <cell r="D33">
            <v>253</v>
          </cell>
          <cell r="F33">
            <v>13</v>
          </cell>
          <cell r="H33">
            <v>192</v>
          </cell>
          <cell r="J33">
            <v>0</v>
          </cell>
          <cell r="L33">
            <v>519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33</v>
          </cell>
          <cell r="J34">
            <v>0</v>
          </cell>
          <cell r="L34">
            <v>33</v>
          </cell>
        </row>
        <row r="35">
          <cell r="A35" t="str">
            <v xml:space="preserve">    Total other income (expense)</v>
          </cell>
          <cell r="B35">
            <v>-240</v>
          </cell>
          <cell r="D35">
            <v>-1810</v>
          </cell>
          <cell r="F35">
            <v>-26</v>
          </cell>
          <cell r="H35">
            <v>134</v>
          </cell>
          <cell r="J35">
            <v>0</v>
          </cell>
          <cell r="L35">
            <v>-1942</v>
          </cell>
        </row>
        <row r="37">
          <cell r="A37" t="str">
            <v>Income before income taxes</v>
          </cell>
          <cell r="B37">
            <v>-4825</v>
          </cell>
          <cell r="D37">
            <v>4148</v>
          </cell>
          <cell r="F37">
            <v>75</v>
          </cell>
          <cell r="H37">
            <v>-159</v>
          </cell>
          <cell r="J37">
            <v>0</v>
          </cell>
          <cell r="L37">
            <v>-761</v>
          </cell>
        </row>
        <row r="38">
          <cell r="A38" t="str">
            <v xml:space="preserve">  Provision (benefit) for income taxes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 xml:space="preserve">  Net income</v>
          </cell>
          <cell r="B39">
            <v>-4825</v>
          </cell>
          <cell r="D39">
            <v>4148</v>
          </cell>
          <cell r="F39">
            <v>75</v>
          </cell>
          <cell r="H39">
            <v>-159</v>
          </cell>
          <cell r="J39">
            <v>0</v>
          </cell>
          <cell r="L39">
            <v>-761</v>
          </cell>
        </row>
        <row r="41">
          <cell r="A41" t="str">
            <v xml:space="preserve">  Budget</v>
          </cell>
          <cell r="B41">
            <v>884</v>
          </cell>
          <cell r="D41">
            <v>1159</v>
          </cell>
          <cell r="F41">
            <v>46</v>
          </cell>
          <cell r="H41">
            <v>49</v>
          </cell>
          <cell r="J41">
            <v>0</v>
          </cell>
          <cell r="L41">
            <v>2138</v>
          </cell>
        </row>
        <row r="43">
          <cell r="A43" t="str">
            <v xml:space="preserve">  EBIT - Actual</v>
          </cell>
          <cell r="B43">
            <v>-4524</v>
          </cell>
          <cell r="D43">
            <v>6211</v>
          </cell>
          <cell r="F43">
            <v>114</v>
          </cell>
          <cell r="H43">
            <v>-68</v>
          </cell>
          <cell r="J43">
            <v>0</v>
          </cell>
          <cell r="L43">
            <v>1733</v>
          </cell>
        </row>
        <row r="44">
          <cell r="A44" t="str">
            <v xml:space="preserve">  EBIT - Budget</v>
          </cell>
          <cell r="B44">
            <v>1719</v>
          </cell>
          <cell r="D44">
            <v>3969</v>
          </cell>
          <cell r="F44">
            <v>118</v>
          </cell>
          <cell r="H44">
            <v>318</v>
          </cell>
          <cell r="J44">
            <v>-220.6</v>
          </cell>
          <cell r="L44">
            <v>5903.4</v>
          </cell>
        </row>
      </sheetData>
      <sheetData sheetId="3">
        <row r="14">
          <cell r="A14" t="str">
            <v xml:space="preserve">  Gas revenue</v>
          </cell>
          <cell r="B14">
            <v>1340317</v>
          </cell>
          <cell r="D14">
            <v>15</v>
          </cell>
          <cell r="F14">
            <v>0</v>
          </cell>
          <cell r="H14">
            <v>138</v>
          </cell>
          <cell r="J14">
            <v>0</v>
          </cell>
          <cell r="L14">
            <v>1340470</v>
          </cell>
        </row>
        <row r="15">
          <cell r="A15" t="str">
            <v xml:space="preserve">  Transportation revenue</v>
          </cell>
          <cell r="B15">
            <v>736</v>
          </cell>
          <cell r="D15">
            <v>86550</v>
          </cell>
          <cell r="F15">
            <v>0</v>
          </cell>
          <cell r="H15">
            <v>0</v>
          </cell>
          <cell r="J15">
            <v>-1427</v>
          </cell>
          <cell r="L15">
            <v>85859</v>
          </cell>
        </row>
        <row r="16">
          <cell r="A16" t="str">
            <v xml:space="preserve">  Other revenue</v>
          </cell>
          <cell r="B16">
            <v>315</v>
          </cell>
          <cell r="D16">
            <v>24464</v>
          </cell>
          <cell r="F16">
            <v>1551</v>
          </cell>
          <cell r="H16">
            <v>1583</v>
          </cell>
          <cell r="J16">
            <v>0</v>
          </cell>
          <cell r="L16">
            <v>27913</v>
          </cell>
        </row>
        <row r="17">
          <cell r="A17" t="str">
            <v xml:space="preserve">  Gas trading margin</v>
          </cell>
          <cell r="B17">
            <v>-18867</v>
          </cell>
          <cell r="D17">
            <v>240</v>
          </cell>
          <cell r="F17">
            <v>0</v>
          </cell>
          <cell r="H17">
            <v>0</v>
          </cell>
          <cell r="J17">
            <v>0</v>
          </cell>
          <cell r="L17">
            <v>-18627</v>
          </cell>
        </row>
        <row r="18">
          <cell r="A18" t="str">
            <v xml:space="preserve">    Total operating revenues</v>
          </cell>
          <cell r="B18">
            <v>1322501</v>
          </cell>
          <cell r="D18">
            <v>111269</v>
          </cell>
          <cell r="F18">
            <v>1551</v>
          </cell>
          <cell r="H18">
            <v>1721</v>
          </cell>
          <cell r="J18">
            <v>-1427</v>
          </cell>
          <cell r="L18">
            <v>1435615</v>
          </cell>
        </row>
        <row r="19">
          <cell r="A19" t="str">
            <v>Purchased gas cost</v>
          </cell>
          <cell r="B19">
            <v>1280397</v>
          </cell>
          <cell r="D19">
            <v>1371</v>
          </cell>
          <cell r="F19">
            <v>0</v>
          </cell>
          <cell r="H19">
            <v>0</v>
          </cell>
          <cell r="J19">
            <v>-1427</v>
          </cell>
          <cell r="L19">
            <v>1280341</v>
          </cell>
        </row>
        <row r="20">
          <cell r="A20" t="str">
            <v>Gross profit</v>
          </cell>
          <cell r="B20">
            <v>42104</v>
          </cell>
          <cell r="D20">
            <v>109898</v>
          </cell>
          <cell r="F20">
            <v>1551</v>
          </cell>
          <cell r="H20">
            <v>1721</v>
          </cell>
          <cell r="J20">
            <v>0</v>
          </cell>
          <cell r="L20">
            <v>155274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9668</v>
          </cell>
          <cell r="D23">
            <v>37284</v>
          </cell>
          <cell r="F23">
            <v>662</v>
          </cell>
          <cell r="H23">
            <v>1942</v>
          </cell>
          <cell r="J23">
            <v>0</v>
          </cell>
          <cell r="L23">
            <v>49556</v>
          </cell>
        </row>
        <row r="24">
          <cell r="A24" t="str">
            <v xml:space="preserve">  Provision for bad debts</v>
          </cell>
          <cell r="B24">
            <v>1177</v>
          </cell>
          <cell r="D24">
            <v>-67</v>
          </cell>
          <cell r="F24">
            <v>0</v>
          </cell>
          <cell r="H24">
            <v>0</v>
          </cell>
          <cell r="J24">
            <v>0</v>
          </cell>
          <cell r="L24">
            <v>1110</v>
          </cell>
        </row>
        <row r="25">
          <cell r="A25" t="str">
            <v xml:space="preserve">  Depreciation &amp; amortization</v>
          </cell>
          <cell r="B25">
            <v>1283</v>
          </cell>
          <cell r="D25">
            <v>10968</v>
          </cell>
          <cell r="F25">
            <v>74</v>
          </cell>
          <cell r="H25">
            <v>2</v>
          </cell>
          <cell r="J25">
            <v>0</v>
          </cell>
          <cell r="L25">
            <v>12327</v>
          </cell>
        </row>
        <row r="26">
          <cell r="A26" t="str">
            <v xml:space="preserve">  Taxes, other than income</v>
          </cell>
          <cell r="B26">
            <v>323</v>
          </cell>
          <cell r="D26">
            <v>5829</v>
          </cell>
          <cell r="F26">
            <v>68</v>
          </cell>
          <cell r="H26">
            <v>150</v>
          </cell>
          <cell r="J26">
            <v>0</v>
          </cell>
          <cell r="L26">
            <v>6370</v>
          </cell>
        </row>
        <row r="27">
          <cell r="A27" t="str">
            <v xml:space="preserve">    Total operating expenses</v>
          </cell>
          <cell r="B27">
            <v>12451</v>
          </cell>
          <cell r="D27">
            <v>54014</v>
          </cell>
          <cell r="F27">
            <v>804</v>
          </cell>
          <cell r="H27">
            <v>2094</v>
          </cell>
          <cell r="J27">
            <v>0</v>
          </cell>
          <cell r="L27">
            <v>69363</v>
          </cell>
        </row>
        <row r="29">
          <cell r="A29" t="str">
            <v>Operating income</v>
          </cell>
          <cell r="B29">
            <v>29653</v>
          </cell>
          <cell r="D29">
            <v>55884</v>
          </cell>
          <cell r="F29">
            <v>747</v>
          </cell>
          <cell r="H29">
            <v>-373</v>
          </cell>
          <cell r="J29">
            <v>0</v>
          </cell>
          <cell r="L29">
            <v>85911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-1641</v>
          </cell>
          <cell r="D32">
            <v>-16519</v>
          </cell>
          <cell r="F32">
            <v>-328</v>
          </cell>
          <cell r="H32">
            <v>-463</v>
          </cell>
          <cell r="J32">
            <v>393</v>
          </cell>
          <cell r="L32">
            <v>-18558</v>
          </cell>
        </row>
        <row r="33">
          <cell r="A33" t="str">
            <v xml:space="preserve">  Miscellaneous income (expense)</v>
          </cell>
          <cell r="B33">
            <v>572</v>
          </cell>
          <cell r="D33">
            <v>1083</v>
          </cell>
          <cell r="F33">
            <v>94</v>
          </cell>
          <cell r="H33">
            <v>1451</v>
          </cell>
          <cell r="J33">
            <v>-393</v>
          </cell>
          <cell r="L33">
            <v>2807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69</v>
          </cell>
          <cell r="J34">
            <v>0</v>
          </cell>
          <cell r="L34">
            <v>69</v>
          </cell>
        </row>
        <row r="35">
          <cell r="A35" t="str">
            <v xml:space="preserve">    Total other income (expense)</v>
          </cell>
          <cell r="B35">
            <v>-1069</v>
          </cell>
          <cell r="D35">
            <v>-15436</v>
          </cell>
          <cell r="F35">
            <v>-234</v>
          </cell>
          <cell r="H35">
            <v>1057</v>
          </cell>
          <cell r="J35">
            <v>0</v>
          </cell>
          <cell r="L35">
            <v>-15682</v>
          </cell>
        </row>
        <row r="37">
          <cell r="A37" t="str">
            <v>Income before income taxes</v>
          </cell>
          <cell r="B37">
            <v>28584</v>
          </cell>
          <cell r="D37">
            <v>40448</v>
          </cell>
          <cell r="F37">
            <v>513</v>
          </cell>
          <cell r="H37">
            <v>684</v>
          </cell>
          <cell r="J37">
            <v>0</v>
          </cell>
          <cell r="L37">
            <v>70229</v>
          </cell>
        </row>
        <row r="38">
          <cell r="A38" t="str">
            <v xml:space="preserve">  Provision (benefit) for income taxes</v>
          </cell>
          <cell r="B38">
            <v>13601</v>
          </cell>
          <cell r="D38">
            <v>13113</v>
          </cell>
          <cell r="F38">
            <v>178</v>
          </cell>
          <cell r="H38">
            <v>343</v>
          </cell>
          <cell r="J38">
            <v>0</v>
          </cell>
          <cell r="L38">
            <v>27235</v>
          </cell>
        </row>
        <row r="39">
          <cell r="A39" t="str">
            <v xml:space="preserve">  Net income</v>
          </cell>
          <cell r="B39">
            <v>14983</v>
          </cell>
          <cell r="D39">
            <v>27335</v>
          </cell>
          <cell r="F39">
            <v>335</v>
          </cell>
          <cell r="H39">
            <v>341</v>
          </cell>
          <cell r="J39">
            <v>0</v>
          </cell>
          <cell r="L39">
            <v>42994</v>
          </cell>
        </row>
        <row r="41">
          <cell r="A41" t="str">
            <v xml:space="preserve">  Budget</v>
          </cell>
          <cell r="B41">
            <v>11753</v>
          </cell>
          <cell r="D41">
            <v>17932</v>
          </cell>
          <cell r="F41">
            <v>360</v>
          </cell>
          <cell r="H41">
            <v>246</v>
          </cell>
          <cell r="J41">
            <v>0</v>
          </cell>
          <cell r="L41">
            <v>30291</v>
          </cell>
        </row>
        <row r="43">
          <cell r="A43" t="str">
            <v xml:space="preserve">  EBIT - Actual</v>
          </cell>
          <cell r="B43">
            <v>30225</v>
          </cell>
          <cell r="D43">
            <v>56967</v>
          </cell>
          <cell r="F43">
            <v>841</v>
          </cell>
          <cell r="H43">
            <v>1147</v>
          </cell>
          <cell r="J43">
            <v>-393</v>
          </cell>
          <cell r="L43">
            <v>88787</v>
          </cell>
        </row>
        <row r="44">
          <cell r="A44" t="str">
            <v xml:space="preserve">  EBIT - Budget</v>
          </cell>
          <cell r="B44">
            <v>22511</v>
          </cell>
          <cell r="D44">
            <v>45032</v>
          </cell>
          <cell r="F44">
            <v>948</v>
          </cell>
          <cell r="H44">
            <v>2210</v>
          </cell>
          <cell r="J44">
            <v>-1632.5</v>
          </cell>
          <cell r="L44">
            <v>69068.5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A28" t="str">
            <v>Total Provision (Benefit) for Inc Tax</v>
          </cell>
          <cell r="B28">
            <v>0</v>
          </cell>
          <cell r="C28">
            <v>613929.77</v>
          </cell>
          <cell r="D28">
            <v>1916958</v>
          </cell>
          <cell r="E28">
            <v>1236218.3799999999</v>
          </cell>
          <cell r="F28">
            <v>13801721</v>
          </cell>
          <cell r="G28">
            <v>8575474.8900000006</v>
          </cell>
          <cell r="I28">
            <v>0</v>
          </cell>
          <cell r="J28">
            <v>693670.22</v>
          </cell>
          <cell r="K28">
            <v>2023354</v>
          </cell>
          <cell r="L28">
            <v>1370012.48</v>
          </cell>
          <cell r="M28">
            <v>13112541</v>
          </cell>
          <cell r="N28">
            <v>10503690.459999997</v>
          </cell>
          <cell r="P28">
            <v>0</v>
          </cell>
          <cell r="Q28">
            <v>482711.03999999998</v>
          </cell>
          <cell r="R28">
            <v>1292600</v>
          </cell>
          <cell r="S28">
            <v>934391.05</v>
          </cell>
          <cell r="T28">
            <v>10235817</v>
          </cell>
          <cell r="U28">
            <v>8309016.9399999995</v>
          </cell>
          <cell r="W28">
            <v>0</v>
          </cell>
          <cell r="X28">
            <v>33073.32</v>
          </cell>
          <cell r="Y28">
            <v>30988</v>
          </cell>
          <cell r="Z28">
            <v>66956.179999999993</v>
          </cell>
          <cell r="AA28">
            <v>177866</v>
          </cell>
          <cell r="AB28">
            <v>259438.48</v>
          </cell>
          <cell r="AD28">
            <v>0</v>
          </cell>
          <cell r="AE28">
            <v>761892.24</v>
          </cell>
          <cell r="AF28">
            <v>2096557</v>
          </cell>
          <cell r="AG28">
            <v>1509003.92</v>
          </cell>
          <cell r="AH28">
            <v>13633592</v>
          </cell>
          <cell r="AI28">
            <v>10940724.509999998</v>
          </cell>
          <cell r="AK28">
            <v>0</v>
          </cell>
          <cell r="AL28">
            <v>1375822.01</v>
          </cell>
          <cell r="AM28">
            <v>4013515</v>
          </cell>
          <cell r="AN28">
            <v>2745222.3</v>
          </cell>
          <cell r="AO28">
            <v>27435313</v>
          </cell>
          <cell r="AP28">
            <v>19516199.399999999</v>
          </cell>
          <cell r="AR28" t="str">
            <v>0</v>
          </cell>
          <cell r="AS28" t="str">
            <v>0</v>
          </cell>
          <cell r="AT28" t="str">
            <v>0</v>
          </cell>
          <cell r="AU28" t="str">
            <v>0</v>
          </cell>
          <cell r="AV28" t="str">
            <v>0</v>
          </cell>
          <cell r="AW28" t="str">
            <v>0</v>
          </cell>
          <cell r="AY28">
            <v>0</v>
          </cell>
          <cell r="AZ28" t="str">
            <v>0</v>
          </cell>
          <cell r="BA28">
            <v>-24385</v>
          </cell>
          <cell r="BB28" t="str">
            <v>0</v>
          </cell>
          <cell r="BC28">
            <v>-200369</v>
          </cell>
          <cell r="BD28" t="str">
            <v>0</v>
          </cell>
        </row>
        <row r="29">
          <cell r="A29" t="str">
            <v>Income / Loss, Before Income Taxes</v>
          </cell>
          <cell r="B29">
            <v>-4825586.1099999947</v>
          </cell>
          <cell r="C29">
            <v>1464876.56</v>
          </cell>
          <cell r="D29">
            <v>-116773.50000005681</v>
          </cell>
          <cell r="E29">
            <v>2949697.87</v>
          </cell>
          <cell r="F29">
            <v>29076945.909999926</v>
          </cell>
          <cell r="G29">
            <v>20461643.75</v>
          </cell>
          <cell r="I29">
            <v>4148219.66</v>
          </cell>
          <cell r="J29">
            <v>1852551.16</v>
          </cell>
          <cell r="K29">
            <v>9634270.8999999966</v>
          </cell>
          <cell r="L29">
            <v>3651240.8</v>
          </cell>
          <cell r="M29">
            <v>40445702.209999971</v>
          </cell>
          <cell r="N29">
            <v>28435524.349999994</v>
          </cell>
          <cell r="P29">
            <v>4328606.76</v>
          </cell>
          <cell r="Q29">
            <v>1349188.77</v>
          </cell>
          <cell r="R29">
            <v>8019639.4199999962</v>
          </cell>
          <cell r="S29">
            <v>2611819.58</v>
          </cell>
          <cell r="T29">
            <v>33559711.469999991</v>
          </cell>
          <cell r="U29">
            <v>23198889.899999995</v>
          </cell>
          <cell r="W29">
            <v>75435.039999999994</v>
          </cell>
          <cell r="X29">
            <v>78915.100000000006</v>
          </cell>
          <cell r="Y29">
            <v>151556.04999999999</v>
          </cell>
          <cell r="Z29">
            <v>159761.82999999999</v>
          </cell>
          <cell r="AA29">
            <v>512347.97</v>
          </cell>
          <cell r="AB29">
            <v>619037.19999999995</v>
          </cell>
          <cell r="AD29">
            <v>4064850.29</v>
          </cell>
          <cell r="AE29">
            <v>2015333.35</v>
          </cell>
          <cell r="AF29">
            <v>9730721.8299999963</v>
          </cell>
          <cell r="AG29">
            <v>3982883.44</v>
          </cell>
          <cell r="AH29">
            <v>41642246.429999977</v>
          </cell>
          <cell r="AI29">
            <v>29478316.169999994</v>
          </cell>
          <cell r="AK29">
            <v>-760735.81999999844</v>
          </cell>
          <cell r="AL29">
            <v>3480209.91</v>
          </cell>
          <cell r="AM29">
            <v>9613948.3299999386</v>
          </cell>
          <cell r="AN29">
            <v>6932581.3099999987</v>
          </cell>
          <cell r="AO29">
            <v>70719192.339999899</v>
          </cell>
          <cell r="AP29">
            <v>49939959.919999994</v>
          </cell>
          <cell r="AR29">
            <v>0</v>
          </cell>
          <cell r="AS29">
            <v>0</v>
          </cell>
          <cell r="AT29">
            <v>2.9103830456733704E-11</v>
          </cell>
          <cell r="AU29">
            <v>0</v>
          </cell>
          <cell r="AV29">
            <v>2.9103830456733704E-11</v>
          </cell>
          <cell r="AW29">
            <v>0</v>
          </cell>
          <cell r="AY29">
            <v>0</v>
          </cell>
          <cell r="AZ29">
            <v>33334</v>
          </cell>
          <cell r="BA29">
            <v>-59899.000000001804</v>
          </cell>
          <cell r="BB29">
            <v>-13332</v>
          </cell>
          <cell r="BC29">
            <v>-492184.00000000448</v>
          </cell>
          <cell r="BD29">
            <v>-133328</v>
          </cell>
        </row>
        <row r="30">
          <cell r="A30" t="str">
            <v>Income / Loss, Before Cumulative Effect</v>
          </cell>
          <cell r="B30">
            <v>-4825586.1099999947</v>
          </cell>
          <cell r="C30">
            <v>850946.79</v>
          </cell>
          <cell r="D30">
            <v>-2033731.5000000568</v>
          </cell>
          <cell r="E30">
            <v>1713479.49</v>
          </cell>
          <cell r="F30">
            <v>15275224.909999926</v>
          </cell>
          <cell r="G30">
            <v>11886168.860000003</v>
          </cell>
          <cell r="I30">
            <v>4148219.66</v>
          </cell>
          <cell r="J30">
            <v>1158880.94</v>
          </cell>
          <cell r="K30">
            <v>7610916.8999999966</v>
          </cell>
          <cell r="L30">
            <v>2281228.3199999998</v>
          </cell>
          <cell r="M30">
            <v>27333161.209999982</v>
          </cell>
          <cell r="N30">
            <v>17931833.889999997</v>
          </cell>
          <cell r="P30">
            <v>4328606.76</v>
          </cell>
          <cell r="Q30">
            <v>866477.73</v>
          </cell>
          <cell r="R30">
            <v>6727039.4199999962</v>
          </cell>
          <cell r="S30">
            <v>1677428.53</v>
          </cell>
          <cell r="T30">
            <v>23323894.469999999</v>
          </cell>
          <cell r="U30">
            <v>14889872.959999993</v>
          </cell>
          <cell r="W30">
            <v>75435.039999999994</v>
          </cell>
          <cell r="X30">
            <v>45841.78</v>
          </cell>
          <cell r="Y30">
            <v>120568.05</v>
          </cell>
          <cell r="Z30">
            <v>92805.65</v>
          </cell>
          <cell r="AA30">
            <v>334481.96999999997</v>
          </cell>
          <cell r="AB30">
            <v>359598.72</v>
          </cell>
          <cell r="AD30">
            <v>4064850.29</v>
          </cell>
          <cell r="AE30">
            <v>1253441.1100000001</v>
          </cell>
          <cell r="AF30">
            <v>7634164.8299999963</v>
          </cell>
          <cell r="AG30">
            <v>2473879.52</v>
          </cell>
          <cell r="AH30">
            <v>28008654.429999981</v>
          </cell>
          <cell r="AI30">
            <v>18537591.659999996</v>
          </cell>
          <cell r="AK30">
            <v>-760735.81999999844</v>
          </cell>
          <cell r="AL30">
            <v>2104387.9</v>
          </cell>
          <cell r="AM30">
            <v>5600433.3299999395</v>
          </cell>
          <cell r="AN30">
            <v>4187359.01</v>
          </cell>
          <cell r="AO30">
            <v>43283879.339999907</v>
          </cell>
          <cell r="AP30">
            <v>30423760.52</v>
          </cell>
          <cell r="AR30">
            <v>0</v>
          </cell>
          <cell r="AS30">
            <v>0</v>
          </cell>
          <cell r="AT30">
            <v>2.9103830456733704E-11</v>
          </cell>
          <cell r="AU30">
            <v>0</v>
          </cell>
          <cell r="AV30">
            <v>2.9103830456733704E-11</v>
          </cell>
          <cell r="AW30">
            <v>0</v>
          </cell>
          <cell r="AY30">
            <v>0</v>
          </cell>
          <cell r="AZ30">
            <v>33334</v>
          </cell>
          <cell r="BA30">
            <v>-35514.000000001804</v>
          </cell>
          <cell r="BB30">
            <v>-13332</v>
          </cell>
          <cell r="BC30">
            <v>-291815.00000000448</v>
          </cell>
          <cell r="BD30">
            <v>-133328</v>
          </cell>
        </row>
        <row r="31">
          <cell r="A31" t="str">
            <v>Net (Income) Loss</v>
          </cell>
          <cell r="B31">
            <v>-4825586.1099999947</v>
          </cell>
          <cell r="C31">
            <v>850946.79</v>
          </cell>
          <cell r="D31">
            <v>-2033731.5000000568</v>
          </cell>
          <cell r="E31">
            <v>1713479.49</v>
          </cell>
          <cell r="F31">
            <v>15275224.909999926</v>
          </cell>
          <cell r="G31">
            <v>11886168.860000003</v>
          </cell>
          <cell r="I31">
            <v>4148219.66</v>
          </cell>
          <cell r="J31">
            <v>1158880.94</v>
          </cell>
          <cell r="K31">
            <v>7610916.8999999966</v>
          </cell>
          <cell r="L31">
            <v>2281228.3199999998</v>
          </cell>
          <cell r="M31">
            <v>27333161.209999982</v>
          </cell>
          <cell r="N31">
            <v>17931833.889999997</v>
          </cell>
          <cell r="P31">
            <v>4328606.76</v>
          </cell>
          <cell r="Q31">
            <v>866477.73</v>
          </cell>
          <cell r="R31">
            <v>6727039.4199999962</v>
          </cell>
          <cell r="S31">
            <v>1677428.53</v>
          </cell>
          <cell r="T31">
            <v>23323894.469999999</v>
          </cell>
          <cell r="U31">
            <v>14889872.959999993</v>
          </cell>
          <cell r="W31">
            <v>75435.039999999994</v>
          </cell>
          <cell r="X31">
            <v>45841.78</v>
          </cell>
          <cell r="Y31">
            <v>120568.05</v>
          </cell>
          <cell r="Z31">
            <v>92805.65</v>
          </cell>
          <cell r="AA31">
            <v>334481.96999999997</v>
          </cell>
          <cell r="AB31">
            <v>359598.72</v>
          </cell>
          <cell r="AD31">
            <v>4064850.29</v>
          </cell>
          <cell r="AE31">
            <v>1253441.1100000001</v>
          </cell>
          <cell r="AF31">
            <v>7634164.8299999963</v>
          </cell>
          <cell r="AG31">
            <v>2473879.52</v>
          </cell>
          <cell r="AH31">
            <v>28008654.429999981</v>
          </cell>
          <cell r="AI31">
            <v>18537591.659999996</v>
          </cell>
          <cell r="AK31">
            <v>-760735.81999999844</v>
          </cell>
          <cell r="AL31">
            <v>2104387.9</v>
          </cell>
          <cell r="AM31">
            <v>5600433.3299999395</v>
          </cell>
          <cell r="AN31">
            <v>4187359.01</v>
          </cell>
          <cell r="AO31">
            <v>43283879.339999907</v>
          </cell>
          <cell r="AP31">
            <v>30423760.52</v>
          </cell>
          <cell r="AR31">
            <v>0</v>
          </cell>
          <cell r="AS31">
            <v>0</v>
          </cell>
          <cell r="AT31">
            <v>2.9103830456733704E-11</v>
          </cell>
          <cell r="AU31">
            <v>0</v>
          </cell>
          <cell r="AV31">
            <v>2.9103830456733704E-11</v>
          </cell>
          <cell r="AW31">
            <v>0</v>
          </cell>
          <cell r="AY31">
            <v>0</v>
          </cell>
          <cell r="AZ31">
            <v>33334</v>
          </cell>
          <cell r="BA31">
            <v>-35514.000000001804</v>
          </cell>
          <cell r="BB31">
            <v>-13332</v>
          </cell>
          <cell r="BC31">
            <v>-291815.00000000448</v>
          </cell>
          <cell r="BD31">
            <v>-133328</v>
          </cell>
        </row>
        <row r="32">
          <cell r="A32" t="str">
            <v>Print &amp; Postages</v>
          </cell>
          <cell r="B32">
            <v>1959.74</v>
          </cell>
          <cell r="C32">
            <v>2950</v>
          </cell>
          <cell r="D32">
            <v>1959.74</v>
          </cell>
          <cell r="E32">
            <v>2950</v>
          </cell>
          <cell r="F32">
            <v>19082.099999999999</v>
          </cell>
          <cell r="G32">
            <v>20650</v>
          </cell>
          <cell r="I32">
            <v>1831.22</v>
          </cell>
          <cell r="J32">
            <v>858</v>
          </cell>
          <cell r="K32">
            <v>1831.22</v>
          </cell>
          <cell r="L32">
            <v>858</v>
          </cell>
          <cell r="M32">
            <v>10744.67</v>
          </cell>
          <cell r="N32">
            <v>5984</v>
          </cell>
          <cell r="P32">
            <v>1267.6099999999999</v>
          </cell>
          <cell r="Q32">
            <v>458</v>
          </cell>
          <cell r="R32">
            <v>1267.6099999999999</v>
          </cell>
          <cell r="S32">
            <v>458</v>
          </cell>
          <cell r="T32">
            <v>7922.17</v>
          </cell>
          <cell r="U32">
            <v>3184</v>
          </cell>
          <cell r="W32">
            <v>32.76</v>
          </cell>
          <cell r="X32">
            <v>50</v>
          </cell>
          <cell r="Y32">
            <v>32.76</v>
          </cell>
          <cell r="Z32">
            <v>50</v>
          </cell>
          <cell r="AA32">
            <v>2819.36</v>
          </cell>
          <cell r="AB32">
            <v>350</v>
          </cell>
          <cell r="AD32">
            <v>2300.12</v>
          </cell>
          <cell r="AE32">
            <v>908</v>
          </cell>
          <cell r="AF32">
            <v>2300.12</v>
          </cell>
          <cell r="AG32">
            <v>908</v>
          </cell>
          <cell r="AH32">
            <v>19221.310000000001</v>
          </cell>
          <cell r="AI32">
            <v>6334</v>
          </cell>
          <cell r="AK32">
            <v>4259.8599999999997</v>
          </cell>
          <cell r="AL32">
            <v>3858</v>
          </cell>
          <cell r="AM32">
            <v>4259.8599999999997</v>
          </cell>
          <cell r="AN32">
            <v>3858</v>
          </cell>
          <cell r="AO32">
            <v>38303.410000000003</v>
          </cell>
          <cell r="AP32">
            <v>26984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</row>
        <row r="33">
          <cell r="A33" t="str">
            <v>Labor</v>
          </cell>
          <cell r="B33">
            <v>780174.76</v>
          </cell>
          <cell r="C33">
            <v>649126.43000000005</v>
          </cell>
          <cell r="D33">
            <v>1516314.56</v>
          </cell>
          <cell r="E33">
            <v>1268747.1200000001</v>
          </cell>
          <cell r="F33">
            <v>5813780.8499999996</v>
          </cell>
          <cell r="G33">
            <v>5104494.25</v>
          </cell>
          <cell r="I33">
            <v>1283763.01</v>
          </cell>
          <cell r="J33">
            <v>1415135.96</v>
          </cell>
          <cell r="K33">
            <v>2666612.71</v>
          </cell>
          <cell r="L33">
            <v>2826544.48</v>
          </cell>
          <cell r="M33">
            <v>10949750.890000001</v>
          </cell>
          <cell r="N33">
            <v>11411179.379999999</v>
          </cell>
          <cell r="P33">
            <v>1198501.6200000001</v>
          </cell>
          <cell r="Q33">
            <v>1333154.3500000001</v>
          </cell>
          <cell r="R33">
            <v>2510526.31</v>
          </cell>
          <cell r="S33">
            <v>2666307.7000000002</v>
          </cell>
          <cell r="T33">
            <v>10408257.82</v>
          </cell>
          <cell r="U33">
            <v>10766505.83</v>
          </cell>
          <cell r="W33">
            <v>24928.2</v>
          </cell>
          <cell r="X33">
            <v>29515.9</v>
          </cell>
          <cell r="Y33">
            <v>58903.199999999997</v>
          </cell>
          <cell r="Z33">
            <v>57690.17</v>
          </cell>
          <cell r="AA33">
            <v>226095.06</v>
          </cell>
          <cell r="AB33">
            <v>230176.8</v>
          </cell>
          <cell r="AD33">
            <v>1308682.02</v>
          </cell>
          <cell r="AE33">
            <v>1557635.77</v>
          </cell>
          <cell r="AF33">
            <v>2725791.21</v>
          </cell>
          <cell r="AG33">
            <v>3105066.84</v>
          </cell>
          <cell r="AH33">
            <v>11176883.970000001</v>
          </cell>
          <cell r="AI33">
            <v>12529820.559999999</v>
          </cell>
          <cell r="AK33">
            <v>2088856.78</v>
          </cell>
          <cell r="AL33">
            <v>2206762.2000000002</v>
          </cell>
          <cell r="AM33">
            <v>4242105.7699999996</v>
          </cell>
          <cell r="AN33">
            <v>4373813.96</v>
          </cell>
          <cell r="AO33">
            <v>16990664.82</v>
          </cell>
          <cell r="AP33">
            <v>17634314.809999999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</row>
        <row r="34">
          <cell r="A34" t="str">
            <v>Benefits</v>
          </cell>
          <cell r="B34">
            <v>25360.240000000002</v>
          </cell>
          <cell r="C34" t="str">
            <v>0</v>
          </cell>
          <cell r="D34">
            <v>48908.33</v>
          </cell>
          <cell r="E34" t="str">
            <v>0</v>
          </cell>
          <cell r="F34">
            <v>108164.42</v>
          </cell>
          <cell r="G34" t="str">
            <v>0</v>
          </cell>
          <cell r="I34">
            <v>119628.25</v>
          </cell>
          <cell r="J34">
            <v>391753.49</v>
          </cell>
          <cell r="K34">
            <v>245200.68</v>
          </cell>
          <cell r="L34">
            <v>783506.98</v>
          </cell>
          <cell r="M34">
            <v>2416831.64</v>
          </cell>
          <cell r="N34">
            <v>3136111.17</v>
          </cell>
          <cell r="P34">
            <v>111409.27</v>
          </cell>
          <cell r="Q34">
            <v>391753.49</v>
          </cell>
          <cell r="R34">
            <v>228882.11</v>
          </cell>
          <cell r="S34">
            <v>783506.98</v>
          </cell>
          <cell r="T34">
            <v>2351870.5</v>
          </cell>
          <cell r="U34">
            <v>3136111.17</v>
          </cell>
          <cell r="W34">
            <v>11252.82</v>
          </cell>
          <cell r="X34" t="str">
            <v>0</v>
          </cell>
          <cell r="Y34">
            <v>22454.39</v>
          </cell>
          <cell r="Z34" t="str">
            <v>0</v>
          </cell>
          <cell r="AA34">
            <v>92922.84</v>
          </cell>
          <cell r="AB34" t="str">
            <v>0</v>
          </cell>
          <cell r="AD34">
            <v>130881.07</v>
          </cell>
          <cell r="AE34">
            <v>391753.49</v>
          </cell>
          <cell r="AF34">
            <v>267655.07</v>
          </cell>
          <cell r="AG34">
            <v>783506.98</v>
          </cell>
          <cell r="AH34">
            <v>2509754.48</v>
          </cell>
          <cell r="AI34">
            <v>3136111.17</v>
          </cell>
          <cell r="AK34">
            <v>156241.31</v>
          </cell>
          <cell r="AL34">
            <v>391753.49</v>
          </cell>
          <cell r="AM34">
            <v>316563.40000000002</v>
          </cell>
          <cell r="AN34">
            <v>783506.98</v>
          </cell>
          <cell r="AO34">
            <v>2617918.9</v>
          </cell>
          <cell r="AP34">
            <v>3136111.17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</row>
        <row r="35">
          <cell r="A35" t="str">
            <v>Materials &amp; Supplies</v>
          </cell>
          <cell r="B35">
            <v>14798.36</v>
          </cell>
          <cell r="C35">
            <v>12500</v>
          </cell>
          <cell r="D35">
            <v>34448.33</v>
          </cell>
          <cell r="E35">
            <v>25000</v>
          </cell>
          <cell r="F35">
            <v>113903.1</v>
          </cell>
          <cell r="G35">
            <v>100000</v>
          </cell>
          <cell r="I35">
            <v>237727.27</v>
          </cell>
          <cell r="J35">
            <v>287609.33</v>
          </cell>
          <cell r="K35">
            <v>420489.87</v>
          </cell>
          <cell r="L35">
            <v>556864.66</v>
          </cell>
          <cell r="M35">
            <v>2077595.9</v>
          </cell>
          <cell r="N35">
            <v>2336664.6800000002</v>
          </cell>
          <cell r="P35">
            <v>233662.38</v>
          </cell>
          <cell r="Q35">
            <v>281609.33</v>
          </cell>
          <cell r="R35">
            <v>403667.84</v>
          </cell>
          <cell r="S35">
            <v>544864.66</v>
          </cell>
          <cell r="T35">
            <v>2019099.76</v>
          </cell>
          <cell r="U35">
            <v>2281164.6800000002</v>
          </cell>
          <cell r="W35">
            <v>17.489999999999998</v>
          </cell>
          <cell r="X35">
            <v>100</v>
          </cell>
          <cell r="Y35">
            <v>17.489999999999998</v>
          </cell>
          <cell r="Z35">
            <v>200</v>
          </cell>
          <cell r="AA35">
            <v>17.489999999999998</v>
          </cell>
          <cell r="AB35">
            <v>800</v>
          </cell>
          <cell r="AD35">
            <v>237975.58</v>
          </cell>
          <cell r="AE35">
            <v>303709.33</v>
          </cell>
          <cell r="AF35">
            <v>422130.39</v>
          </cell>
          <cell r="AG35">
            <v>589064.66</v>
          </cell>
          <cell r="AH35">
            <v>2081159.1</v>
          </cell>
          <cell r="AI35">
            <v>2465464.6800000002</v>
          </cell>
          <cell r="AK35">
            <v>252773.94</v>
          </cell>
          <cell r="AL35">
            <v>316209.33</v>
          </cell>
          <cell r="AM35">
            <v>456578.72</v>
          </cell>
          <cell r="AN35">
            <v>614064.66</v>
          </cell>
          <cell r="AO35">
            <v>2195062.2000000002</v>
          </cell>
          <cell r="AP35">
            <v>2565464.6800000002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</row>
        <row r="36">
          <cell r="A36" t="str">
            <v>Vehicles &amp; Equip</v>
          </cell>
          <cell r="B36">
            <v>2462.25</v>
          </cell>
          <cell r="C36">
            <v>1500</v>
          </cell>
          <cell r="D36">
            <v>4736.09</v>
          </cell>
          <cell r="E36">
            <v>3000</v>
          </cell>
          <cell r="F36">
            <v>12392.27</v>
          </cell>
          <cell r="G36">
            <v>12000</v>
          </cell>
          <cell r="I36">
            <v>71625.119999999995</v>
          </cell>
          <cell r="J36">
            <v>153472.07999999999</v>
          </cell>
          <cell r="K36">
            <v>208319.23</v>
          </cell>
          <cell r="L36">
            <v>306793.15999999997</v>
          </cell>
          <cell r="M36">
            <v>1038152.34</v>
          </cell>
          <cell r="N36">
            <v>1227022.68</v>
          </cell>
          <cell r="P36">
            <v>67931.710000000006</v>
          </cell>
          <cell r="Q36">
            <v>151572.07999999999</v>
          </cell>
          <cell r="R36">
            <v>202198.61</v>
          </cell>
          <cell r="S36">
            <v>302993.15999999997</v>
          </cell>
          <cell r="T36">
            <v>1021378.31</v>
          </cell>
          <cell r="U36">
            <v>1211822.68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>
            <v>71625.119999999995</v>
          </cell>
          <cell r="AE36">
            <v>153472.07999999999</v>
          </cell>
          <cell r="AF36">
            <v>208319.23</v>
          </cell>
          <cell r="AG36">
            <v>306793.15999999997</v>
          </cell>
          <cell r="AH36">
            <v>1038152.34</v>
          </cell>
          <cell r="AI36">
            <v>1227022.68</v>
          </cell>
          <cell r="AK36">
            <v>74087.37</v>
          </cell>
          <cell r="AL36">
            <v>154972.07999999999</v>
          </cell>
          <cell r="AM36">
            <v>213055.32</v>
          </cell>
          <cell r="AN36">
            <v>309793.15999999997</v>
          </cell>
          <cell r="AO36">
            <v>1050544.6100000001</v>
          </cell>
          <cell r="AP36">
            <v>1239022.68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Y36">
            <v>0</v>
          </cell>
          <cell r="AZ36" t="str">
            <v>0</v>
          </cell>
          <cell r="BA36">
            <v>-9348.64</v>
          </cell>
          <cell r="BB36" t="str">
            <v>0</v>
          </cell>
          <cell r="BC36">
            <v>-66289.58</v>
          </cell>
          <cell r="BD36" t="str">
            <v>0</v>
          </cell>
        </row>
        <row r="37">
          <cell r="A37" t="str">
            <v>Print &amp; Postages</v>
          </cell>
          <cell r="B37">
            <v>4656.16</v>
          </cell>
          <cell r="C37">
            <v>2950</v>
          </cell>
          <cell r="D37">
            <v>6615.9</v>
          </cell>
          <cell r="E37">
            <v>5900</v>
          </cell>
          <cell r="F37">
            <v>23738.26</v>
          </cell>
          <cell r="G37">
            <v>23600</v>
          </cell>
          <cell r="I37">
            <v>3358.11</v>
          </cell>
          <cell r="J37">
            <v>847</v>
          </cell>
          <cell r="K37">
            <v>5189.33</v>
          </cell>
          <cell r="L37">
            <v>1705</v>
          </cell>
          <cell r="M37">
            <v>14102.78</v>
          </cell>
          <cell r="N37">
            <v>6831</v>
          </cell>
          <cell r="P37">
            <v>2851.33</v>
          </cell>
          <cell r="Q37">
            <v>447</v>
          </cell>
          <cell r="R37">
            <v>4118.9399999999996</v>
          </cell>
          <cell r="S37">
            <v>905</v>
          </cell>
          <cell r="T37">
            <v>10773.5</v>
          </cell>
          <cell r="U37">
            <v>3631</v>
          </cell>
          <cell r="W37">
            <v>0</v>
          </cell>
          <cell r="X37">
            <v>50</v>
          </cell>
          <cell r="Y37">
            <v>32.76</v>
          </cell>
          <cell r="Z37">
            <v>100</v>
          </cell>
          <cell r="AA37">
            <v>2819.36</v>
          </cell>
          <cell r="AB37">
            <v>400</v>
          </cell>
          <cell r="AD37">
            <v>4200.13</v>
          </cell>
          <cell r="AE37">
            <v>897</v>
          </cell>
          <cell r="AF37">
            <v>6500.25</v>
          </cell>
          <cell r="AG37">
            <v>1805</v>
          </cell>
          <cell r="AH37">
            <v>23421.439999999999</v>
          </cell>
          <cell r="AI37">
            <v>7231</v>
          </cell>
          <cell r="AK37">
            <v>8856.2900000000009</v>
          </cell>
          <cell r="AL37">
            <v>3847</v>
          </cell>
          <cell r="AM37">
            <v>13116.15</v>
          </cell>
          <cell r="AN37">
            <v>7705</v>
          </cell>
          <cell r="AO37">
            <v>47159.7</v>
          </cell>
          <cell r="AP37">
            <v>30831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</row>
        <row r="38">
          <cell r="A38" t="str">
            <v>Insurance</v>
          </cell>
          <cell r="B38">
            <v>688.19</v>
          </cell>
          <cell r="C38">
            <v>1750</v>
          </cell>
          <cell r="D38">
            <v>1387.27</v>
          </cell>
          <cell r="E38">
            <v>3500</v>
          </cell>
          <cell r="F38">
            <v>10687.23</v>
          </cell>
          <cell r="G38">
            <v>14000</v>
          </cell>
          <cell r="I38">
            <v>22237.63</v>
          </cell>
          <cell r="J38">
            <v>63988.42</v>
          </cell>
          <cell r="K38">
            <v>43972.26</v>
          </cell>
          <cell r="L38">
            <v>127976.84</v>
          </cell>
          <cell r="M38">
            <v>181761.72</v>
          </cell>
          <cell r="N38">
            <v>511907.36</v>
          </cell>
          <cell r="P38">
            <v>19809.560000000001</v>
          </cell>
          <cell r="Q38">
            <v>63088.42</v>
          </cell>
          <cell r="R38">
            <v>39116.120000000003</v>
          </cell>
          <cell r="S38">
            <v>126176.84</v>
          </cell>
          <cell r="T38">
            <v>159149.51</v>
          </cell>
          <cell r="U38">
            <v>504707.36</v>
          </cell>
          <cell r="W38">
            <v>178.28</v>
          </cell>
          <cell r="X38">
            <v>75</v>
          </cell>
          <cell r="Y38">
            <v>356.56</v>
          </cell>
          <cell r="Z38">
            <v>150</v>
          </cell>
          <cell r="AA38">
            <v>1681.66</v>
          </cell>
          <cell r="AB38">
            <v>600</v>
          </cell>
          <cell r="AD38">
            <v>22415.91</v>
          </cell>
          <cell r="AE38">
            <v>64063.42</v>
          </cell>
          <cell r="AF38">
            <v>44328.82</v>
          </cell>
          <cell r="AG38">
            <v>128126.84</v>
          </cell>
          <cell r="AH38">
            <v>183443.38</v>
          </cell>
          <cell r="AI38">
            <v>512507.36</v>
          </cell>
          <cell r="AK38">
            <v>23104.1</v>
          </cell>
          <cell r="AL38">
            <v>65813.42</v>
          </cell>
          <cell r="AM38">
            <v>45716.09</v>
          </cell>
          <cell r="AN38">
            <v>131626.84</v>
          </cell>
          <cell r="AO38">
            <v>194130.61</v>
          </cell>
          <cell r="AP38">
            <v>526507.36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</row>
        <row r="39">
          <cell r="A39" t="str">
            <v>Marketing</v>
          </cell>
          <cell r="B39">
            <v>5072.8999999999996</v>
          </cell>
          <cell r="C39">
            <v>10000</v>
          </cell>
          <cell r="D39">
            <v>6183.66</v>
          </cell>
          <cell r="E39">
            <v>20000</v>
          </cell>
          <cell r="F39">
            <v>76084.479999999996</v>
          </cell>
          <cell r="G39">
            <v>80000</v>
          </cell>
          <cell r="I39">
            <v>637</v>
          </cell>
          <cell r="J39" t="str">
            <v>0</v>
          </cell>
          <cell r="K39">
            <v>1447.19</v>
          </cell>
          <cell r="L39" t="str">
            <v>0</v>
          </cell>
          <cell r="M39">
            <v>15870.44</v>
          </cell>
          <cell r="N39" t="str">
            <v>0</v>
          </cell>
          <cell r="P39">
            <v>637</v>
          </cell>
          <cell r="Q39" t="str">
            <v>0</v>
          </cell>
          <cell r="R39">
            <v>1067.19</v>
          </cell>
          <cell r="S39" t="str">
            <v>0</v>
          </cell>
          <cell r="T39">
            <v>5610.82</v>
          </cell>
          <cell r="U39" t="str">
            <v>0</v>
          </cell>
          <cell r="W39">
            <v>11479.6</v>
          </cell>
          <cell r="X39">
            <v>200</v>
          </cell>
          <cell r="Y39">
            <v>11479.6</v>
          </cell>
          <cell r="Z39">
            <v>400</v>
          </cell>
          <cell r="AA39">
            <v>11479.6</v>
          </cell>
          <cell r="AB39">
            <v>1600</v>
          </cell>
          <cell r="AD39">
            <v>14130.23</v>
          </cell>
          <cell r="AE39">
            <v>200</v>
          </cell>
          <cell r="AF39">
            <v>14940.42</v>
          </cell>
          <cell r="AG39">
            <v>400</v>
          </cell>
          <cell r="AH39">
            <v>31156.07</v>
          </cell>
          <cell r="AI39">
            <v>1600</v>
          </cell>
          <cell r="AK39">
            <v>19203.13</v>
          </cell>
          <cell r="AL39">
            <v>10200</v>
          </cell>
          <cell r="AM39">
            <v>21124.080000000002</v>
          </cell>
          <cell r="AN39">
            <v>20400</v>
          </cell>
          <cell r="AO39">
            <v>107240.55</v>
          </cell>
          <cell r="AP39">
            <v>81600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</row>
        <row r="40">
          <cell r="A40" t="str">
            <v>Employee Welfare</v>
          </cell>
          <cell r="B40">
            <v>521762.73</v>
          </cell>
          <cell r="C40">
            <v>281083</v>
          </cell>
          <cell r="D40">
            <v>1029740.59</v>
          </cell>
          <cell r="E40">
            <v>562166</v>
          </cell>
          <cell r="F40">
            <v>2692495.63</v>
          </cell>
          <cell r="G40">
            <v>2016164</v>
          </cell>
          <cell r="I40">
            <v>20966.900000000001</v>
          </cell>
          <cell r="J40">
            <v>57447.42</v>
          </cell>
          <cell r="K40">
            <v>31121.48</v>
          </cell>
          <cell r="L40">
            <v>114894.84</v>
          </cell>
          <cell r="M40">
            <v>562391.96</v>
          </cell>
          <cell r="N40">
            <v>823755.28</v>
          </cell>
          <cell r="P40">
            <v>17292.71</v>
          </cell>
          <cell r="Q40">
            <v>29364.42</v>
          </cell>
          <cell r="R40">
            <v>23530.47</v>
          </cell>
          <cell r="S40">
            <v>58728.84</v>
          </cell>
          <cell r="T40">
            <v>532630.51</v>
          </cell>
          <cell r="U40">
            <v>599091.28</v>
          </cell>
          <cell r="W40">
            <v>14327.41</v>
          </cell>
          <cell r="X40">
            <v>17071</v>
          </cell>
          <cell r="Y40">
            <v>28654.82</v>
          </cell>
          <cell r="Z40">
            <v>30831</v>
          </cell>
          <cell r="AA40">
            <v>203048.4</v>
          </cell>
          <cell r="AB40">
            <v>163654</v>
          </cell>
          <cell r="AD40">
            <v>35596.78</v>
          </cell>
          <cell r="AE40">
            <v>113618.42</v>
          </cell>
          <cell r="AF40">
            <v>60154.06</v>
          </cell>
          <cell r="AG40">
            <v>223925.84</v>
          </cell>
          <cell r="AH40">
            <v>769060.55</v>
          </cell>
          <cell r="AI40">
            <v>1300209.28</v>
          </cell>
          <cell r="AK40">
            <v>557359.51</v>
          </cell>
          <cell r="AL40">
            <v>394701.42</v>
          </cell>
          <cell r="AM40">
            <v>1089894.6499999999</v>
          </cell>
          <cell r="AN40">
            <v>786091.84</v>
          </cell>
          <cell r="AO40">
            <v>3461556.18</v>
          </cell>
          <cell r="AP40">
            <v>3316373.28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</row>
        <row r="41">
          <cell r="A41" t="str">
            <v>Information Technologies</v>
          </cell>
          <cell r="B41">
            <v>1310.81</v>
          </cell>
          <cell r="C41">
            <v>875</v>
          </cell>
          <cell r="D41">
            <v>1499.36</v>
          </cell>
          <cell r="E41">
            <v>1750</v>
          </cell>
          <cell r="F41">
            <v>14460.69</v>
          </cell>
          <cell r="G41">
            <v>7000</v>
          </cell>
          <cell r="I41">
            <v>14705.25</v>
          </cell>
          <cell r="J41">
            <v>3014</v>
          </cell>
          <cell r="K41">
            <v>35486.5</v>
          </cell>
          <cell r="L41">
            <v>6028</v>
          </cell>
          <cell r="M41">
            <v>66114.720000000001</v>
          </cell>
          <cell r="N41">
            <v>24336</v>
          </cell>
          <cell r="P41">
            <v>14705.25</v>
          </cell>
          <cell r="Q41">
            <v>3014</v>
          </cell>
          <cell r="R41">
            <v>35486.5</v>
          </cell>
          <cell r="S41">
            <v>6028</v>
          </cell>
          <cell r="T41">
            <v>66114.720000000001</v>
          </cell>
          <cell r="U41">
            <v>24336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>
            <v>14705.25</v>
          </cell>
          <cell r="AE41">
            <v>3014</v>
          </cell>
          <cell r="AF41">
            <v>35486.5</v>
          </cell>
          <cell r="AG41">
            <v>6028</v>
          </cell>
          <cell r="AH41">
            <v>66114.720000000001</v>
          </cell>
          <cell r="AI41">
            <v>24336</v>
          </cell>
          <cell r="AK41">
            <v>16016.06</v>
          </cell>
          <cell r="AL41">
            <v>3889</v>
          </cell>
          <cell r="AM41">
            <v>36985.86</v>
          </cell>
          <cell r="AN41">
            <v>7778</v>
          </cell>
          <cell r="AO41">
            <v>80575.41</v>
          </cell>
          <cell r="AP41">
            <v>31336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</row>
        <row r="42">
          <cell r="A42" t="str">
            <v>Rent, Maint., &amp; Utilities</v>
          </cell>
          <cell r="B42">
            <v>40071.839999999997</v>
          </cell>
          <cell r="C42">
            <v>-60774</v>
          </cell>
          <cell r="D42">
            <v>82693.75</v>
          </cell>
          <cell r="E42">
            <v>-101998</v>
          </cell>
          <cell r="F42">
            <v>310683.21000000002</v>
          </cell>
          <cell r="G42">
            <v>-470542</v>
          </cell>
          <cell r="I42">
            <v>100963.96</v>
          </cell>
          <cell r="J42">
            <v>193121.07</v>
          </cell>
          <cell r="K42">
            <v>283645.34999999998</v>
          </cell>
          <cell r="L42">
            <v>531777.14</v>
          </cell>
          <cell r="M42">
            <v>1227202.43</v>
          </cell>
          <cell r="N42">
            <v>1705053.6</v>
          </cell>
          <cell r="P42">
            <v>82690.89</v>
          </cell>
          <cell r="Q42">
            <v>164871.07</v>
          </cell>
          <cell r="R42">
            <v>236061.62</v>
          </cell>
          <cell r="S42">
            <v>475277.14</v>
          </cell>
          <cell r="T42">
            <v>1102881.99</v>
          </cell>
          <cell r="U42">
            <v>1464553.6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>
            <v>104551.49</v>
          </cell>
          <cell r="AE42">
            <v>193121.07</v>
          </cell>
          <cell r="AF42">
            <v>296065.59999999998</v>
          </cell>
          <cell r="AG42">
            <v>531777.14</v>
          </cell>
          <cell r="AH42">
            <v>1248455.3999999999</v>
          </cell>
          <cell r="AI42">
            <v>1705053.6</v>
          </cell>
          <cell r="AK42">
            <v>144623.32999999999</v>
          </cell>
          <cell r="AL42">
            <v>132347.07</v>
          </cell>
          <cell r="AM42">
            <v>378759.35</v>
          </cell>
          <cell r="AN42">
            <v>429779.14</v>
          </cell>
          <cell r="AO42">
            <v>1559138.61</v>
          </cell>
          <cell r="AP42">
            <v>1234511.6000000001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Y42">
            <v>0</v>
          </cell>
          <cell r="AZ42" t="str">
            <v>0</v>
          </cell>
          <cell r="BA42">
            <v>-41598.400000000001</v>
          </cell>
          <cell r="BB42" t="str">
            <v>0</v>
          </cell>
          <cell r="BC42">
            <v>-256949.04</v>
          </cell>
          <cell r="BD42" t="str">
            <v>0</v>
          </cell>
        </row>
        <row r="43">
          <cell r="A43" t="str">
            <v>Directors &amp; Shareholders &amp;PR</v>
          </cell>
          <cell r="B43">
            <v>4293.58</v>
          </cell>
          <cell r="C43">
            <v>4300</v>
          </cell>
          <cell r="D43">
            <v>13063.95</v>
          </cell>
          <cell r="E43">
            <v>8600</v>
          </cell>
          <cell r="F43">
            <v>37811.1</v>
          </cell>
          <cell r="G43">
            <v>34400</v>
          </cell>
          <cell r="I43">
            <v>516.4</v>
          </cell>
          <cell r="J43">
            <v>1572.17</v>
          </cell>
          <cell r="K43">
            <v>2975.11</v>
          </cell>
          <cell r="L43">
            <v>3144.34</v>
          </cell>
          <cell r="M43">
            <v>8604.5499999999993</v>
          </cell>
          <cell r="N43">
            <v>12577.36</v>
          </cell>
          <cell r="P43">
            <v>0</v>
          </cell>
          <cell r="Q43">
            <v>1372.17</v>
          </cell>
          <cell r="R43">
            <v>1497</v>
          </cell>
          <cell r="S43">
            <v>2744.34</v>
          </cell>
          <cell r="T43">
            <v>4368</v>
          </cell>
          <cell r="U43">
            <v>10977.36</v>
          </cell>
          <cell r="W43">
            <v>62.52</v>
          </cell>
          <cell r="X43">
            <v>75</v>
          </cell>
          <cell r="Y43">
            <v>246.13</v>
          </cell>
          <cell r="Z43">
            <v>150</v>
          </cell>
          <cell r="AA43">
            <v>631.29999999999995</v>
          </cell>
          <cell r="AB43">
            <v>600</v>
          </cell>
          <cell r="AD43">
            <v>753.57</v>
          </cell>
          <cell r="AE43">
            <v>1647.17</v>
          </cell>
          <cell r="AF43">
            <v>3602.44</v>
          </cell>
          <cell r="AG43">
            <v>3294.34</v>
          </cell>
          <cell r="AH43">
            <v>10345.6</v>
          </cell>
          <cell r="AI43">
            <v>13177.36</v>
          </cell>
          <cell r="AK43">
            <v>5047.1499999999996</v>
          </cell>
          <cell r="AL43">
            <v>5947.17</v>
          </cell>
          <cell r="AM43">
            <v>16666.39</v>
          </cell>
          <cell r="AN43">
            <v>11894.34</v>
          </cell>
          <cell r="AO43">
            <v>48156.7</v>
          </cell>
          <cell r="AP43">
            <v>47577.36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</row>
        <row r="44">
          <cell r="A44" t="str">
            <v>Telecom</v>
          </cell>
          <cell r="B44">
            <v>20592.53</v>
          </cell>
          <cell r="C44">
            <v>17500</v>
          </cell>
          <cell r="D44">
            <v>39580.57</v>
          </cell>
          <cell r="E44">
            <v>35000</v>
          </cell>
          <cell r="F44">
            <v>179543.37</v>
          </cell>
          <cell r="G44">
            <v>140000</v>
          </cell>
          <cell r="I44">
            <v>140054.54999999999</v>
          </cell>
          <cell r="J44">
            <v>30865.919999999998</v>
          </cell>
          <cell r="K44">
            <v>198282.34</v>
          </cell>
          <cell r="L44">
            <v>61642.84</v>
          </cell>
          <cell r="M44">
            <v>971608.72</v>
          </cell>
          <cell r="N44">
            <v>247149.36</v>
          </cell>
          <cell r="P44">
            <v>132875.69</v>
          </cell>
          <cell r="Q44">
            <v>27165.919999999998</v>
          </cell>
          <cell r="R44">
            <v>187743</v>
          </cell>
          <cell r="S44">
            <v>54242.84</v>
          </cell>
          <cell r="T44">
            <v>936481.68</v>
          </cell>
          <cell r="U44">
            <v>216799.35999999999</v>
          </cell>
          <cell r="W44">
            <v>157.83000000000001</v>
          </cell>
          <cell r="X44">
            <v>300</v>
          </cell>
          <cell r="Y44">
            <v>158.62</v>
          </cell>
          <cell r="Z44">
            <v>600</v>
          </cell>
          <cell r="AA44">
            <v>755.15</v>
          </cell>
          <cell r="AB44">
            <v>2400</v>
          </cell>
          <cell r="AD44">
            <v>141225.04</v>
          </cell>
          <cell r="AE44">
            <v>31165.919999999998</v>
          </cell>
          <cell r="AF44">
            <v>202820.53</v>
          </cell>
          <cell r="AG44">
            <v>62242.84</v>
          </cell>
          <cell r="AH44">
            <v>980186.28</v>
          </cell>
          <cell r="AI44">
            <v>249549.36</v>
          </cell>
          <cell r="AK44">
            <v>161817.57</v>
          </cell>
          <cell r="AL44">
            <v>48665.919999999998</v>
          </cell>
          <cell r="AM44">
            <v>242401.1</v>
          </cell>
          <cell r="AN44">
            <v>97242.84</v>
          </cell>
          <cell r="AO44">
            <v>1159729.6499999999</v>
          </cell>
          <cell r="AP44">
            <v>389549.36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</row>
        <row r="45">
          <cell r="A45" t="str">
            <v>Travel &amp; Entertainment</v>
          </cell>
          <cell r="B45">
            <v>95320.21</v>
          </cell>
          <cell r="C45">
            <v>38000</v>
          </cell>
          <cell r="D45">
            <v>150869.60999999999</v>
          </cell>
          <cell r="E45">
            <v>76000</v>
          </cell>
          <cell r="F45">
            <v>433898.98</v>
          </cell>
          <cell r="G45">
            <v>304000</v>
          </cell>
          <cell r="I45">
            <v>27649.26</v>
          </cell>
          <cell r="J45">
            <v>9963.34</v>
          </cell>
          <cell r="K45">
            <v>67228.05</v>
          </cell>
          <cell r="L45">
            <v>27126.68</v>
          </cell>
          <cell r="M45">
            <v>126101.83</v>
          </cell>
          <cell r="N45">
            <v>99298.68</v>
          </cell>
          <cell r="P45">
            <v>25078.06</v>
          </cell>
          <cell r="Q45">
            <v>7313.34</v>
          </cell>
          <cell r="R45">
            <v>61655.519999999997</v>
          </cell>
          <cell r="S45">
            <v>20226.68</v>
          </cell>
          <cell r="T45">
            <v>102838.52</v>
          </cell>
          <cell r="U45">
            <v>75348.679999999993</v>
          </cell>
          <cell r="W45">
            <v>2337.0300000000002</v>
          </cell>
          <cell r="X45">
            <v>3500</v>
          </cell>
          <cell r="Y45">
            <v>6214.54</v>
          </cell>
          <cell r="Z45">
            <v>7000</v>
          </cell>
          <cell r="AA45">
            <v>21019.58</v>
          </cell>
          <cell r="AB45">
            <v>28000</v>
          </cell>
          <cell r="AD45">
            <v>30853.61</v>
          </cell>
          <cell r="AE45">
            <v>19463.34</v>
          </cell>
          <cell r="AF45">
            <v>89336.94</v>
          </cell>
          <cell r="AG45">
            <v>46126.68</v>
          </cell>
          <cell r="AH45">
            <v>216053.71</v>
          </cell>
          <cell r="AI45">
            <v>175298.68</v>
          </cell>
          <cell r="AK45">
            <v>126173.82</v>
          </cell>
          <cell r="AL45">
            <v>57463.34</v>
          </cell>
          <cell r="AM45">
            <v>240206.55</v>
          </cell>
          <cell r="AN45">
            <v>122126.68</v>
          </cell>
          <cell r="AO45">
            <v>649952.68999999994</v>
          </cell>
          <cell r="AP45">
            <v>479298.68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</row>
        <row r="46">
          <cell r="A46" t="str">
            <v>Dues &amp; Donations</v>
          </cell>
          <cell r="B46">
            <v>15924.68</v>
          </cell>
          <cell r="C46">
            <v>11350</v>
          </cell>
          <cell r="D46">
            <v>39301.339999999997</v>
          </cell>
          <cell r="E46">
            <v>22700</v>
          </cell>
          <cell r="F46">
            <v>148084.35</v>
          </cell>
          <cell r="G46">
            <v>90800</v>
          </cell>
          <cell r="I46">
            <v>2379.7600000000002</v>
          </cell>
          <cell r="J46">
            <v>18018.669999999998</v>
          </cell>
          <cell r="K46">
            <v>9373.9599999999991</v>
          </cell>
          <cell r="L46">
            <v>120268.34</v>
          </cell>
          <cell r="M46">
            <v>60918.63</v>
          </cell>
          <cell r="N46">
            <v>302504.36</v>
          </cell>
          <cell r="P46">
            <v>2379.7600000000002</v>
          </cell>
          <cell r="Q46">
            <v>17768.669999999998</v>
          </cell>
          <cell r="R46">
            <v>9342.64</v>
          </cell>
          <cell r="S46">
            <v>119768.34</v>
          </cell>
          <cell r="T46">
            <v>59631.34</v>
          </cell>
          <cell r="U46">
            <v>300304.36</v>
          </cell>
          <cell r="W46">
            <v>0</v>
          </cell>
          <cell r="X46">
            <v>125</v>
          </cell>
          <cell r="Y46">
            <v>0</v>
          </cell>
          <cell r="Z46">
            <v>250</v>
          </cell>
          <cell r="AA46">
            <v>1500</v>
          </cell>
          <cell r="AB46">
            <v>1000</v>
          </cell>
          <cell r="AD46">
            <v>4249.76</v>
          </cell>
          <cell r="AE46">
            <v>18143.669999999998</v>
          </cell>
          <cell r="AF46">
            <v>11243.96</v>
          </cell>
          <cell r="AG46">
            <v>120518.34</v>
          </cell>
          <cell r="AH46">
            <v>68547.62</v>
          </cell>
          <cell r="AI46">
            <v>303504.36</v>
          </cell>
          <cell r="AK46">
            <v>20174.439999999999</v>
          </cell>
          <cell r="AL46">
            <v>29493.67</v>
          </cell>
          <cell r="AM46">
            <v>50545.3</v>
          </cell>
          <cell r="AN46">
            <v>143218.34</v>
          </cell>
          <cell r="AO46">
            <v>216631.97</v>
          </cell>
          <cell r="AP46">
            <v>394304.36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</row>
        <row r="47">
          <cell r="A47" t="str">
            <v>Training</v>
          </cell>
          <cell r="B47">
            <v>4245.26</v>
          </cell>
          <cell r="C47">
            <v>2000</v>
          </cell>
          <cell r="D47">
            <v>7540.12</v>
          </cell>
          <cell r="E47">
            <v>4000</v>
          </cell>
          <cell r="F47">
            <v>19062.34</v>
          </cell>
          <cell r="G47">
            <v>16000</v>
          </cell>
          <cell r="I47">
            <v>1571.02</v>
          </cell>
          <cell r="J47">
            <v>6587.75</v>
          </cell>
          <cell r="K47">
            <v>9605.35</v>
          </cell>
          <cell r="L47">
            <v>14207.5</v>
          </cell>
          <cell r="M47">
            <v>32230.29</v>
          </cell>
          <cell r="N47">
            <v>55840</v>
          </cell>
          <cell r="P47">
            <v>1571.02</v>
          </cell>
          <cell r="Q47">
            <v>6587.75</v>
          </cell>
          <cell r="R47">
            <v>9605.35</v>
          </cell>
          <cell r="S47">
            <v>13407.5</v>
          </cell>
          <cell r="T47">
            <v>32099.84</v>
          </cell>
          <cell r="U47">
            <v>54540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>
            <v>1571.02</v>
          </cell>
          <cell r="AE47">
            <v>6587.75</v>
          </cell>
          <cell r="AF47">
            <v>9605.35</v>
          </cell>
          <cell r="AG47">
            <v>14207.5</v>
          </cell>
          <cell r="AH47">
            <v>37250.14</v>
          </cell>
          <cell r="AI47">
            <v>55840</v>
          </cell>
          <cell r="AK47">
            <v>5816.28</v>
          </cell>
          <cell r="AL47">
            <v>8587.75</v>
          </cell>
          <cell r="AM47">
            <v>17145.47</v>
          </cell>
          <cell r="AN47">
            <v>18207.5</v>
          </cell>
          <cell r="AO47">
            <v>56312.480000000003</v>
          </cell>
          <cell r="AP47">
            <v>71840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</row>
        <row r="48">
          <cell r="A48" t="str">
            <v>Outside Services</v>
          </cell>
          <cell r="B48">
            <v>178052.31</v>
          </cell>
          <cell r="C48">
            <v>125000</v>
          </cell>
          <cell r="D48">
            <v>567446.54</v>
          </cell>
          <cell r="E48">
            <v>250000</v>
          </cell>
          <cell r="F48">
            <v>1057869.58</v>
          </cell>
          <cell r="G48">
            <v>1180000</v>
          </cell>
          <cell r="I48">
            <v>608215.31999999995</v>
          </cell>
          <cell r="J48">
            <v>1358830.68</v>
          </cell>
          <cell r="K48">
            <v>1528133.04</v>
          </cell>
          <cell r="L48">
            <v>2722522.36</v>
          </cell>
          <cell r="M48">
            <v>7656832.1300000008</v>
          </cell>
          <cell r="N48">
            <v>11200524.989999998</v>
          </cell>
          <cell r="P48">
            <v>537644.32999999996</v>
          </cell>
          <cell r="Q48">
            <v>1309580.68</v>
          </cell>
          <cell r="R48">
            <v>1348552.65</v>
          </cell>
          <cell r="S48">
            <v>2624022.36</v>
          </cell>
          <cell r="T48">
            <v>7136923.2800000012</v>
          </cell>
          <cell r="U48">
            <v>10786524.989999998</v>
          </cell>
          <cell r="W48">
            <v>0</v>
          </cell>
          <cell r="X48">
            <v>6500</v>
          </cell>
          <cell r="Y48">
            <v>0</v>
          </cell>
          <cell r="Z48">
            <v>13000</v>
          </cell>
          <cell r="AA48">
            <v>2740.88</v>
          </cell>
          <cell r="AB48">
            <v>52000</v>
          </cell>
          <cell r="AD48">
            <v>608440.31999999995</v>
          </cell>
          <cell r="AE48">
            <v>1376330.68</v>
          </cell>
          <cell r="AF48">
            <v>1535307.54</v>
          </cell>
          <cell r="AG48">
            <v>2757522.36</v>
          </cell>
          <cell r="AH48">
            <v>7748461.2600000007</v>
          </cell>
          <cell r="AI48">
            <v>11343337.989999998</v>
          </cell>
          <cell r="AK48">
            <v>786492.63</v>
          </cell>
          <cell r="AL48">
            <v>1501330.68</v>
          </cell>
          <cell r="AM48">
            <v>2102754.08</v>
          </cell>
          <cell r="AN48">
            <v>3007522.36</v>
          </cell>
          <cell r="AO48">
            <v>8806330.8399999999</v>
          </cell>
          <cell r="AP48">
            <v>12523337.989999998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Y48">
            <v>0</v>
          </cell>
          <cell r="AZ48" t="str">
            <v>0</v>
          </cell>
          <cell r="BA48">
            <v>-243884.95</v>
          </cell>
          <cell r="BB48" t="str">
            <v>0</v>
          </cell>
          <cell r="BC48">
            <v>-1700034.6</v>
          </cell>
          <cell r="BD48" t="str">
            <v>0</v>
          </cell>
        </row>
      </sheetData>
      <sheetData sheetId="1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MAY"/>
      <sheetName val="JUN"/>
      <sheetName val="May CCS"/>
      <sheetName val="Jun C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Kentucky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52072.857000000004</v>
          </cell>
          <cell r="C13">
            <v>43385.128080000039</v>
          </cell>
          <cell r="D13">
            <v>8314.1740000000009</v>
          </cell>
          <cell r="E13">
            <v>51699.302080000038</v>
          </cell>
          <cell r="F13">
            <v>34</v>
          </cell>
          <cell r="G13">
            <v>51733.302080000038</v>
          </cell>
          <cell r="H13">
            <v>0</v>
          </cell>
          <cell r="I13">
            <v>51733.302080000038</v>
          </cell>
          <cell r="J13">
            <v>0</v>
          </cell>
          <cell r="K13">
            <v>51733.302080000038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5728.6575199999997</v>
          </cell>
          <cell r="C16">
            <v>4207.9481799999994</v>
          </cell>
          <cell r="D16">
            <v>1375.4164299999998</v>
          </cell>
          <cell r="E16">
            <v>5583.3646099999987</v>
          </cell>
          <cell r="F16">
            <v>-364</v>
          </cell>
          <cell r="G16">
            <v>5219.3646099999987</v>
          </cell>
          <cell r="H16">
            <v>0</v>
          </cell>
          <cell r="I16">
            <v>5219.3646099999987</v>
          </cell>
          <cell r="J16">
            <v>0</v>
          </cell>
          <cell r="K16">
            <v>5219.3646099999987</v>
          </cell>
        </row>
        <row r="17">
          <cell r="A17" t="str">
            <v>Benefits</v>
          </cell>
          <cell r="B17">
            <v>2176.8899100000003</v>
          </cell>
          <cell r="C17">
            <v>1669.9001899999998</v>
          </cell>
          <cell r="D17">
            <v>522.65826000000027</v>
          </cell>
          <cell r="E17">
            <v>2192.55845</v>
          </cell>
          <cell r="F17">
            <v>-116</v>
          </cell>
          <cell r="G17">
            <v>2076.55845</v>
          </cell>
          <cell r="H17">
            <v>0</v>
          </cell>
          <cell r="I17">
            <v>2076.55845</v>
          </cell>
          <cell r="J17">
            <v>0</v>
          </cell>
          <cell r="K17">
            <v>2076.55845</v>
          </cell>
        </row>
        <row r="18">
          <cell r="A18" t="str">
            <v>Materials &amp; Supplies</v>
          </cell>
          <cell r="B18">
            <v>358.95240000000001</v>
          </cell>
          <cell r="C18">
            <v>317.78932000000003</v>
          </cell>
          <cell r="D18">
            <v>86.31340000000003</v>
          </cell>
          <cell r="E18">
            <v>404.10272000000009</v>
          </cell>
          <cell r="F18">
            <v>-5</v>
          </cell>
          <cell r="G18">
            <v>399.10272000000009</v>
          </cell>
          <cell r="H18">
            <v>0</v>
          </cell>
          <cell r="I18">
            <v>399.10272000000009</v>
          </cell>
          <cell r="J18">
            <v>0</v>
          </cell>
          <cell r="K18">
            <v>399.10272000000009</v>
          </cell>
        </row>
        <row r="19">
          <cell r="A19" t="str">
            <v>Vehicles &amp; Equip</v>
          </cell>
          <cell r="B19">
            <v>877.35799999999995</v>
          </cell>
          <cell r="C19">
            <v>621.28650000000005</v>
          </cell>
          <cell r="D19">
            <v>214.154</v>
          </cell>
          <cell r="E19">
            <v>835.44050000000004</v>
          </cell>
          <cell r="F19">
            <v>-16</v>
          </cell>
          <cell r="G19">
            <v>819.44050000000004</v>
          </cell>
          <cell r="H19">
            <v>0</v>
          </cell>
          <cell r="I19">
            <v>819.44050000000004</v>
          </cell>
          <cell r="J19">
            <v>0</v>
          </cell>
          <cell r="K19">
            <v>819.44050000000004</v>
          </cell>
        </row>
        <row r="20">
          <cell r="A20" t="str">
            <v>Print &amp; Postages</v>
          </cell>
          <cell r="B20">
            <v>27.919</v>
          </cell>
          <cell r="C20">
            <v>27.22729</v>
          </cell>
          <cell r="D20">
            <v>6.7530000000000001</v>
          </cell>
          <cell r="E20">
            <v>33.980289999999997</v>
          </cell>
          <cell r="F20">
            <v>-4</v>
          </cell>
          <cell r="G20">
            <v>29.980289999999997</v>
          </cell>
          <cell r="H20">
            <v>0</v>
          </cell>
          <cell r="I20">
            <v>29.980289999999997</v>
          </cell>
          <cell r="J20">
            <v>0</v>
          </cell>
          <cell r="K20">
            <v>29.980289999999997</v>
          </cell>
        </row>
        <row r="21">
          <cell r="A21" t="str">
            <v>Insurance</v>
          </cell>
          <cell r="B21">
            <v>452.52100000000002</v>
          </cell>
          <cell r="C21">
            <v>358.01918000000001</v>
          </cell>
          <cell r="D21">
            <v>55.113</v>
          </cell>
          <cell r="E21">
            <v>413.13218000000001</v>
          </cell>
          <cell r="F21">
            <v>42</v>
          </cell>
          <cell r="G21">
            <v>455.13218000000001</v>
          </cell>
          <cell r="H21">
            <v>0</v>
          </cell>
          <cell r="I21">
            <v>455.13218000000001</v>
          </cell>
          <cell r="J21">
            <v>0</v>
          </cell>
          <cell r="K21">
            <v>455.13218000000001</v>
          </cell>
        </row>
        <row r="22">
          <cell r="A22" t="str">
            <v>Marketing</v>
          </cell>
          <cell r="B22">
            <v>216.89</v>
          </cell>
          <cell r="C22">
            <v>168.25606999999999</v>
          </cell>
          <cell r="D22">
            <v>49.185000000000002</v>
          </cell>
          <cell r="E22">
            <v>217.44107</v>
          </cell>
          <cell r="F22">
            <v>2</v>
          </cell>
          <cell r="G22">
            <v>219.44107</v>
          </cell>
          <cell r="H22">
            <v>0</v>
          </cell>
          <cell r="I22">
            <v>219.44107</v>
          </cell>
          <cell r="J22">
            <v>0</v>
          </cell>
          <cell r="K22">
            <v>219.44107</v>
          </cell>
        </row>
        <row r="23">
          <cell r="A23" t="str">
            <v>Employee Welfare</v>
          </cell>
          <cell r="B23">
            <v>540.28300000000002</v>
          </cell>
          <cell r="C23">
            <v>384.36008000000004</v>
          </cell>
          <cell r="D23">
            <v>92.525000000000006</v>
          </cell>
          <cell r="E23">
            <v>476.88508000000002</v>
          </cell>
          <cell r="F23">
            <v>51</v>
          </cell>
          <cell r="G23">
            <v>527.88508000000002</v>
          </cell>
          <cell r="H23">
            <v>0</v>
          </cell>
          <cell r="I23">
            <v>527.88508000000002</v>
          </cell>
          <cell r="J23">
            <v>0</v>
          </cell>
          <cell r="K23">
            <v>527.88508000000002</v>
          </cell>
        </row>
        <row r="24">
          <cell r="A24" t="str">
            <v>Information Technologies</v>
          </cell>
          <cell r="B24">
            <v>41.848999999999997</v>
          </cell>
          <cell r="C24">
            <v>75.983519999999999</v>
          </cell>
          <cell r="D24">
            <v>1.26</v>
          </cell>
          <cell r="E24">
            <v>77.243520000000004</v>
          </cell>
          <cell r="F24">
            <v>-12</v>
          </cell>
          <cell r="G24">
            <v>65.243520000000004</v>
          </cell>
          <cell r="H24">
            <v>0</v>
          </cell>
          <cell r="I24">
            <v>65.243520000000004</v>
          </cell>
          <cell r="J24">
            <v>0</v>
          </cell>
          <cell r="K24">
            <v>65.243520000000004</v>
          </cell>
        </row>
        <row r="25">
          <cell r="A25" t="str">
            <v>Rent, Maint., &amp; Utilities</v>
          </cell>
          <cell r="B25">
            <v>575.577</v>
          </cell>
          <cell r="C25">
            <v>406.09413000000001</v>
          </cell>
          <cell r="D25">
            <v>145.37100000000001</v>
          </cell>
          <cell r="E25">
            <v>551.46513000000004</v>
          </cell>
          <cell r="F25">
            <v>-37</v>
          </cell>
          <cell r="G25">
            <v>514.46513000000004</v>
          </cell>
          <cell r="H25">
            <v>0</v>
          </cell>
          <cell r="I25">
            <v>514.46513000000004</v>
          </cell>
          <cell r="J25">
            <v>0</v>
          </cell>
          <cell r="K25">
            <v>514.46513000000004</v>
          </cell>
        </row>
        <row r="26">
          <cell r="A26" t="str">
            <v>Directors &amp; Shareholders &amp;PR</v>
          </cell>
          <cell r="B26">
            <v>0</v>
          </cell>
          <cell r="C26">
            <v>0.96174000000000004</v>
          </cell>
          <cell r="D26">
            <v>0</v>
          </cell>
          <cell r="E26">
            <v>0.96174000000000004</v>
          </cell>
          <cell r="F26">
            <v>-1</v>
          </cell>
          <cell r="G26">
            <v>-3.8259999999999961E-2</v>
          </cell>
          <cell r="H26">
            <v>0</v>
          </cell>
          <cell r="I26">
            <v>-3.8259999999999961E-2</v>
          </cell>
          <cell r="J26">
            <v>0</v>
          </cell>
          <cell r="K26">
            <v>-3.8259999999999961E-2</v>
          </cell>
        </row>
        <row r="27">
          <cell r="A27" t="str">
            <v>Telecom</v>
          </cell>
          <cell r="B27">
            <v>340.71403999999995</v>
          </cell>
          <cell r="C27">
            <v>239.80782000000002</v>
          </cell>
          <cell r="D27">
            <v>83.319009999999977</v>
          </cell>
          <cell r="E27">
            <v>323.12682999999998</v>
          </cell>
          <cell r="F27">
            <v>4</v>
          </cell>
          <cell r="G27">
            <v>327.12682999999998</v>
          </cell>
          <cell r="H27">
            <v>0</v>
          </cell>
          <cell r="I27">
            <v>327.12682999999998</v>
          </cell>
          <cell r="J27">
            <v>0</v>
          </cell>
          <cell r="K27">
            <v>327.12682999999998</v>
          </cell>
        </row>
        <row r="28">
          <cell r="A28" t="str">
            <v>Travel &amp; Entertainment</v>
          </cell>
          <cell r="B28">
            <v>246.99904000000001</v>
          </cell>
          <cell r="C28">
            <v>253.93360999999999</v>
          </cell>
          <cell r="D28">
            <v>59.560760000000009</v>
          </cell>
          <cell r="E28">
            <v>313.49437</v>
          </cell>
          <cell r="F28">
            <v>242</v>
          </cell>
          <cell r="G28">
            <v>555.49437</v>
          </cell>
          <cell r="H28">
            <v>0</v>
          </cell>
          <cell r="I28">
            <v>555.49437</v>
          </cell>
          <cell r="J28">
            <v>0</v>
          </cell>
          <cell r="K28">
            <v>555.49437</v>
          </cell>
        </row>
        <row r="29">
          <cell r="A29" t="str">
            <v>Dues &amp; Donations</v>
          </cell>
          <cell r="B29">
            <v>113.17100000000001</v>
          </cell>
          <cell r="C29">
            <v>69.529330000000002</v>
          </cell>
          <cell r="D29">
            <v>21.783999999999999</v>
          </cell>
          <cell r="E29">
            <v>91.313330000000008</v>
          </cell>
          <cell r="F29">
            <v>10</v>
          </cell>
          <cell r="G29">
            <v>101.31333000000001</v>
          </cell>
          <cell r="H29">
            <v>0</v>
          </cell>
          <cell r="I29">
            <v>101.31333000000001</v>
          </cell>
          <cell r="J29">
            <v>0</v>
          </cell>
          <cell r="K29">
            <v>101.31333000000001</v>
          </cell>
        </row>
        <row r="30">
          <cell r="A30" t="str">
            <v>Training</v>
          </cell>
          <cell r="B30">
            <v>58.865000000000002</v>
          </cell>
          <cell r="C30">
            <v>45.171030000000002</v>
          </cell>
          <cell r="D30">
            <v>14.71</v>
          </cell>
          <cell r="E30">
            <v>59.881030000000003</v>
          </cell>
          <cell r="F30">
            <v>-5</v>
          </cell>
          <cell r="G30">
            <v>54.881030000000003</v>
          </cell>
          <cell r="H30">
            <v>0</v>
          </cell>
          <cell r="I30">
            <v>54.881030000000003</v>
          </cell>
          <cell r="J30">
            <v>0</v>
          </cell>
          <cell r="K30">
            <v>54.881030000000003</v>
          </cell>
        </row>
        <row r="31">
          <cell r="A31" t="str">
            <v>Outside Services</v>
          </cell>
          <cell r="B31">
            <v>1659.569</v>
          </cell>
          <cell r="C31">
            <v>1380.0916299999999</v>
          </cell>
          <cell r="D31">
            <v>414.12799999999999</v>
          </cell>
          <cell r="E31">
            <v>1794.2196299999998</v>
          </cell>
          <cell r="F31">
            <v>183</v>
          </cell>
          <cell r="G31">
            <v>1977.2196299999998</v>
          </cell>
          <cell r="H31">
            <v>0</v>
          </cell>
          <cell r="I31">
            <v>1977.2196299999998</v>
          </cell>
          <cell r="J31">
            <v>0</v>
          </cell>
          <cell r="K31">
            <v>1977.2196299999998</v>
          </cell>
        </row>
        <row r="32">
          <cell r="A32" t="str">
            <v>Provision for Bad Debt</v>
          </cell>
          <cell r="B32">
            <v>1389.11625</v>
          </cell>
          <cell r="C32">
            <v>1113.8510000000001</v>
          </cell>
          <cell r="D32">
            <v>117.49575</v>
          </cell>
          <cell r="E32">
            <v>1231.3467500000002</v>
          </cell>
          <cell r="F32">
            <v>0</v>
          </cell>
          <cell r="G32">
            <v>1231.3467500000002</v>
          </cell>
          <cell r="H32">
            <v>0</v>
          </cell>
          <cell r="I32">
            <v>1231.3467500000002</v>
          </cell>
          <cell r="J32">
            <v>0</v>
          </cell>
          <cell r="K32">
            <v>1231.3467500000002</v>
          </cell>
        </row>
        <row r="33">
          <cell r="A33" t="str">
            <v>Miscellaneous</v>
          </cell>
          <cell r="B33">
            <v>110.548</v>
          </cell>
          <cell r="C33">
            <v>60.207430000000002</v>
          </cell>
          <cell r="D33">
            <v>16.966999999999999</v>
          </cell>
          <cell r="E33">
            <v>77.174430000000001</v>
          </cell>
          <cell r="F33">
            <v>-77</v>
          </cell>
          <cell r="G33">
            <v>0.17443000000000097</v>
          </cell>
          <cell r="H33">
            <v>0</v>
          </cell>
          <cell r="I33">
            <v>0.17443000000000097</v>
          </cell>
          <cell r="J33">
            <v>0</v>
          </cell>
          <cell r="K33">
            <v>0.17443000000000097</v>
          </cell>
        </row>
        <row r="34">
          <cell r="A34" t="str">
            <v>Expense Billings</v>
          </cell>
          <cell r="B34">
            <v>4139.433</v>
          </cell>
          <cell r="C34">
            <v>2962.9230600000001</v>
          </cell>
          <cell r="D34">
            <v>997.89300000000003</v>
          </cell>
          <cell r="E34">
            <v>3960.8160600000001</v>
          </cell>
          <cell r="F34">
            <v>-10</v>
          </cell>
          <cell r="G34">
            <v>3950.8160600000001</v>
          </cell>
          <cell r="H34">
            <v>0</v>
          </cell>
          <cell r="I34">
            <v>3950.8160600000001</v>
          </cell>
          <cell r="J34">
            <v>0</v>
          </cell>
          <cell r="K34">
            <v>3950.8160600000001</v>
          </cell>
        </row>
        <row r="35">
          <cell r="A35" t="str">
            <v xml:space="preserve">                            Total O&amp;M Expense</v>
          </cell>
          <cell r="B35">
            <v>19055.312160000001</v>
          </cell>
          <cell r="C35">
            <v>14363.341110000001</v>
          </cell>
          <cell r="D35">
            <v>4274.6066100000007</v>
          </cell>
          <cell r="E35">
            <v>18637.947720000004</v>
          </cell>
          <cell r="F35">
            <v>-113</v>
          </cell>
          <cell r="G35">
            <v>18524.94772</v>
          </cell>
          <cell r="H35">
            <v>0</v>
          </cell>
          <cell r="I35">
            <v>18524.94772</v>
          </cell>
          <cell r="J35">
            <v>0</v>
          </cell>
          <cell r="K35">
            <v>18524.94772</v>
          </cell>
        </row>
        <row r="37">
          <cell r="A37" t="str">
            <v>Depreciation and Amortization</v>
          </cell>
          <cell r="B37">
            <v>11368</v>
          </cell>
          <cell r="C37">
            <v>8706.4293899999993</v>
          </cell>
          <cell r="D37">
            <v>2877</v>
          </cell>
          <cell r="E37">
            <v>11583.429389999999</v>
          </cell>
          <cell r="F37">
            <v>-101</v>
          </cell>
          <cell r="G37">
            <v>11482.429389999999</v>
          </cell>
          <cell r="H37">
            <v>0</v>
          </cell>
          <cell r="I37">
            <v>11482.429389999999</v>
          </cell>
          <cell r="J37">
            <v>0</v>
          </cell>
          <cell r="K37">
            <v>11482.429389999999</v>
          </cell>
        </row>
        <row r="38">
          <cell r="A38" t="str">
            <v>Total Taxes - Other Than Income Taxes</v>
          </cell>
          <cell r="B38">
            <v>3056.3040000000001</v>
          </cell>
          <cell r="C38">
            <v>2453.24244</v>
          </cell>
          <cell r="D38">
            <v>803.976</v>
          </cell>
          <cell r="E38">
            <v>3257.2184400000001</v>
          </cell>
          <cell r="F38">
            <v>-201</v>
          </cell>
          <cell r="G38">
            <v>3056.2184400000001</v>
          </cell>
          <cell r="H38">
            <v>0</v>
          </cell>
          <cell r="I38">
            <v>3056.2184400000001</v>
          </cell>
          <cell r="J38">
            <v>0</v>
          </cell>
          <cell r="K38">
            <v>3056.2184400000001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-5422.7</v>
          </cell>
          <cell r="C40">
            <v>-3996.2507299999993</v>
          </cell>
          <cell r="D40">
            <v>-1373.3</v>
          </cell>
          <cell r="E40">
            <v>-5369.550729999999</v>
          </cell>
          <cell r="F40">
            <v>52</v>
          </cell>
          <cell r="G40">
            <v>-5317.550729999999</v>
          </cell>
          <cell r="H40">
            <v>0</v>
          </cell>
          <cell r="I40">
            <v>-5317.550729999999</v>
          </cell>
          <cell r="J40">
            <v>0</v>
          </cell>
          <cell r="K40">
            <v>-5317.550729999999</v>
          </cell>
        </row>
        <row r="41">
          <cell r="A41" t="str">
            <v xml:space="preserve">   Other Misc. Income (Expense)</v>
          </cell>
          <cell r="B41">
            <v>669.04</v>
          </cell>
          <cell r="C41">
            <v>447.03491999999994</v>
          </cell>
          <cell r="D41">
            <v>198.26</v>
          </cell>
          <cell r="E41">
            <v>645.29491999999993</v>
          </cell>
          <cell r="F41">
            <v>380</v>
          </cell>
          <cell r="G41">
            <v>1025.2949199999998</v>
          </cell>
          <cell r="H41">
            <v>0</v>
          </cell>
          <cell r="I41">
            <v>1025.2949199999998</v>
          </cell>
          <cell r="J41">
            <v>0</v>
          </cell>
          <cell r="K41">
            <v>1025.2949199999998</v>
          </cell>
        </row>
        <row r="43">
          <cell r="A43" t="str">
            <v>Income (Loss) Before Income Taxes</v>
          </cell>
          <cell r="B43">
            <v>13839.580840000002</v>
          </cell>
          <cell r="C43">
            <v>14312.899330000038</v>
          </cell>
          <cell r="D43">
            <v>-816.4486099999998</v>
          </cell>
          <cell r="E43">
            <v>13496.450720000039</v>
          </cell>
          <cell r="F43">
            <v>881</v>
          </cell>
          <cell r="G43">
            <v>14377.450720000044</v>
          </cell>
          <cell r="H43">
            <v>0</v>
          </cell>
          <cell r="I43">
            <v>14377.450720000044</v>
          </cell>
          <cell r="J43">
            <v>0</v>
          </cell>
          <cell r="K43">
            <v>14377.450720000044</v>
          </cell>
        </row>
        <row r="44">
          <cell r="A44" t="str">
            <v>Provision (Benefit) for Income Taxes</v>
          </cell>
          <cell r="B44">
            <v>5369.7574699999996</v>
          </cell>
          <cell r="C44">
            <v>5441.14</v>
          </cell>
          <cell r="D44">
            <v>-316.7820200000005</v>
          </cell>
          <cell r="E44">
            <v>5124.3579799999998</v>
          </cell>
          <cell r="F44">
            <v>284.43898086401623</v>
          </cell>
          <cell r="G44">
            <v>5408.796960864016</v>
          </cell>
          <cell r="H44">
            <v>0</v>
          </cell>
          <cell r="I44">
            <v>5408.796960864016</v>
          </cell>
          <cell r="J44">
            <v>0</v>
          </cell>
          <cell r="K44">
            <v>5408.796960864016</v>
          </cell>
        </row>
        <row r="45">
          <cell r="A45" t="str">
            <v xml:space="preserve">                         Net Income (Loss)</v>
          </cell>
          <cell r="B45">
            <v>8469.8233700000019</v>
          </cell>
          <cell r="C45">
            <v>8871.7593300000372</v>
          </cell>
          <cell r="D45">
            <v>-499.6665899999993</v>
          </cell>
          <cell r="E45">
            <v>8372.0927400000382</v>
          </cell>
          <cell r="F45">
            <v>596.56101913598377</v>
          </cell>
          <cell r="G45">
            <v>8968.6537591360284</v>
          </cell>
          <cell r="H45">
            <v>0</v>
          </cell>
          <cell r="I45">
            <v>8968.6537591360284</v>
          </cell>
          <cell r="J45">
            <v>0</v>
          </cell>
          <cell r="K45">
            <v>8968.6537591360284</v>
          </cell>
        </row>
        <row r="47">
          <cell r="A47" t="str">
            <v>Tax rate</v>
          </cell>
          <cell r="B47">
            <v>0.38800000752045888</v>
          </cell>
          <cell r="C47">
            <v>0.38015638023774079</v>
          </cell>
          <cell r="D47">
            <v>0.38799995017445199</v>
          </cell>
          <cell r="E47">
            <v>0.3796818946188828</v>
          </cell>
          <cell r="F47">
            <v>0.37619999999999998</v>
          </cell>
          <cell r="G47">
            <v>0.37619999999999998</v>
          </cell>
          <cell r="H47">
            <v>0.37619999999999998</v>
          </cell>
          <cell r="I47">
            <v>0.37619999999999998</v>
          </cell>
          <cell r="J47">
            <v>0.37619999999999998</v>
          </cell>
          <cell r="K47">
            <v>0.37619999999999998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Louisiana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107336.07799999999</v>
          </cell>
          <cell r="C13">
            <v>78793.435339999982</v>
          </cell>
          <cell r="D13">
            <v>19445.901999999998</v>
          </cell>
          <cell r="E13">
            <v>98239.337339999984</v>
          </cell>
          <cell r="F13">
            <v>-352</v>
          </cell>
          <cell r="G13">
            <v>97887.337339999984</v>
          </cell>
          <cell r="H13">
            <v>0</v>
          </cell>
          <cell r="I13">
            <v>97887.337339999984</v>
          </cell>
          <cell r="J13">
            <v>3878</v>
          </cell>
          <cell r="K13">
            <v>101765.33733999998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11373.157270000002</v>
          </cell>
          <cell r="C16">
            <v>8621.4605700000011</v>
          </cell>
          <cell r="D16">
            <v>2569.7344299999995</v>
          </cell>
          <cell r="E16">
            <v>11191.195</v>
          </cell>
          <cell r="F16">
            <v>-296</v>
          </cell>
          <cell r="G16">
            <v>10895.195</v>
          </cell>
          <cell r="H16">
            <v>0</v>
          </cell>
          <cell r="I16">
            <v>10895.195</v>
          </cell>
          <cell r="J16">
            <v>0</v>
          </cell>
          <cell r="K16">
            <v>10895.195</v>
          </cell>
        </row>
        <row r="17">
          <cell r="A17" t="str">
            <v>Benefits</v>
          </cell>
          <cell r="B17">
            <v>3855.5002400000003</v>
          </cell>
          <cell r="C17">
            <v>2801.4396699999998</v>
          </cell>
          <cell r="D17">
            <v>871.13994000000037</v>
          </cell>
          <cell r="E17">
            <v>3672.5796100000002</v>
          </cell>
          <cell r="F17">
            <v>-48</v>
          </cell>
          <cell r="G17">
            <v>3624.5796100000002</v>
          </cell>
          <cell r="H17">
            <v>0</v>
          </cell>
          <cell r="I17">
            <v>3624.5796100000002</v>
          </cell>
          <cell r="J17">
            <v>0</v>
          </cell>
          <cell r="K17">
            <v>3624.5796100000002</v>
          </cell>
        </row>
        <row r="18">
          <cell r="A18" t="str">
            <v>Materials &amp; Supplies</v>
          </cell>
          <cell r="B18">
            <v>870.32640000000004</v>
          </cell>
          <cell r="C18">
            <v>590.43366000000003</v>
          </cell>
          <cell r="D18">
            <v>190.45783999999998</v>
          </cell>
          <cell r="E18">
            <v>780.89149999999995</v>
          </cell>
          <cell r="F18">
            <v>8.1085000000000491</v>
          </cell>
          <cell r="G18">
            <v>789</v>
          </cell>
          <cell r="H18">
            <v>0</v>
          </cell>
          <cell r="I18">
            <v>789</v>
          </cell>
          <cell r="J18">
            <v>0</v>
          </cell>
          <cell r="K18">
            <v>789</v>
          </cell>
        </row>
        <row r="19">
          <cell r="A19" t="str">
            <v>Vehicles &amp; Equip</v>
          </cell>
          <cell r="B19">
            <v>1795.67</v>
          </cell>
          <cell r="C19">
            <v>1284.52945</v>
          </cell>
          <cell r="D19">
            <v>422.90499999999997</v>
          </cell>
          <cell r="E19">
            <v>1707.43445</v>
          </cell>
          <cell r="F19">
            <v>14.56555000000003</v>
          </cell>
          <cell r="G19">
            <v>1722</v>
          </cell>
          <cell r="H19">
            <v>0</v>
          </cell>
          <cell r="I19">
            <v>1722</v>
          </cell>
          <cell r="J19">
            <v>0</v>
          </cell>
          <cell r="K19">
            <v>1722</v>
          </cell>
        </row>
        <row r="20">
          <cell r="A20" t="str">
            <v>Print &amp; Postages</v>
          </cell>
          <cell r="B20">
            <v>39.08</v>
          </cell>
          <cell r="C20">
            <v>32.447560000000003</v>
          </cell>
          <cell r="D20">
            <v>9.577</v>
          </cell>
          <cell r="E20">
            <v>42.024560000000001</v>
          </cell>
          <cell r="F20">
            <v>-2.4560000000001025E-2</v>
          </cell>
          <cell r="G20">
            <v>42</v>
          </cell>
          <cell r="H20">
            <v>0</v>
          </cell>
          <cell r="I20">
            <v>42</v>
          </cell>
          <cell r="J20">
            <v>0</v>
          </cell>
          <cell r="K20">
            <v>42</v>
          </cell>
        </row>
        <row r="21">
          <cell r="A21" t="str">
            <v>Insurance</v>
          </cell>
          <cell r="B21">
            <v>1042.9770000000001</v>
          </cell>
          <cell r="C21">
            <v>741.02589</v>
          </cell>
          <cell r="D21">
            <v>134.74299999999999</v>
          </cell>
          <cell r="E21">
            <v>875.76889000000006</v>
          </cell>
          <cell r="F21">
            <v>89.231109999999944</v>
          </cell>
          <cell r="G21">
            <v>965</v>
          </cell>
          <cell r="H21">
            <v>0</v>
          </cell>
          <cell r="I21">
            <v>965</v>
          </cell>
          <cell r="J21">
            <v>0</v>
          </cell>
          <cell r="K21">
            <v>965</v>
          </cell>
        </row>
        <row r="22">
          <cell r="A22" t="str">
            <v>Marketing</v>
          </cell>
          <cell r="B22">
            <v>494.04</v>
          </cell>
          <cell r="C22">
            <v>270.13094000000001</v>
          </cell>
          <cell r="D22">
            <v>87.36</v>
          </cell>
          <cell r="E22">
            <v>357.49094000000002</v>
          </cell>
          <cell r="F22">
            <v>4.5090599999999768</v>
          </cell>
          <cell r="G22">
            <v>362</v>
          </cell>
          <cell r="H22">
            <v>0</v>
          </cell>
          <cell r="I22">
            <v>362</v>
          </cell>
          <cell r="J22">
            <v>0</v>
          </cell>
          <cell r="K22">
            <v>362</v>
          </cell>
        </row>
        <row r="23">
          <cell r="A23" t="str">
            <v>Employee Welfare</v>
          </cell>
          <cell r="B23">
            <v>1032.83</v>
          </cell>
          <cell r="C23">
            <v>823.09710999999993</v>
          </cell>
          <cell r="D23">
            <v>185.565</v>
          </cell>
          <cell r="E23">
            <v>1008.66211</v>
          </cell>
          <cell r="F23">
            <v>36.337890000000016</v>
          </cell>
          <cell r="G23">
            <v>1045</v>
          </cell>
          <cell r="H23">
            <v>0</v>
          </cell>
          <cell r="I23">
            <v>1045</v>
          </cell>
          <cell r="J23">
            <v>0</v>
          </cell>
          <cell r="K23">
            <v>1045</v>
          </cell>
        </row>
        <row r="24">
          <cell r="A24" t="str">
            <v>Information Technologies</v>
          </cell>
          <cell r="B24">
            <v>321.2</v>
          </cell>
          <cell r="C24">
            <v>243.83473999999998</v>
          </cell>
          <cell r="D24">
            <v>56.424999999999997</v>
          </cell>
          <cell r="E24">
            <v>300.25973999999997</v>
          </cell>
          <cell r="F24">
            <v>-0.25973999999996522</v>
          </cell>
          <cell r="G24">
            <v>300</v>
          </cell>
          <cell r="H24">
            <v>0</v>
          </cell>
          <cell r="I24">
            <v>300</v>
          </cell>
          <cell r="J24">
            <v>0</v>
          </cell>
          <cell r="K24">
            <v>300</v>
          </cell>
        </row>
        <row r="25">
          <cell r="A25" t="str">
            <v>Rent, Maint., &amp; Utilities</v>
          </cell>
          <cell r="B25">
            <v>923.67600000000004</v>
          </cell>
          <cell r="C25">
            <v>651.32027000000005</v>
          </cell>
          <cell r="D25">
            <v>217.11500000000001</v>
          </cell>
          <cell r="E25">
            <v>868.43527000000006</v>
          </cell>
          <cell r="F25">
            <v>23.56472999999994</v>
          </cell>
          <cell r="G25">
            <v>892</v>
          </cell>
          <cell r="H25">
            <v>0</v>
          </cell>
          <cell r="I25">
            <v>892</v>
          </cell>
          <cell r="J25">
            <v>0</v>
          </cell>
          <cell r="K25">
            <v>892</v>
          </cell>
        </row>
        <row r="26">
          <cell r="A26" t="str">
            <v>Directors &amp; Shareholders &amp;PR</v>
          </cell>
          <cell r="B26">
            <v>0</v>
          </cell>
          <cell r="C26">
            <v>4.1048299999999998</v>
          </cell>
          <cell r="D26">
            <v>0</v>
          </cell>
          <cell r="E26">
            <v>4.1048299999999998</v>
          </cell>
          <cell r="F26">
            <v>0</v>
          </cell>
          <cell r="G26">
            <v>4.1048299999999998</v>
          </cell>
          <cell r="H26">
            <v>0</v>
          </cell>
          <cell r="I26">
            <v>4.1048299999999998</v>
          </cell>
          <cell r="J26">
            <v>0</v>
          </cell>
          <cell r="K26">
            <v>4.1048299999999998</v>
          </cell>
        </row>
        <row r="27">
          <cell r="A27" t="str">
            <v>Telecom</v>
          </cell>
          <cell r="B27">
            <v>832.48099999999999</v>
          </cell>
          <cell r="C27">
            <v>436.82128999999998</v>
          </cell>
          <cell r="D27">
            <v>187.03299999999999</v>
          </cell>
          <cell r="E27">
            <v>623.85428999999999</v>
          </cell>
          <cell r="F27">
            <v>-111</v>
          </cell>
          <cell r="G27">
            <v>512.85428999999999</v>
          </cell>
          <cell r="H27">
            <v>0</v>
          </cell>
          <cell r="I27">
            <v>512.85428999999999</v>
          </cell>
          <cell r="J27">
            <v>0</v>
          </cell>
          <cell r="K27">
            <v>512.85428999999999</v>
          </cell>
        </row>
        <row r="28">
          <cell r="A28" t="str">
            <v>Travel &amp; Entertainment</v>
          </cell>
          <cell r="B28">
            <v>531.50900000000001</v>
          </cell>
          <cell r="C28">
            <v>305.6019</v>
          </cell>
          <cell r="D28">
            <v>150.10499999999999</v>
          </cell>
          <cell r="E28">
            <v>455.70690000000002</v>
          </cell>
          <cell r="F28">
            <v>10.293099999999981</v>
          </cell>
          <cell r="G28">
            <v>466</v>
          </cell>
          <cell r="H28">
            <v>0</v>
          </cell>
          <cell r="I28">
            <v>466</v>
          </cell>
          <cell r="J28">
            <v>0</v>
          </cell>
          <cell r="K28">
            <v>466</v>
          </cell>
        </row>
        <row r="29">
          <cell r="A29" t="str">
            <v>Dues &amp; Donations</v>
          </cell>
          <cell r="B29">
            <v>180.55799999999999</v>
          </cell>
          <cell r="C29">
            <v>124.2752</v>
          </cell>
          <cell r="D29">
            <v>39.094999999999999</v>
          </cell>
          <cell r="E29">
            <v>163.37020000000001</v>
          </cell>
          <cell r="F29">
            <v>-8.3702000000000112</v>
          </cell>
          <cell r="G29">
            <v>155</v>
          </cell>
          <cell r="H29">
            <v>0</v>
          </cell>
          <cell r="I29">
            <v>155</v>
          </cell>
          <cell r="J29">
            <v>0</v>
          </cell>
          <cell r="K29">
            <v>155</v>
          </cell>
        </row>
        <row r="30">
          <cell r="A30" t="str">
            <v>Training</v>
          </cell>
          <cell r="B30">
            <v>122.4</v>
          </cell>
          <cell r="C30">
            <v>50.298439999999999</v>
          </cell>
          <cell r="D30">
            <v>30.6</v>
          </cell>
          <cell r="E30">
            <v>80.898439999999994</v>
          </cell>
          <cell r="F30">
            <v>7.1015600000000063</v>
          </cell>
          <cell r="G30">
            <v>88</v>
          </cell>
          <cell r="H30">
            <v>0</v>
          </cell>
          <cell r="I30">
            <v>88</v>
          </cell>
          <cell r="J30">
            <v>0</v>
          </cell>
          <cell r="K30">
            <v>88</v>
          </cell>
        </row>
        <row r="31">
          <cell r="A31" t="str">
            <v>Outside Services</v>
          </cell>
          <cell r="B31">
            <v>4549.5770000000002</v>
          </cell>
          <cell r="C31">
            <v>3813.78629</v>
          </cell>
          <cell r="D31">
            <v>1129.69775</v>
          </cell>
          <cell r="E31">
            <v>4943.4840400000003</v>
          </cell>
          <cell r="F31">
            <v>-35.484040000000277</v>
          </cell>
          <cell r="G31">
            <v>4908</v>
          </cell>
          <cell r="H31">
            <v>0</v>
          </cell>
          <cell r="I31">
            <v>4908</v>
          </cell>
          <cell r="J31">
            <v>0</v>
          </cell>
          <cell r="K31">
            <v>4908</v>
          </cell>
        </row>
        <row r="32">
          <cell r="A32" t="str">
            <v>Provision for Bad Debt</v>
          </cell>
          <cell r="B32">
            <v>2042.1774499999999</v>
          </cell>
          <cell r="C32">
            <v>1419.8140000000001</v>
          </cell>
          <cell r="D32">
            <v>284.72710999999987</v>
          </cell>
          <cell r="E32">
            <v>1704.5411099999999</v>
          </cell>
          <cell r="F32">
            <v>59.45889000000011</v>
          </cell>
          <cell r="G32">
            <v>1764</v>
          </cell>
          <cell r="H32">
            <v>0</v>
          </cell>
          <cell r="I32">
            <v>1764</v>
          </cell>
          <cell r="J32">
            <v>0</v>
          </cell>
          <cell r="K32">
            <v>1764</v>
          </cell>
        </row>
        <row r="33">
          <cell r="A33" t="str">
            <v>Miscellaneous</v>
          </cell>
          <cell r="B33">
            <v>373.13648999999998</v>
          </cell>
          <cell r="C33">
            <v>235.28192000000001</v>
          </cell>
          <cell r="D33">
            <v>73.260000000000005</v>
          </cell>
          <cell r="E33">
            <v>308.54192</v>
          </cell>
          <cell r="F33">
            <v>-12.541920000000005</v>
          </cell>
          <cell r="G33">
            <v>296</v>
          </cell>
          <cell r="H33">
            <v>0</v>
          </cell>
          <cell r="I33">
            <v>296</v>
          </cell>
          <cell r="J33">
            <v>0</v>
          </cell>
          <cell r="K33">
            <v>296</v>
          </cell>
        </row>
        <row r="34">
          <cell r="A34" t="str">
            <v>Expense Billings</v>
          </cell>
          <cell r="B34">
            <v>8387.7109999999993</v>
          </cell>
          <cell r="C34">
            <v>5804.6296900000007</v>
          </cell>
          <cell r="D34">
            <v>2022.124</v>
          </cell>
          <cell r="E34">
            <v>7826.7536900000005</v>
          </cell>
          <cell r="F34">
            <v>560</v>
          </cell>
          <cell r="G34">
            <v>8386.7536900000014</v>
          </cell>
          <cell r="H34">
            <v>0</v>
          </cell>
          <cell r="I34">
            <v>8386.7536900000014</v>
          </cell>
          <cell r="J34">
            <v>0</v>
          </cell>
          <cell r="K34">
            <v>8386.7536900000014</v>
          </cell>
        </row>
        <row r="35">
          <cell r="A35" t="str">
            <v xml:space="preserve">                            Total O&amp;M Expense</v>
          </cell>
          <cell r="B35">
            <v>38768.006850000005</v>
          </cell>
          <cell r="C35">
            <v>28254.333420000006</v>
          </cell>
          <cell r="D35">
            <v>8661.6640700000007</v>
          </cell>
          <cell r="E35">
            <v>36915.997490000009</v>
          </cell>
          <cell r="F35">
            <v>301.48992999999979</v>
          </cell>
          <cell r="G35">
            <v>37217.487420000005</v>
          </cell>
          <cell r="H35">
            <v>0</v>
          </cell>
          <cell r="I35">
            <v>37217.487420000005</v>
          </cell>
          <cell r="J35">
            <v>0</v>
          </cell>
          <cell r="K35">
            <v>37217.487420000005</v>
          </cell>
        </row>
        <row r="37">
          <cell r="A37" t="str">
            <v>Depreciation and Amortization</v>
          </cell>
          <cell r="B37">
            <v>21678.411</v>
          </cell>
          <cell r="C37">
            <v>16401.340830000001</v>
          </cell>
          <cell r="D37">
            <v>6030.3059999999996</v>
          </cell>
          <cell r="E37">
            <v>22431.646830000002</v>
          </cell>
          <cell r="F37">
            <v>-311</v>
          </cell>
          <cell r="G37">
            <v>22120.646830000002</v>
          </cell>
          <cell r="H37">
            <v>0</v>
          </cell>
          <cell r="I37">
            <v>22120.646830000002</v>
          </cell>
          <cell r="J37">
            <v>0</v>
          </cell>
          <cell r="K37">
            <v>22120.646830000002</v>
          </cell>
        </row>
        <row r="38">
          <cell r="A38" t="str">
            <v>Total Taxes - Other Than Income Taxes</v>
          </cell>
          <cell r="B38">
            <v>9384.8780000000006</v>
          </cell>
          <cell r="C38">
            <v>7196.5352200000007</v>
          </cell>
          <cell r="D38">
            <v>2308.2460000000001</v>
          </cell>
          <cell r="E38">
            <v>9504.7812200000008</v>
          </cell>
          <cell r="F38">
            <v>-2</v>
          </cell>
          <cell r="G38">
            <v>9502.7812200000008</v>
          </cell>
          <cell r="H38">
            <v>0</v>
          </cell>
          <cell r="I38">
            <v>9502.7812200000008</v>
          </cell>
          <cell r="J38">
            <v>0</v>
          </cell>
          <cell r="K38">
            <v>9502.7812200000008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-15892.4</v>
          </cell>
          <cell r="C40">
            <v>-11588.121379999999</v>
          </cell>
          <cell r="D40">
            <v>-4018.9</v>
          </cell>
          <cell r="E40">
            <v>-15607.021379999998</v>
          </cell>
          <cell r="F40">
            <v>0</v>
          </cell>
          <cell r="G40">
            <v>-15607.021379999998</v>
          </cell>
          <cell r="H40">
            <v>0</v>
          </cell>
          <cell r="I40">
            <v>-15607.021379999998</v>
          </cell>
          <cell r="J40">
            <v>0</v>
          </cell>
          <cell r="K40">
            <v>-15607.021379999998</v>
          </cell>
        </row>
        <row r="41">
          <cell r="A41" t="str">
            <v xml:space="preserve">   Other Misc. Income (Expense)</v>
          </cell>
          <cell r="B41">
            <v>-551.6</v>
          </cell>
          <cell r="C41">
            <v>-439.52251000000001</v>
          </cell>
          <cell r="D41">
            <v>-90.641999999999996</v>
          </cell>
          <cell r="E41">
            <v>-530.16451000000006</v>
          </cell>
          <cell r="F41">
            <v>3</v>
          </cell>
          <cell r="G41">
            <v>-527.16451000000006</v>
          </cell>
          <cell r="H41">
            <v>0</v>
          </cell>
          <cell r="I41">
            <v>-527.16451000000006</v>
          </cell>
          <cell r="J41">
            <v>0</v>
          </cell>
          <cell r="K41">
            <v>-527.16451000000006</v>
          </cell>
        </row>
        <row r="43">
          <cell r="A43" t="str">
            <v>Income (Loss) Before Income Taxes</v>
          </cell>
          <cell r="B43">
            <v>21060.782149999985</v>
          </cell>
          <cell r="C43">
            <v>14913.58197999997</v>
          </cell>
          <cell r="D43">
            <v>-1663.8560700000023</v>
          </cell>
          <cell r="E43">
            <v>13249.725909999968</v>
          </cell>
          <cell r="F43">
            <v>-337.48992999999973</v>
          </cell>
          <cell r="G43">
            <v>12912.235979999981</v>
          </cell>
          <cell r="H43">
            <v>0</v>
          </cell>
          <cell r="I43">
            <v>12912.235979999981</v>
          </cell>
          <cell r="J43">
            <v>3878</v>
          </cell>
          <cell r="K43">
            <v>16790.235979999983</v>
          </cell>
        </row>
        <row r="44">
          <cell r="A44" t="str">
            <v>Provision (Benefit) for Income Taxes</v>
          </cell>
          <cell r="B44">
            <v>8641.2389899999998</v>
          </cell>
          <cell r="C44">
            <v>6225.85</v>
          </cell>
          <cell r="D44">
            <v>-682.68011999999919</v>
          </cell>
          <cell r="E44">
            <v>5543.1698800000013</v>
          </cell>
          <cell r="F44">
            <v>-227.2023270340087</v>
          </cell>
          <cell r="G44">
            <v>5315.9675529659926</v>
          </cell>
          <cell r="H44">
            <v>0</v>
          </cell>
          <cell r="I44">
            <v>5315.9675529659926</v>
          </cell>
          <cell r="J44">
            <v>1596.5726</v>
          </cell>
          <cell r="K44">
            <v>6912.5401529659921</v>
          </cell>
        </row>
        <row r="45">
          <cell r="A45" t="str">
            <v xml:space="preserve">                         Net Income (Loss)</v>
          </cell>
          <cell r="B45">
            <v>12419.543159999985</v>
          </cell>
          <cell r="C45">
            <v>8687.7319799999696</v>
          </cell>
          <cell r="D45">
            <v>-981.17595000000313</v>
          </cell>
          <cell r="E45">
            <v>7706.5560299999661</v>
          </cell>
          <cell r="F45">
            <v>-110.28760296599103</v>
          </cell>
          <cell r="G45">
            <v>7596.2684270339887</v>
          </cell>
          <cell r="H45">
            <v>0</v>
          </cell>
          <cell r="I45">
            <v>7596.2684270339887</v>
          </cell>
          <cell r="J45">
            <v>2281.4274</v>
          </cell>
          <cell r="K45">
            <v>9877.695827033991</v>
          </cell>
        </row>
        <row r="47">
          <cell r="A47" t="str">
            <v>Tax rate</v>
          </cell>
          <cell r="B47">
            <v>0.41030000350675516</v>
          </cell>
          <cell r="C47">
            <v>0.41746174784496765</v>
          </cell>
          <cell r="D47">
            <v>0.41029998466153278</v>
          </cell>
          <cell r="E47">
            <v>0.41836109800704657</v>
          </cell>
          <cell r="F47">
            <v>0.41170000000000001</v>
          </cell>
          <cell r="G47">
            <v>0.41170000000000001</v>
          </cell>
          <cell r="H47">
            <v>0.41170000000000001</v>
          </cell>
          <cell r="I47">
            <v>0.41170000000000001</v>
          </cell>
          <cell r="J47">
            <v>0.41170000000000001</v>
          </cell>
          <cell r="K47">
            <v>0.41169999999999995</v>
          </cell>
        </row>
      </sheetData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dStates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116432.33847999999</v>
          </cell>
          <cell r="C13">
            <v>94146.192729999995</v>
          </cell>
          <cell r="D13">
            <v>15646.400699999987</v>
          </cell>
          <cell r="E13">
            <v>109792.59342999998</v>
          </cell>
          <cell r="F13">
            <v>-235</v>
          </cell>
          <cell r="G13">
            <v>109557.59342999998</v>
          </cell>
          <cell r="H13">
            <v>0</v>
          </cell>
          <cell r="I13">
            <v>109557.59342999998</v>
          </cell>
          <cell r="J13">
            <v>0</v>
          </cell>
          <cell r="K13">
            <v>109557.59342999998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10856.127710000001</v>
          </cell>
          <cell r="C16">
            <v>7753.0802000000003</v>
          </cell>
          <cell r="D16">
            <v>2710.4140000000002</v>
          </cell>
          <cell r="E16">
            <v>10463.494200000001</v>
          </cell>
          <cell r="F16">
            <v>-442</v>
          </cell>
          <cell r="G16">
            <v>10021.494200000001</v>
          </cell>
          <cell r="H16">
            <v>0</v>
          </cell>
          <cell r="I16">
            <v>10021.494200000001</v>
          </cell>
          <cell r="J16">
            <v>0</v>
          </cell>
          <cell r="K16">
            <v>10021.494200000001</v>
          </cell>
        </row>
        <row r="17">
          <cell r="A17" t="str">
            <v>Benefits</v>
          </cell>
          <cell r="B17">
            <v>4288.1702000000005</v>
          </cell>
          <cell r="C17">
            <v>3011.85437</v>
          </cell>
          <cell r="D17">
            <v>1070.61348</v>
          </cell>
          <cell r="E17">
            <v>4082.46785</v>
          </cell>
          <cell r="F17">
            <v>-175</v>
          </cell>
          <cell r="G17">
            <v>3907.46785</v>
          </cell>
          <cell r="H17">
            <v>0</v>
          </cell>
          <cell r="I17">
            <v>3907.46785</v>
          </cell>
          <cell r="J17">
            <v>0</v>
          </cell>
          <cell r="K17">
            <v>3907.46785</v>
          </cell>
        </row>
        <row r="18">
          <cell r="A18" t="str">
            <v>Materials &amp; Supplies</v>
          </cell>
          <cell r="B18">
            <v>588.86176</v>
          </cell>
          <cell r="C18">
            <v>496.64044000000001</v>
          </cell>
          <cell r="D18">
            <v>147.28984000000003</v>
          </cell>
          <cell r="E18">
            <v>643.93028000000004</v>
          </cell>
          <cell r="F18">
            <v>0</v>
          </cell>
          <cell r="G18">
            <v>643.93028000000004</v>
          </cell>
          <cell r="H18">
            <v>0</v>
          </cell>
          <cell r="I18">
            <v>643.93028000000004</v>
          </cell>
          <cell r="J18">
            <v>0</v>
          </cell>
          <cell r="K18">
            <v>643.93028000000004</v>
          </cell>
        </row>
        <row r="19">
          <cell r="A19" t="str">
            <v>Vehicles &amp; Equip</v>
          </cell>
          <cell r="B19">
            <v>1594.298</v>
          </cell>
          <cell r="C19">
            <v>1203.32221</v>
          </cell>
          <cell r="D19">
            <v>393.93799999999999</v>
          </cell>
          <cell r="E19">
            <v>1597.2602099999999</v>
          </cell>
          <cell r="F19">
            <v>-40</v>
          </cell>
          <cell r="G19">
            <v>1557.2602099999999</v>
          </cell>
          <cell r="H19">
            <v>0</v>
          </cell>
          <cell r="I19">
            <v>1557.2602099999999</v>
          </cell>
          <cell r="J19">
            <v>0</v>
          </cell>
          <cell r="K19">
            <v>1557.2602099999999</v>
          </cell>
        </row>
        <row r="20">
          <cell r="A20" t="str">
            <v>Print &amp; Postages</v>
          </cell>
          <cell r="B20">
            <v>88.924000000000007</v>
          </cell>
          <cell r="C20">
            <v>52.264089999999996</v>
          </cell>
          <cell r="D20">
            <v>21.576000000000001</v>
          </cell>
          <cell r="E20">
            <v>73.840090000000004</v>
          </cell>
          <cell r="F20">
            <v>0</v>
          </cell>
          <cell r="G20">
            <v>73.840090000000004</v>
          </cell>
          <cell r="H20">
            <v>0</v>
          </cell>
          <cell r="I20">
            <v>73.840090000000004</v>
          </cell>
          <cell r="J20">
            <v>0</v>
          </cell>
          <cell r="K20">
            <v>73.840090000000004</v>
          </cell>
        </row>
        <row r="21">
          <cell r="A21" t="str">
            <v>Insurance</v>
          </cell>
          <cell r="B21">
            <v>2052.6909999999998</v>
          </cell>
          <cell r="C21">
            <v>1851.9551899999999</v>
          </cell>
          <cell r="D21">
            <v>134.24799999999999</v>
          </cell>
          <cell r="E21">
            <v>1986.2031899999999</v>
          </cell>
          <cell r="F21">
            <v>-91</v>
          </cell>
          <cell r="G21">
            <v>1895.2031899999999</v>
          </cell>
          <cell r="H21">
            <v>0</v>
          </cell>
          <cell r="I21">
            <v>1895.2031899999999</v>
          </cell>
          <cell r="J21">
            <v>0</v>
          </cell>
          <cell r="K21">
            <v>1895.2031899999999</v>
          </cell>
        </row>
        <row r="22">
          <cell r="A22" t="str">
            <v>Marketing</v>
          </cell>
          <cell r="B22">
            <v>357.73399999999998</v>
          </cell>
          <cell r="C22">
            <v>235.46994000000001</v>
          </cell>
          <cell r="D22">
            <v>62.965000000000003</v>
          </cell>
          <cell r="E22">
            <v>298.43493999999998</v>
          </cell>
          <cell r="G22">
            <v>298.43493999999998</v>
          </cell>
          <cell r="H22">
            <v>0</v>
          </cell>
          <cell r="I22">
            <v>298.43493999999998</v>
          </cell>
          <cell r="J22">
            <v>0</v>
          </cell>
          <cell r="K22">
            <v>298.43493999999998</v>
          </cell>
        </row>
        <row r="23">
          <cell r="A23" t="str">
            <v>Employee Welfare</v>
          </cell>
          <cell r="B23">
            <v>996.45799999999997</v>
          </cell>
          <cell r="C23">
            <v>720.03429000000006</v>
          </cell>
          <cell r="D23">
            <v>157.17400000000001</v>
          </cell>
          <cell r="E23">
            <v>877.20829000000003</v>
          </cell>
          <cell r="F23">
            <v>-39</v>
          </cell>
          <cell r="G23">
            <v>838.20829000000003</v>
          </cell>
          <cell r="H23">
            <v>0</v>
          </cell>
          <cell r="I23">
            <v>838.20829000000003</v>
          </cell>
          <cell r="J23">
            <v>0</v>
          </cell>
          <cell r="K23">
            <v>838.20829000000003</v>
          </cell>
        </row>
        <row r="24">
          <cell r="A24" t="str">
            <v>Information Technologies</v>
          </cell>
          <cell r="B24">
            <v>73.599999999999994</v>
          </cell>
          <cell r="C24">
            <v>133.05726000000001</v>
          </cell>
          <cell r="D24">
            <v>17.475000000000001</v>
          </cell>
          <cell r="E24">
            <v>150.53226000000001</v>
          </cell>
          <cell r="G24">
            <v>150.53226000000001</v>
          </cell>
          <cell r="H24">
            <v>0</v>
          </cell>
          <cell r="I24">
            <v>150.53226000000001</v>
          </cell>
          <cell r="J24">
            <v>0</v>
          </cell>
          <cell r="K24">
            <v>150.53226000000001</v>
          </cell>
        </row>
        <row r="25">
          <cell r="A25" t="str">
            <v>Rent, Maint., &amp; Utilities</v>
          </cell>
          <cell r="B25">
            <v>1594.181</v>
          </cell>
          <cell r="C25">
            <v>1105.23936</v>
          </cell>
          <cell r="D25">
            <v>392.17700000000002</v>
          </cell>
          <cell r="E25">
            <v>1497.4163600000002</v>
          </cell>
          <cell r="F25">
            <v>-62</v>
          </cell>
          <cell r="G25">
            <v>1435.4163600000002</v>
          </cell>
          <cell r="H25">
            <v>0</v>
          </cell>
          <cell r="I25">
            <v>1435.4163600000002</v>
          </cell>
          <cell r="J25">
            <v>0</v>
          </cell>
          <cell r="K25">
            <v>1435.4163600000002</v>
          </cell>
        </row>
        <row r="26">
          <cell r="A26" t="str">
            <v>Directors &amp; Shareholders &amp;PR</v>
          </cell>
          <cell r="B26">
            <v>48.04</v>
          </cell>
          <cell r="C26">
            <v>52.576269999999994</v>
          </cell>
          <cell r="D26">
            <v>11.11</v>
          </cell>
          <cell r="E26">
            <v>63.686269999999993</v>
          </cell>
          <cell r="F26">
            <v>-2</v>
          </cell>
          <cell r="G26">
            <v>61.686269999999993</v>
          </cell>
          <cell r="H26">
            <v>0</v>
          </cell>
          <cell r="I26">
            <v>61.686269999999993</v>
          </cell>
          <cell r="J26">
            <v>0</v>
          </cell>
          <cell r="K26">
            <v>61.686269999999993</v>
          </cell>
        </row>
        <row r="27">
          <cell r="A27" t="str">
            <v>Telecom</v>
          </cell>
          <cell r="B27">
            <v>493.13400000000001</v>
          </cell>
          <cell r="C27">
            <v>323.30475999999999</v>
          </cell>
          <cell r="D27">
            <v>123.27800000000001</v>
          </cell>
          <cell r="E27">
            <v>446.58276000000001</v>
          </cell>
          <cell r="F27">
            <v>-36</v>
          </cell>
          <cell r="G27">
            <v>410.58276000000001</v>
          </cell>
          <cell r="H27">
            <v>0</v>
          </cell>
          <cell r="I27">
            <v>410.58276000000001</v>
          </cell>
          <cell r="J27">
            <v>0</v>
          </cell>
          <cell r="K27">
            <v>410.58276000000001</v>
          </cell>
        </row>
        <row r="28">
          <cell r="A28" t="str">
            <v>Travel &amp; Entertainment</v>
          </cell>
          <cell r="B28">
            <v>416.90600000000001</v>
          </cell>
          <cell r="C28">
            <v>457.30959999999999</v>
          </cell>
          <cell r="D28">
            <v>103.893</v>
          </cell>
          <cell r="E28">
            <v>561.20259999999996</v>
          </cell>
          <cell r="G28">
            <v>561.20259999999996</v>
          </cell>
          <cell r="H28">
            <v>0</v>
          </cell>
          <cell r="I28">
            <v>561.20259999999996</v>
          </cell>
          <cell r="J28">
            <v>0</v>
          </cell>
          <cell r="K28">
            <v>561.20259999999996</v>
          </cell>
        </row>
        <row r="29">
          <cell r="A29" t="str">
            <v>Dues &amp; Donations</v>
          </cell>
          <cell r="B29">
            <v>222.608</v>
          </cell>
          <cell r="C29">
            <v>166.59023000000002</v>
          </cell>
          <cell r="D29">
            <v>36.881999999999998</v>
          </cell>
          <cell r="E29">
            <v>203.47223000000002</v>
          </cell>
          <cell r="G29">
            <v>203.47223000000002</v>
          </cell>
          <cell r="H29">
            <v>0</v>
          </cell>
          <cell r="I29">
            <v>203.47223000000002</v>
          </cell>
          <cell r="J29">
            <v>0</v>
          </cell>
          <cell r="K29">
            <v>203.47223000000002</v>
          </cell>
        </row>
        <row r="30">
          <cell r="A30" t="str">
            <v>Training</v>
          </cell>
          <cell r="B30">
            <v>191.20699999999999</v>
          </cell>
          <cell r="C30">
            <v>119.9579</v>
          </cell>
          <cell r="D30">
            <v>32.639000000000003</v>
          </cell>
          <cell r="E30">
            <v>152.59690000000001</v>
          </cell>
          <cell r="F30">
            <v>-18</v>
          </cell>
          <cell r="G30">
            <v>134.59690000000001</v>
          </cell>
          <cell r="H30">
            <v>0</v>
          </cell>
          <cell r="I30">
            <v>134.59690000000001</v>
          </cell>
          <cell r="J30">
            <v>0</v>
          </cell>
          <cell r="K30">
            <v>134.59690000000001</v>
          </cell>
        </row>
        <row r="31">
          <cell r="A31" t="str">
            <v>Outside Services</v>
          </cell>
          <cell r="B31">
            <v>4806.7129999999997</v>
          </cell>
          <cell r="C31">
            <v>4115.9186200000004</v>
          </cell>
          <cell r="D31">
            <v>1192.1569999999999</v>
          </cell>
          <cell r="E31">
            <v>5308.0756200000005</v>
          </cell>
          <cell r="G31">
            <v>5308.0756200000005</v>
          </cell>
          <cell r="H31">
            <v>0</v>
          </cell>
          <cell r="I31">
            <v>5308.0756200000005</v>
          </cell>
          <cell r="J31">
            <v>0</v>
          </cell>
          <cell r="K31">
            <v>5308.0756200000005</v>
          </cell>
        </row>
        <row r="32">
          <cell r="A32" t="str">
            <v>Provision for Bad Debt</v>
          </cell>
          <cell r="B32">
            <v>2153.5218799999998</v>
          </cell>
          <cell r="C32">
            <v>220.773</v>
          </cell>
          <cell r="D32">
            <v>192.23860999999988</v>
          </cell>
          <cell r="E32">
            <v>413.01160999999991</v>
          </cell>
          <cell r="G32">
            <v>413.01160999999991</v>
          </cell>
          <cell r="H32">
            <v>0</v>
          </cell>
          <cell r="I32">
            <v>413.01160999999991</v>
          </cell>
          <cell r="J32">
            <v>0</v>
          </cell>
          <cell r="K32">
            <v>413.01160999999991</v>
          </cell>
        </row>
        <row r="33">
          <cell r="A33" t="str">
            <v>Miscellaneous</v>
          </cell>
          <cell r="B33">
            <v>1802.01783</v>
          </cell>
          <cell r="C33">
            <v>1540.11419</v>
          </cell>
          <cell r="D33">
            <v>84.766360000000105</v>
          </cell>
          <cell r="E33">
            <v>1624.8805500000001</v>
          </cell>
          <cell r="F33">
            <v>-329.55599999999998</v>
          </cell>
          <cell r="G33">
            <v>1295.32455</v>
          </cell>
          <cell r="H33">
            <v>0</v>
          </cell>
          <cell r="I33">
            <v>1295.32455</v>
          </cell>
          <cell r="J33">
            <v>0</v>
          </cell>
          <cell r="K33">
            <v>1295.32455</v>
          </cell>
        </row>
        <row r="34">
          <cell r="A34" t="str">
            <v>Expense Billings</v>
          </cell>
          <cell r="B34">
            <v>8236.6820000000007</v>
          </cell>
          <cell r="C34">
            <v>5976.8437900000008</v>
          </cell>
          <cell r="D34">
            <v>1980.51</v>
          </cell>
          <cell r="E34">
            <v>7957.353790000001</v>
          </cell>
          <cell r="F34">
            <v>-150</v>
          </cell>
          <cell r="G34">
            <v>7807.353790000001</v>
          </cell>
          <cell r="H34">
            <v>0</v>
          </cell>
          <cell r="I34">
            <v>7807.353790000001</v>
          </cell>
          <cell r="J34">
            <v>0</v>
          </cell>
          <cell r="K34">
            <v>7807.353790000001</v>
          </cell>
        </row>
        <row r="35">
          <cell r="A35" t="str">
            <v xml:space="preserve">                            Total O&amp;M Expense</v>
          </cell>
          <cell r="B35">
            <v>40861.875379999998</v>
          </cell>
          <cell r="C35">
            <v>29536.305710000008</v>
          </cell>
          <cell r="D35">
            <v>8865.3442899999991</v>
          </cell>
          <cell r="E35">
            <v>38401.650000000009</v>
          </cell>
          <cell r="F35">
            <v>-1384.556</v>
          </cell>
          <cell r="G35">
            <v>37017.093999999997</v>
          </cell>
          <cell r="H35">
            <v>0</v>
          </cell>
          <cell r="I35">
            <v>37017.093999999997</v>
          </cell>
          <cell r="J35">
            <v>0</v>
          </cell>
          <cell r="K35">
            <v>37017.093999999997</v>
          </cell>
        </row>
        <row r="37">
          <cell r="A37" t="str">
            <v>Depreciation and Amortization</v>
          </cell>
          <cell r="B37">
            <v>24332.618640000001</v>
          </cell>
          <cell r="C37">
            <v>17588.720069999999</v>
          </cell>
          <cell r="D37">
            <v>6284.5490899999995</v>
          </cell>
          <cell r="E37">
            <v>23873.26916</v>
          </cell>
          <cell r="F37">
            <v>-150</v>
          </cell>
          <cell r="G37">
            <v>23723.26916</v>
          </cell>
          <cell r="H37">
            <v>0</v>
          </cell>
          <cell r="I37">
            <v>23723.26916</v>
          </cell>
          <cell r="J37">
            <v>0</v>
          </cell>
          <cell r="K37">
            <v>23723.26916</v>
          </cell>
        </row>
        <row r="38">
          <cell r="A38" t="str">
            <v>Total Taxes - Other Than Income Taxes</v>
          </cell>
          <cell r="B38">
            <v>11759.88499</v>
          </cell>
          <cell r="C38">
            <v>9578.3156400000007</v>
          </cell>
          <cell r="D38">
            <v>2458.6329999999998</v>
          </cell>
          <cell r="E38">
            <v>12036.948640000001</v>
          </cell>
          <cell r="F38">
            <v>58</v>
          </cell>
          <cell r="G38">
            <v>12094.948640000001</v>
          </cell>
          <cell r="H38">
            <v>0</v>
          </cell>
          <cell r="I38">
            <v>12094.948640000001</v>
          </cell>
          <cell r="J38">
            <v>0</v>
          </cell>
          <cell r="K38">
            <v>12094.948640000001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-12655.9</v>
          </cell>
          <cell r="C40">
            <v>-9353.5677500000002</v>
          </cell>
          <cell r="D40">
            <v>-3202.4</v>
          </cell>
          <cell r="E40">
            <v>-12555.96775</v>
          </cell>
          <cell r="F40">
            <v>72.7</v>
          </cell>
          <cell r="G40">
            <v>-12483.267749999999</v>
          </cell>
          <cell r="H40">
            <v>0</v>
          </cell>
          <cell r="I40">
            <v>-12483.267749999999</v>
          </cell>
          <cell r="J40">
            <v>0</v>
          </cell>
          <cell r="K40">
            <v>-12483.267749999999</v>
          </cell>
        </row>
        <row r="41">
          <cell r="A41" t="str">
            <v xml:space="preserve">   Other Misc. Income (Expense)</v>
          </cell>
          <cell r="B41">
            <v>1657.50667</v>
          </cell>
          <cell r="C41">
            <v>877.30419999999992</v>
          </cell>
          <cell r="D41">
            <v>204.77901</v>
          </cell>
          <cell r="E41">
            <v>1082.08321</v>
          </cell>
          <cell r="F41">
            <v>0</v>
          </cell>
          <cell r="G41">
            <v>1082.08321</v>
          </cell>
          <cell r="H41">
            <v>0</v>
          </cell>
          <cell r="I41">
            <v>1082.08321</v>
          </cell>
          <cell r="J41">
            <v>0</v>
          </cell>
          <cell r="K41">
            <v>1082.08321</v>
          </cell>
        </row>
        <row r="43">
          <cell r="A43" t="str">
            <v>Income (Loss) Before Income Taxes</v>
          </cell>
          <cell r="B43">
            <v>28479.566139999992</v>
          </cell>
          <cell r="C43">
            <v>28966.58775999998</v>
          </cell>
          <cell r="D43">
            <v>-4959.7466700000114</v>
          </cell>
          <cell r="E43">
            <v>24006.841089999969</v>
          </cell>
          <cell r="F43">
            <v>1314.2560000000001</v>
          </cell>
          <cell r="G43">
            <v>25321.097089999985</v>
          </cell>
          <cell r="H43">
            <v>0</v>
          </cell>
          <cell r="I43">
            <v>25321.097089999985</v>
          </cell>
          <cell r="J43">
            <v>0</v>
          </cell>
          <cell r="K43">
            <v>25321.097089999985</v>
          </cell>
        </row>
        <row r="44">
          <cell r="A44" t="str">
            <v>Provision (Benefit) for Income Taxes</v>
          </cell>
          <cell r="B44">
            <v>10753.884089999998</v>
          </cell>
          <cell r="C44">
            <v>10792.6</v>
          </cell>
          <cell r="D44">
            <v>-1872.8003600000013</v>
          </cell>
          <cell r="E44">
            <v>8919.7996399999993</v>
          </cell>
          <cell r="F44">
            <v>471.7952706809956</v>
          </cell>
          <cell r="G44">
            <v>9391.5949106809949</v>
          </cell>
          <cell r="H44">
            <v>0</v>
          </cell>
          <cell r="I44">
            <v>9391.5949106809949</v>
          </cell>
          <cell r="J44">
            <v>0</v>
          </cell>
          <cell r="K44">
            <v>9391.5949106809949</v>
          </cell>
        </row>
        <row r="45">
          <cell r="A45" t="str">
            <v xml:space="preserve">                         Net Income (Loss)</v>
          </cell>
          <cell r="B45">
            <v>17725.682049999996</v>
          </cell>
          <cell r="C45">
            <v>18173.987759999982</v>
          </cell>
          <cell r="D45">
            <v>-3086.9463100000103</v>
          </cell>
          <cell r="E45">
            <v>15087.041449999972</v>
          </cell>
          <cell r="F45">
            <v>842.46072931900449</v>
          </cell>
          <cell r="G45">
            <v>15929.50217931899</v>
          </cell>
          <cell r="H45">
            <v>0</v>
          </cell>
          <cell r="I45">
            <v>15929.50217931899</v>
          </cell>
          <cell r="J45">
            <v>0</v>
          </cell>
          <cell r="K45">
            <v>15929.50217931899</v>
          </cell>
        </row>
        <row r="47">
          <cell r="A47" t="str">
            <v>Tax rate</v>
          </cell>
          <cell r="B47">
            <v>0.37759999703422453</v>
          </cell>
          <cell r="C47">
            <v>0.37258789642125273</v>
          </cell>
          <cell r="D47">
            <v>0.37760000350985606</v>
          </cell>
          <cell r="E47">
            <v>0.37155240902209058</v>
          </cell>
          <cell r="F47">
            <v>0.37090000000000001</v>
          </cell>
          <cell r="G47">
            <v>0.37090000000000001</v>
          </cell>
          <cell r="H47">
            <v>0.37090000000000001</v>
          </cell>
          <cell r="I47">
            <v>0.37090000000000001</v>
          </cell>
          <cell r="J47">
            <v>0.37090000000000001</v>
          </cell>
          <cell r="K47">
            <v>0.37090000000000001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Customer Costs Excl Lgl &amp;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4">
          <cell r="B4" t="str">
            <v>May</v>
          </cell>
        </row>
        <row r="5">
          <cell r="B5" t="str">
            <v>April</v>
          </cell>
        </row>
        <row r="6">
          <cell r="B6" t="str">
            <v>March</v>
          </cell>
        </row>
        <row r="7">
          <cell r="B7" t="str">
            <v>February</v>
          </cell>
        </row>
        <row r="8">
          <cell r="B8" t="str">
            <v>January</v>
          </cell>
        </row>
        <row r="9">
          <cell r="B9" t="str">
            <v>December</v>
          </cell>
        </row>
        <row r="10">
          <cell r="B10" t="str">
            <v>November</v>
          </cell>
        </row>
        <row r="11">
          <cell r="B11" t="str">
            <v>October</v>
          </cell>
        </row>
        <row r="12">
          <cell r="B12" t="str">
            <v>September</v>
          </cell>
        </row>
        <row r="13">
          <cell r="B13" t="str">
            <v>August</v>
          </cell>
        </row>
        <row r="14">
          <cell r="B14" t="str">
            <v>July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ssissippi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95626.881999999998</v>
          </cell>
          <cell r="C13">
            <v>79516.888110000014</v>
          </cell>
          <cell r="D13">
            <v>12265.800999999999</v>
          </cell>
          <cell r="E13">
            <v>91782.689110000007</v>
          </cell>
          <cell r="F13">
            <v>-138.68911000000662</v>
          </cell>
          <cell r="G13">
            <v>91644</v>
          </cell>
          <cell r="H13">
            <v>0</v>
          </cell>
          <cell r="I13">
            <v>91644</v>
          </cell>
          <cell r="J13">
            <v>0</v>
          </cell>
          <cell r="K13">
            <v>91644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16711.750130000004</v>
          </cell>
          <cell r="C16">
            <v>12525.105519999999</v>
          </cell>
          <cell r="D16">
            <v>4124.1327100000008</v>
          </cell>
          <cell r="E16">
            <v>16649.238229999999</v>
          </cell>
          <cell r="F16">
            <v>-225.23822999999902</v>
          </cell>
          <cell r="G16">
            <v>16424</v>
          </cell>
          <cell r="H16">
            <v>0</v>
          </cell>
          <cell r="I16">
            <v>16424</v>
          </cell>
          <cell r="J16">
            <v>0</v>
          </cell>
          <cell r="K16">
            <v>16424</v>
          </cell>
        </row>
        <row r="17">
          <cell r="A17" t="str">
            <v>Benefits</v>
          </cell>
          <cell r="B17">
            <v>5832.4006500000005</v>
          </cell>
          <cell r="C17">
            <v>4309.8542099999995</v>
          </cell>
          <cell r="D17">
            <v>1439.3222499999999</v>
          </cell>
          <cell r="E17">
            <v>5749.1764599999997</v>
          </cell>
          <cell r="F17">
            <v>-83.176459999999679</v>
          </cell>
          <cell r="G17">
            <v>5666</v>
          </cell>
          <cell r="H17">
            <v>0</v>
          </cell>
          <cell r="I17">
            <v>5666</v>
          </cell>
          <cell r="J17">
            <v>0</v>
          </cell>
          <cell r="K17">
            <v>5666</v>
          </cell>
        </row>
        <row r="18">
          <cell r="A18" t="str">
            <v>Materials &amp; Supplies</v>
          </cell>
          <cell r="B18">
            <v>1539.0197499999999</v>
          </cell>
          <cell r="C18">
            <v>978.28306999999995</v>
          </cell>
          <cell r="D18">
            <v>382.86025000000001</v>
          </cell>
          <cell r="E18">
            <v>1361.1433199999999</v>
          </cell>
          <cell r="F18">
            <v>-30.143319999999903</v>
          </cell>
          <cell r="G18">
            <v>1331</v>
          </cell>
          <cell r="H18">
            <v>0</v>
          </cell>
          <cell r="I18">
            <v>1331</v>
          </cell>
          <cell r="J18">
            <v>0</v>
          </cell>
          <cell r="K18">
            <v>1331</v>
          </cell>
        </row>
        <row r="19">
          <cell r="A19" t="str">
            <v>Vehicles &amp; Equip</v>
          </cell>
          <cell r="B19">
            <v>2061.6840000000002</v>
          </cell>
          <cell r="C19">
            <v>1512.2137700000001</v>
          </cell>
          <cell r="D19">
            <v>510.71600000000001</v>
          </cell>
          <cell r="E19">
            <v>2022.9297700000002</v>
          </cell>
          <cell r="F19">
            <v>7.0229999999810389E-2</v>
          </cell>
          <cell r="G19">
            <v>2023</v>
          </cell>
          <cell r="H19">
            <v>0</v>
          </cell>
          <cell r="I19">
            <v>2023</v>
          </cell>
          <cell r="J19">
            <v>0</v>
          </cell>
          <cell r="K19">
            <v>2023</v>
          </cell>
        </row>
        <row r="20">
          <cell r="A20" t="str">
            <v>Print &amp; Postages</v>
          </cell>
          <cell r="B20">
            <v>55.831000000000003</v>
          </cell>
          <cell r="C20">
            <v>55.862989999999996</v>
          </cell>
          <cell r="D20">
            <v>13.776999999999999</v>
          </cell>
          <cell r="E20">
            <v>69.639989999999997</v>
          </cell>
          <cell r="F20">
            <v>0.36001000000000261</v>
          </cell>
          <cell r="G20">
            <v>70</v>
          </cell>
          <cell r="H20">
            <v>0</v>
          </cell>
          <cell r="I20">
            <v>70</v>
          </cell>
          <cell r="J20">
            <v>0</v>
          </cell>
          <cell r="K20">
            <v>70</v>
          </cell>
        </row>
        <row r="21">
          <cell r="A21" t="str">
            <v>Insurance</v>
          </cell>
          <cell r="B21">
            <v>903.83100000000002</v>
          </cell>
          <cell r="C21">
            <v>652.84433999999999</v>
          </cell>
          <cell r="D21">
            <v>119.67700000000001</v>
          </cell>
          <cell r="E21">
            <v>772.52134000000001</v>
          </cell>
          <cell r="F21">
            <v>-55.521340000000009</v>
          </cell>
          <cell r="G21">
            <v>717</v>
          </cell>
          <cell r="H21">
            <v>0</v>
          </cell>
          <cell r="I21">
            <v>717</v>
          </cell>
          <cell r="J21">
            <v>0</v>
          </cell>
          <cell r="K21">
            <v>717</v>
          </cell>
        </row>
        <row r="22">
          <cell r="A22" t="str">
            <v>Marketing</v>
          </cell>
          <cell r="B22">
            <v>866.77</v>
          </cell>
          <cell r="C22">
            <v>245.79329000000001</v>
          </cell>
          <cell r="D22">
            <v>175.81899999999999</v>
          </cell>
          <cell r="E22">
            <v>421.61229000000003</v>
          </cell>
          <cell r="F22">
            <v>-50.61229000000003</v>
          </cell>
          <cell r="G22">
            <v>371</v>
          </cell>
          <cell r="H22">
            <v>0</v>
          </cell>
          <cell r="I22">
            <v>371</v>
          </cell>
          <cell r="J22">
            <v>0</v>
          </cell>
          <cell r="K22">
            <v>371</v>
          </cell>
        </row>
        <row r="23">
          <cell r="A23" t="str">
            <v>Employee Welfare</v>
          </cell>
          <cell r="B23">
            <v>850.07591000000002</v>
          </cell>
          <cell r="C23">
            <v>704.43335999999999</v>
          </cell>
          <cell r="D23">
            <v>155.62700000000001</v>
          </cell>
          <cell r="E23">
            <v>860.06035999999995</v>
          </cell>
          <cell r="F23">
            <v>-50.060359999999946</v>
          </cell>
          <cell r="G23">
            <v>810</v>
          </cell>
          <cell r="H23">
            <v>0</v>
          </cell>
          <cell r="I23">
            <v>810</v>
          </cell>
          <cell r="J23">
            <v>0</v>
          </cell>
          <cell r="K23">
            <v>810</v>
          </cell>
        </row>
        <row r="24">
          <cell r="A24" t="str">
            <v>Information Technologies</v>
          </cell>
          <cell r="B24">
            <v>138.84</v>
          </cell>
          <cell r="C24">
            <v>194.61893000000001</v>
          </cell>
          <cell r="D24">
            <v>33.734999999999999</v>
          </cell>
          <cell r="E24">
            <v>228.35392999999999</v>
          </cell>
          <cell r="F24">
            <v>-0.3539299999999912</v>
          </cell>
          <cell r="G24">
            <v>228</v>
          </cell>
          <cell r="H24">
            <v>0</v>
          </cell>
          <cell r="I24">
            <v>228</v>
          </cell>
          <cell r="J24">
            <v>0</v>
          </cell>
          <cell r="K24">
            <v>228</v>
          </cell>
        </row>
        <row r="25">
          <cell r="A25" t="str">
            <v>Rent, Maint., &amp; Utilities</v>
          </cell>
          <cell r="B25">
            <v>1530.944</v>
          </cell>
          <cell r="C25">
            <v>1150.8578799999998</v>
          </cell>
          <cell r="D25">
            <v>387.697</v>
          </cell>
          <cell r="E25">
            <v>1538.5548799999997</v>
          </cell>
          <cell r="F25">
            <v>0.44512000000031549</v>
          </cell>
          <cell r="G25">
            <v>1539</v>
          </cell>
          <cell r="H25">
            <v>0</v>
          </cell>
          <cell r="I25">
            <v>1539</v>
          </cell>
          <cell r="J25">
            <v>0</v>
          </cell>
          <cell r="K25">
            <v>1539</v>
          </cell>
        </row>
        <row r="26">
          <cell r="A26" t="str">
            <v>Directors &amp; Shareholders &amp;PR</v>
          </cell>
          <cell r="B26">
            <v>2.6219999999999999</v>
          </cell>
          <cell r="C26">
            <v>3.8816100000000002</v>
          </cell>
          <cell r="D26">
            <v>0.66500000000000004</v>
          </cell>
          <cell r="E26">
            <v>4.5466100000000003</v>
          </cell>
          <cell r="F26">
            <v>0.45338999999999974</v>
          </cell>
          <cell r="G26">
            <v>5</v>
          </cell>
          <cell r="H26">
            <v>0</v>
          </cell>
          <cell r="I26">
            <v>5</v>
          </cell>
          <cell r="J26">
            <v>0</v>
          </cell>
          <cell r="K26">
            <v>5</v>
          </cell>
        </row>
        <row r="27">
          <cell r="A27" t="str">
            <v>Telecom</v>
          </cell>
          <cell r="B27">
            <v>957.99</v>
          </cell>
          <cell r="C27">
            <v>704.33877000000007</v>
          </cell>
          <cell r="D27">
            <v>239.637</v>
          </cell>
          <cell r="E27">
            <v>943.97577000000001</v>
          </cell>
          <cell r="F27">
            <v>2.422999999998865E-2</v>
          </cell>
          <cell r="G27">
            <v>944</v>
          </cell>
          <cell r="H27">
            <v>0</v>
          </cell>
          <cell r="I27">
            <v>944</v>
          </cell>
          <cell r="J27">
            <v>0</v>
          </cell>
          <cell r="K27">
            <v>944</v>
          </cell>
        </row>
        <row r="28">
          <cell r="A28" t="str">
            <v>Travel &amp; Entertainment</v>
          </cell>
          <cell r="B28">
            <v>620.71500000000003</v>
          </cell>
          <cell r="C28">
            <v>432.35760999999997</v>
          </cell>
          <cell r="D28">
            <v>142.92400000000001</v>
          </cell>
          <cell r="E28">
            <v>575.28161</v>
          </cell>
          <cell r="F28">
            <v>-0.28161000000000058</v>
          </cell>
          <cell r="G28">
            <v>575</v>
          </cell>
          <cell r="H28">
            <v>0</v>
          </cell>
          <cell r="I28">
            <v>575</v>
          </cell>
          <cell r="J28">
            <v>0</v>
          </cell>
          <cell r="K28">
            <v>575</v>
          </cell>
        </row>
        <row r="29">
          <cell r="A29" t="str">
            <v>Dues &amp; Donations</v>
          </cell>
          <cell r="B29">
            <v>176.24700000000001</v>
          </cell>
          <cell r="C29">
            <v>148.82046</v>
          </cell>
          <cell r="D29">
            <v>24.215</v>
          </cell>
          <cell r="E29">
            <v>173.03546</v>
          </cell>
          <cell r="F29">
            <v>-3.5460000000000491E-2</v>
          </cell>
          <cell r="G29">
            <v>173</v>
          </cell>
          <cell r="H29">
            <v>0</v>
          </cell>
          <cell r="I29">
            <v>173</v>
          </cell>
          <cell r="J29">
            <v>0</v>
          </cell>
          <cell r="K29">
            <v>173</v>
          </cell>
        </row>
        <row r="30">
          <cell r="A30" t="str">
            <v>Training</v>
          </cell>
          <cell r="B30">
            <v>208.767</v>
          </cell>
          <cell r="C30">
            <v>135.47973000000002</v>
          </cell>
          <cell r="D30">
            <v>50.215000000000003</v>
          </cell>
          <cell r="E30">
            <v>185.69473000000002</v>
          </cell>
          <cell r="F30">
            <v>0.30526999999997884</v>
          </cell>
          <cell r="G30">
            <v>186</v>
          </cell>
          <cell r="H30">
            <v>0</v>
          </cell>
          <cell r="I30">
            <v>186</v>
          </cell>
          <cell r="J30">
            <v>0</v>
          </cell>
          <cell r="K30">
            <v>186</v>
          </cell>
        </row>
        <row r="31">
          <cell r="A31" t="str">
            <v>Outside Services</v>
          </cell>
          <cell r="B31">
            <v>4221.3999999999996</v>
          </cell>
          <cell r="C31">
            <v>3028.54916</v>
          </cell>
          <cell r="D31">
            <v>977.22799999999995</v>
          </cell>
          <cell r="E31">
            <v>4005.7771600000001</v>
          </cell>
          <cell r="F31">
            <v>0.22283999999990556</v>
          </cell>
          <cell r="G31">
            <v>4006</v>
          </cell>
          <cell r="H31">
            <v>0</v>
          </cell>
          <cell r="I31">
            <v>4006</v>
          </cell>
          <cell r="J31">
            <v>0</v>
          </cell>
          <cell r="K31">
            <v>4006</v>
          </cell>
        </row>
        <row r="32">
          <cell r="A32" t="str">
            <v>Provision for Bad Debt</v>
          </cell>
          <cell r="B32">
            <v>1896.41632</v>
          </cell>
          <cell r="C32">
            <v>1530.2593999999999</v>
          </cell>
          <cell r="D32">
            <v>176.90424999999999</v>
          </cell>
          <cell r="E32">
            <v>1707.16365</v>
          </cell>
          <cell r="F32">
            <v>-0.16364999999996144</v>
          </cell>
          <cell r="G32">
            <v>1707</v>
          </cell>
          <cell r="H32">
            <v>0</v>
          </cell>
          <cell r="I32">
            <v>1707</v>
          </cell>
          <cell r="J32">
            <v>0</v>
          </cell>
          <cell r="K32">
            <v>1707</v>
          </cell>
        </row>
        <row r="33">
          <cell r="A33" t="str">
            <v>Miscellaneous</v>
          </cell>
          <cell r="B33">
            <v>4824.9110000000001</v>
          </cell>
          <cell r="C33">
            <v>3621.5149700000002</v>
          </cell>
          <cell r="D33">
            <v>2150.2220000000002</v>
          </cell>
          <cell r="E33">
            <v>5771.7369699999999</v>
          </cell>
          <cell r="F33">
            <v>-470.73696999999993</v>
          </cell>
          <cell r="G33">
            <v>5301</v>
          </cell>
          <cell r="H33">
            <v>0</v>
          </cell>
          <cell r="I33">
            <v>5301</v>
          </cell>
          <cell r="J33">
            <v>0</v>
          </cell>
          <cell r="K33">
            <v>5301</v>
          </cell>
        </row>
        <row r="34">
          <cell r="A34" t="str">
            <v>Expense Billings</v>
          </cell>
          <cell r="B34">
            <v>6873.6270000000004</v>
          </cell>
          <cell r="C34">
            <v>5153.67569</v>
          </cell>
          <cell r="D34">
            <v>1653.4580000000001</v>
          </cell>
          <cell r="E34">
            <v>6807.1336900000006</v>
          </cell>
          <cell r="F34">
            <v>-2.1336900000005699</v>
          </cell>
          <cell r="G34">
            <v>6805</v>
          </cell>
          <cell r="H34">
            <v>0</v>
          </cell>
          <cell r="I34">
            <v>6805</v>
          </cell>
          <cell r="J34">
            <v>0</v>
          </cell>
          <cell r="K34">
            <v>6805</v>
          </cell>
        </row>
        <row r="35">
          <cell r="A35" t="str">
            <v xml:space="preserve">                            Total O&amp;M Expense</v>
          </cell>
          <cell r="B35">
            <v>50273.841759999996</v>
          </cell>
          <cell r="C35">
            <v>37088.744759999994</v>
          </cell>
          <cell r="D35">
            <v>12758.831460000001</v>
          </cell>
          <cell r="E35">
            <v>49847.576219999995</v>
          </cell>
          <cell r="F35">
            <v>-966.57621999999901</v>
          </cell>
          <cell r="G35">
            <v>48881</v>
          </cell>
          <cell r="H35">
            <v>0</v>
          </cell>
          <cell r="I35">
            <v>48881</v>
          </cell>
          <cell r="J35">
            <v>0</v>
          </cell>
          <cell r="K35">
            <v>48881</v>
          </cell>
        </row>
        <row r="37">
          <cell r="A37" t="str">
            <v>Depreciation and Amortization</v>
          </cell>
          <cell r="B37">
            <v>13406.65</v>
          </cell>
          <cell r="C37">
            <v>7926.6365400000004</v>
          </cell>
          <cell r="D37">
            <v>3657.4749999999999</v>
          </cell>
          <cell r="E37">
            <v>11584.11154</v>
          </cell>
          <cell r="F37">
            <v>-868.11153999999988</v>
          </cell>
          <cell r="G37">
            <v>10716</v>
          </cell>
          <cell r="H37">
            <v>0</v>
          </cell>
          <cell r="I37">
            <v>10716</v>
          </cell>
          <cell r="J37">
            <v>0</v>
          </cell>
          <cell r="K37">
            <v>10716</v>
          </cell>
        </row>
        <row r="38">
          <cell r="A38" t="str">
            <v>Total Taxes - Other Than Income Taxes</v>
          </cell>
          <cell r="B38">
            <v>12509.688</v>
          </cell>
          <cell r="C38">
            <v>9840.7924699999985</v>
          </cell>
          <cell r="D38">
            <v>2404.4969999999998</v>
          </cell>
          <cell r="E38">
            <v>12245.289469999998</v>
          </cell>
          <cell r="F38">
            <v>187.71053000000211</v>
          </cell>
          <cell r="G38">
            <v>12433</v>
          </cell>
          <cell r="H38">
            <v>0</v>
          </cell>
          <cell r="I38">
            <v>12433</v>
          </cell>
          <cell r="J38">
            <v>0</v>
          </cell>
          <cell r="K38">
            <v>12433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-10851.4</v>
          </cell>
          <cell r="C40">
            <v>-8022.9650199999987</v>
          </cell>
          <cell r="D40">
            <v>-2764.1</v>
          </cell>
          <cell r="E40">
            <v>-10787.065019999998</v>
          </cell>
          <cell r="F40">
            <v>85.065019999998185</v>
          </cell>
          <cell r="G40">
            <v>-10702</v>
          </cell>
          <cell r="H40">
            <v>0</v>
          </cell>
          <cell r="I40">
            <v>-10702</v>
          </cell>
          <cell r="J40">
            <v>0</v>
          </cell>
          <cell r="K40">
            <v>-10702</v>
          </cell>
        </row>
        <row r="41">
          <cell r="A41" t="str">
            <v xml:space="preserve">   Other Misc. Income (Expense)</v>
          </cell>
          <cell r="B41">
            <v>-573.08699999999999</v>
          </cell>
          <cell r="C41">
            <v>-372.79739000000001</v>
          </cell>
          <cell r="D41">
            <v>-42.89</v>
          </cell>
          <cell r="E41">
            <v>-415.68738999999999</v>
          </cell>
          <cell r="F41">
            <v>-190.31261000000001</v>
          </cell>
          <cell r="G41">
            <v>-606</v>
          </cell>
          <cell r="H41">
            <v>0</v>
          </cell>
          <cell r="I41">
            <v>-606</v>
          </cell>
          <cell r="J41">
            <v>0</v>
          </cell>
          <cell r="K41">
            <v>-606</v>
          </cell>
        </row>
        <row r="43">
          <cell r="A43" t="str">
            <v>Income (Loss) Before Income Taxes</v>
          </cell>
          <cell r="B43">
            <v>8012.2152399999995</v>
          </cell>
          <cell r="C43">
            <v>16264.951930000021</v>
          </cell>
          <cell r="D43">
            <v>-9361.9924600000013</v>
          </cell>
          <cell r="E43">
            <v>6902.9594700000198</v>
          </cell>
          <cell r="F43">
            <v>1403.0405299999884</v>
          </cell>
          <cell r="G43">
            <v>8306</v>
          </cell>
          <cell r="H43">
            <v>0</v>
          </cell>
          <cell r="I43">
            <v>8306</v>
          </cell>
          <cell r="J43">
            <v>0</v>
          </cell>
          <cell r="K43">
            <v>8306</v>
          </cell>
        </row>
        <row r="44">
          <cell r="A44" t="str">
            <v>Provision (Benefit) for Income Taxes</v>
          </cell>
          <cell r="B44">
            <v>3316.2558799999997</v>
          </cell>
          <cell r="C44">
            <v>6547.0529999999999</v>
          </cell>
          <cell r="D44">
            <v>-3874.9286800000004</v>
          </cell>
          <cell r="E44">
            <v>2672.1243199999994</v>
          </cell>
          <cell r="F44">
            <v>573.86048000000028</v>
          </cell>
          <cell r="G44">
            <v>3245.9847999999997</v>
          </cell>
          <cell r="H44">
            <v>0</v>
          </cell>
          <cell r="I44">
            <v>3245.9847999999997</v>
          </cell>
          <cell r="J44">
            <v>0</v>
          </cell>
          <cell r="K44">
            <v>3245.9847999999997</v>
          </cell>
        </row>
        <row r="45">
          <cell r="A45" t="str">
            <v xml:space="preserve">                         Net Income (Loss)</v>
          </cell>
          <cell r="B45">
            <v>4695.9593599999998</v>
          </cell>
          <cell r="C45">
            <v>9717.8989300000212</v>
          </cell>
          <cell r="D45">
            <v>-5487.0637800000004</v>
          </cell>
          <cell r="E45">
            <v>4230.8351500000208</v>
          </cell>
          <cell r="F45">
            <v>829.18004999998811</v>
          </cell>
          <cell r="G45">
            <v>5060.0151999999998</v>
          </cell>
          <cell r="H45">
            <v>0</v>
          </cell>
          <cell r="I45">
            <v>5060.0151999999998</v>
          </cell>
          <cell r="J45">
            <v>0</v>
          </cell>
          <cell r="K45">
            <v>5060.0151999999998</v>
          </cell>
        </row>
        <row r="47">
          <cell r="A47" t="str">
            <v>Tax rate</v>
          </cell>
          <cell r="B47">
            <v>0.41389999902199331</v>
          </cell>
          <cell r="C47">
            <v>0.40252519824077904</v>
          </cell>
          <cell r="D47">
            <v>0.41390000008609279</v>
          </cell>
          <cell r="E47">
            <v>0.38709836434835559</v>
          </cell>
          <cell r="F47">
            <v>0.39079999999999998</v>
          </cell>
          <cell r="G47">
            <v>0.39079999999999998</v>
          </cell>
          <cell r="H47">
            <v>0.39079999999999998</v>
          </cell>
          <cell r="I47">
            <v>0.39079999999999998</v>
          </cell>
          <cell r="J47">
            <v>0.39079999999999998</v>
          </cell>
          <cell r="K47">
            <v>0.39079999999999998</v>
          </cell>
        </row>
      </sheetData>
      <sheetData sheetId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TX"/>
      <sheetName val="Reforecast-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427832.84760000004</v>
          </cell>
          <cell r="C13">
            <v>324541.99741000007</v>
          </cell>
          <cell r="D13">
            <v>76514.074999999997</v>
          </cell>
          <cell r="E13">
            <v>401056.07241000008</v>
          </cell>
          <cell r="F13">
            <v>-2418.0724100000807</v>
          </cell>
          <cell r="G13">
            <v>398638</v>
          </cell>
          <cell r="H13">
            <v>0</v>
          </cell>
          <cell r="I13">
            <v>398638</v>
          </cell>
          <cell r="J13">
            <v>0</v>
          </cell>
          <cell r="K13">
            <v>398638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38834.051650000001</v>
          </cell>
          <cell r="C16">
            <v>29863.018390000001</v>
          </cell>
          <cell r="D16">
            <v>9752.7668799999956</v>
          </cell>
          <cell r="E16">
            <v>39615.785269999993</v>
          </cell>
          <cell r="F16">
            <v>-2016.785269999993</v>
          </cell>
          <cell r="G16">
            <v>37599</v>
          </cell>
          <cell r="H16">
            <v>0</v>
          </cell>
          <cell r="I16">
            <v>37599</v>
          </cell>
          <cell r="J16">
            <v>0</v>
          </cell>
          <cell r="K16">
            <v>37599</v>
          </cell>
        </row>
        <row r="17">
          <cell r="A17" t="str">
            <v>Benefits</v>
          </cell>
          <cell r="B17">
            <v>11559.287360000002</v>
          </cell>
          <cell r="C17">
            <v>8375.5845400000017</v>
          </cell>
          <cell r="D17">
            <v>2889.1046400000023</v>
          </cell>
          <cell r="E17">
            <v>11264.689180000005</v>
          </cell>
          <cell r="F17">
            <v>235.31081999999515</v>
          </cell>
          <cell r="G17">
            <v>11500</v>
          </cell>
          <cell r="H17">
            <v>0</v>
          </cell>
          <cell r="I17">
            <v>11500</v>
          </cell>
          <cell r="J17">
            <v>0</v>
          </cell>
          <cell r="K17">
            <v>11500</v>
          </cell>
        </row>
        <row r="18">
          <cell r="A18" t="str">
            <v>Materials &amp; Supplies</v>
          </cell>
          <cell r="B18">
            <v>4218.3810000000003</v>
          </cell>
          <cell r="C18">
            <v>3046.1419300000002</v>
          </cell>
          <cell r="D18">
            <v>1001.9945299999998</v>
          </cell>
          <cell r="E18">
            <v>4048.1364600000002</v>
          </cell>
          <cell r="F18">
            <v>334.86353999999983</v>
          </cell>
          <cell r="G18">
            <v>4383</v>
          </cell>
          <cell r="H18">
            <v>0</v>
          </cell>
          <cell r="I18">
            <v>4383</v>
          </cell>
          <cell r="J18">
            <v>0</v>
          </cell>
          <cell r="K18">
            <v>4383</v>
          </cell>
        </row>
        <row r="19">
          <cell r="A19" t="str">
            <v>Vehicles &amp; Equip</v>
          </cell>
          <cell r="B19">
            <v>4885.4459999999999</v>
          </cell>
          <cell r="C19">
            <v>4063.4596200000001</v>
          </cell>
          <cell r="D19">
            <v>1221.4172599999997</v>
          </cell>
          <cell r="E19">
            <v>5284.8768799999998</v>
          </cell>
          <cell r="F19">
            <v>562.1231200000002</v>
          </cell>
          <cell r="G19">
            <v>5847</v>
          </cell>
          <cell r="H19">
            <v>0</v>
          </cell>
          <cell r="I19">
            <v>5847</v>
          </cell>
          <cell r="J19">
            <v>0</v>
          </cell>
          <cell r="K19">
            <v>5847</v>
          </cell>
        </row>
        <row r="20">
          <cell r="A20" t="str">
            <v>Print &amp; Postages</v>
          </cell>
          <cell r="B20">
            <v>11.954000000000001</v>
          </cell>
          <cell r="C20">
            <v>61.012129999999999</v>
          </cell>
          <cell r="D20">
            <v>3.0179999999999998</v>
          </cell>
          <cell r="E20">
            <v>64.03013</v>
          </cell>
          <cell r="F20">
            <v>8.9698700000000002</v>
          </cell>
          <cell r="G20">
            <v>73</v>
          </cell>
          <cell r="H20">
            <v>0</v>
          </cell>
          <cell r="I20">
            <v>73</v>
          </cell>
          <cell r="J20">
            <v>0</v>
          </cell>
          <cell r="K20">
            <v>73</v>
          </cell>
        </row>
        <row r="21">
          <cell r="A21" t="str">
            <v>Insurance</v>
          </cell>
          <cell r="B21">
            <v>1167.55304</v>
          </cell>
          <cell r="C21">
            <v>1077.2078700000002</v>
          </cell>
          <cell r="D21">
            <v>291.76326</v>
          </cell>
          <cell r="E21">
            <v>1368.9711300000001</v>
          </cell>
          <cell r="F21">
            <v>-36.97113000000013</v>
          </cell>
          <cell r="G21">
            <v>1332</v>
          </cell>
          <cell r="H21">
            <v>0</v>
          </cell>
          <cell r="I21">
            <v>1332</v>
          </cell>
          <cell r="J21">
            <v>0</v>
          </cell>
          <cell r="K21">
            <v>1332</v>
          </cell>
        </row>
        <row r="22">
          <cell r="A22" t="str">
            <v>Marketing</v>
          </cell>
          <cell r="B22">
            <v>881.5</v>
          </cell>
          <cell r="C22">
            <v>515.95929999999998</v>
          </cell>
          <cell r="D22">
            <v>27.844000000000001</v>
          </cell>
          <cell r="E22">
            <v>543.80330000000004</v>
          </cell>
          <cell r="F22">
            <v>72.196699999999964</v>
          </cell>
          <cell r="G22">
            <v>616</v>
          </cell>
          <cell r="H22">
            <v>0</v>
          </cell>
          <cell r="I22">
            <v>616</v>
          </cell>
          <cell r="J22">
            <v>0</v>
          </cell>
          <cell r="K22">
            <v>616</v>
          </cell>
        </row>
        <row r="23">
          <cell r="A23" t="str">
            <v>Employee Welfare</v>
          </cell>
          <cell r="B23">
            <v>1902.2470000000001</v>
          </cell>
          <cell r="C23">
            <v>1269.8774900000001</v>
          </cell>
          <cell r="D23">
            <v>257.31025</v>
          </cell>
          <cell r="E23">
            <v>1527.1877400000001</v>
          </cell>
          <cell r="F23">
            <v>79.812259999999924</v>
          </cell>
          <cell r="G23">
            <v>1607</v>
          </cell>
          <cell r="H23">
            <v>0</v>
          </cell>
          <cell r="I23">
            <v>1607</v>
          </cell>
          <cell r="J23">
            <v>0</v>
          </cell>
          <cell r="K23">
            <v>1607</v>
          </cell>
        </row>
        <row r="24">
          <cell r="A24" t="str">
            <v>Information Technologies</v>
          </cell>
          <cell r="B24">
            <v>235.846</v>
          </cell>
          <cell r="C24">
            <v>165.89596</v>
          </cell>
          <cell r="D24">
            <v>58.96</v>
          </cell>
          <cell r="E24">
            <v>224.85596000000001</v>
          </cell>
          <cell r="F24">
            <v>28.14403999999999</v>
          </cell>
          <cell r="G24">
            <v>253</v>
          </cell>
          <cell r="H24">
            <v>0</v>
          </cell>
          <cell r="I24">
            <v>253</v>
          </cell>
          <cell r="J24">
            <v>0</v>
          </cell>
          <cell r="K24">
            <v>253</v>
          </cell>
        </row>
        <row r="25">
          <cell r="A25" t="str">
            <v>Rent, Maint., &amp; Utilities</v>
          </cell>
          <cell r="B25">
            <v>4460.5149599999995</v>
          </cell>
          <cell r="C25">
            <v>1268.7948100000001</v>
          </cell>
          <cell r="D25">
            <v>1063.1201699999999</v>
          </cell>
          <cell r="E25">
            <v>2331.91498</v>
          </cell>
          <cell r="F25">
            <v>98.085019999999986</v>
          </cell>
          <cell r="G25">
            <v>2430</v>
          </cell>
          <cell r="H25">
            <v>0</v>
          </cell>
          <cell r="I25">
            <v>2430</v>
          </cell>
          <cell r="J25">
            <v>0</v>
          </cell>
          <cell r="K25">
            <v>2430</v>
          </cell>
        </row>
        <row r="26">
          <cell r="A26" t="str">
            <v>Directors &amp; Shareholders &amp;PR</v>
          </cell>
          <cell r="B26">
            <v>420</v>
          </cell>
          <cell r="C26">
            <v>471.87903999999997</v>
          </cell>
          <cell r="D26">
            <v>105</v>
          </cell>
          <cell r="E26">
            <v>576.87904000000003</v>
          </cell>
          <cell r="F26">
            <v>77.120959999999968</v>
          </cell>
          <cell r="G26">
            <v>654</v>
          </cell>
          <cell r="H26">
            <v>0</v>
          </cell>
          <cell r="I26">
            <v>654</v>
          </cell>
          <cell r="J26">
            <v>0</v>
          </cell>
          <cell r="K26">
            <v>654</v>
          </cell>
        </row>
        <row r="27">
          <cell r="A27" t="str">
            <v>Telecom</v>
          </cell>
          <cell r="B27">
            <v>511.03796</v>
          </cell>
          <cell r="C27">
            <v>770.01000999999997</v>
          </cell>
          <cell r="D27">
            <v>127.63771000000003</v>
          </cell>
          <cell r="E27">
            <v>897.64771999999994</v>
          </cell>
          <cell r="F27">
            <v>217.35228000000006</v>
          </cell>
          <cell r="G27">
            <v>1115</v>
          </cell>
          <cell r="H27">
            <v>0</v>
          </cell>
          <cell r="I27">
            <v>1115</v>
          </cell>
          <cell r="J27">
            <v>0</v>
          </cell>
          <cell r="K27">
            <v>1115</v>
          </cell>
        </row>
        <row r="28">
          <cell r="A28" t="str">
            <v>Travel &amp; Entertainment</v>
          </cell>
          <cell r="B28">
            <v>254.893</v>
          </cell>
          <cell r="C28">
            <v>287.72890999999998</v>
          </cell>
          <cell r="D28">
            <v>63.635510000000011</v>
          </cell>
          <cell r="E28">
            <v>351.36442</v>
          </cell>
          <cell r="F28">
            <v>148.63558</v>
          </cell>
          <cell r="G28">
            <v>500</v>
          </cell>
          <cell r="H28">
            <v>0</v>
          </cell>
          <cell r="I28">
            <v>500</v>
          </cell>
          <cell r="J28">
            <v>0</v>
          </cell>
          <cell r="K28">
            <v>500</v>
          </cell>
        </row>
        <row r="29">
          <cell r="A29" t="str">
            <v>Dues &amp; Donations</v>
          </cell>
          <cell r="B29">
            <v>804.202</v>
          </cell>
          <cell r="C29">
            <v>320.26409999999998</v>
          </cell>
          <cell r="D29">
            <v>196.11500000000001</v>
          </cell>
          <cell r="E29">
            <v>516.37909999999999</v>
          </cell>
          <cell r="F29">
            <v>203.62090000000001</v>
          </cell>
          <cell r="G29">
            <v>720</v>
          </cell>
          <cell r="H29">
            <v>0</v>
          </cell>
          <cell r="I29">
            <v>720</v>
          </cell>
          <cell r="J29">
            <v>0</v>
          </cell>
          <cell r="K29">
            <v>720</v>
          </cell>
        </row>
        <row r="30">
          <cell r="A30" t="str">
            <v>Training</v>
          </cell>
          <cell r="B30">
            <v>260.14800000000002</v>
          </cell>
          <cell r="C30">
            <v>110.83732000000001</v>
          </cell>
          <cell r="D30">
            <v>65.013510000000011</v>
          </cell>
          <cell r="E30">
            <v>175.85083000000003</v>
          </cell>
          <cell r="F30">
            <v>42.14916999999997</v>
          </cell>
          <cell r="G30">
            <v>218</v>
          </cell>
          <cell r="H30">
            <v>0</v>
          </cell>
          <cell r="I30">
            <v>218</v>
          </cell>
          <cell r="J30">
            <v>0</v>
          </cell>
          <cell r="K30">
            <v>218</v>
          </cell>
        </row>
        <row r="31">
          <cell r="A31" t="str">
            <v>Outside Services</v>
          </cell>
          <cell r="B31">
            <v>53006.3986</v>
          </cell>
          <cell r="C31">
            <v>36241.460270000003</v>
          </cell>
          <cell r="D31">
            <v>11880.191329999998</v>
          </cell>
          <cell r="E31">
            <v>48121.651599999997</v>
          </cell>
          <cell r="F31">
            <v>556.34840000000258</v>
          </cell>
          <cell r="G31">
            <v>48678</v>
          </cell>
          <cell r="H31">
            <v>0</v>
          </cell>
          <cell r="I31">
            <v>48678</v>
          </cell>
          <cell r="J31">
            <v>0</v>
          </cell>
          <cell r="K31">
            <v>48678</v>
          </cell>
        </row>
        <row r="32">
          <cell r="A32" t="str">
            <v>Provision for Bad Debt</v>
          </cell>
          <cell r="B32">
            <v>14981.811</v>
          </cell>
          <cell r="C32">
            <v>8549.1010700000043</v>
          </cell>
          <cell r="D32">
            <v>1762.4159999999999</v>
          </cell>
          <cell r="E32">
            <v>10311.517070000004</v>
          </cell>
          <cell r="F32">
            <v>-471.51707000000351</v>
          </cell>
          <cell r="G32">
            <v>9840</v>
          </cell>
          <cell r="H32">
            <v>0</v>
          </cell>
          <cell r="I32">
            <v>9840</v>
          </cell>
          <cell r="J32">
            <v>0</v>
          </cell>
          <cell r="K32">
            <v>9840</v>
          </cell>
        </row>
        <row r="33">
          <cell r="A33" t="str">
            <v>Miscellaneous</v>
          </cell>
          <cell r="B33">
            <v>6890.5926999999992</v>
          </cell>
          <cell r="C33">
            <v>-1198.16677</v>
          </cell>
          <cell r="D33">
            <v>3290.7287899999992</v>
          </cell>
          <cell r="E33">
            <v>2092.5620199999994</v>
          </cell>
          <cell r="F33">
            <v>-2172.5620199999994</v>
          </cell>
          <cell r="G33">
            <v>-80</v>
          </cell>
          <cell r="H33">
            <v>0</v>
          </cell>
          <cell r="I33">
            <v>-80</v>
          </cell>
          <cell r="J33">
            <v>0</v>
          </cell>
          <cell r="K33">
            <v>-80</v>
          </cell>
        </row>
        <row r="34">
          <cell r="A34" t="str">
            <v>Expense Billings</v>
          </cell>
          <cell r="B34">
            <v>15226.584679999996</v>
          </cell>
          <cell r="C34">
            <v>14959.23524</v>
          </cell>
          <cell r="D34">
            <v>3454.7418699999971</v>
          </cell>
          <cell r="E34">
            <v>18413.977109999996</v>
          </cell>
          <cell r="F34">
            <v>3820.0228900000038</v>
          </cell>
          <cell r="G34">
            <v>22234</v>
          </cell>
          <cell r="H34">
            <v>0</v>
          </cell>
          <cell r="I34">
            <v>22234</v>
          </cell>
          <cell r="J34">
            <v>0</v>
          </cell>
          <cell r="K34">
            <v>22234</v>
          </cell>
        </row>
        <row r="35">
          <cell r="A35" t="str">
            <v xml:space="preserve">                            Total O&amp;M Expense</v>
          </cell>
          <cell r="B35">
            <v>160512.44894999999</v>
          </cell>
          <cell r="C35">
            <v>110219.30123000001</v>
          </cell>
          <cell r="D35">
            <v>37512.778709999991</v>
          </cell>
          <cell r="E35">
            <v>147732.07994</v>
          </cell>
          <cell r="F35">
            <v>1786.9200600000054</v>
          </cell>
          <cell r="G35">
            <v>149519</v>
          </cell>
          <cell r="H35">
            <v>0</v>
          </cell>
          <cell r="I35">
            <v>149519</v>
          </cell>
          <cell r="J35">
            <v>0</v>
          </cell>
          <cell r="K35">
            <v>149519</v>
          </cell>
        </row>
        <row r="37">
          <cell r="A37" t="str">
            <v>Depreciation and Amortization</v>
          </cell>
          <cell r="B37">
            <v>66661.895999999993</v>
          </cell>
          <cell r="C37">
            <v>48326.707329999997</v>
          </cell>
          <cell r="D37">
            <v>16352.412</v>
          </cell>
          <cell r="E37">
            <v>64679.119330000001</v>
          </cell>
          <cell r="F37">
            <v>-918.11933000000136</v>
          </cell>
          <cell r="G37">
            <v>63761</v>
          </cell>
          <cell r="H37">
            <v>0</v>
          </cell>
          <cell r="I37">
            <v>63761</v>
          </cell>
          <cell r="J37">
            <v>0</v>
          </cell>
          <cell r="K37">
            <v>63761</v>
          </cell>
        </row>
        <row r="38">
          <cell r="A38" t="str">
            <v>Total Taxes - Other Than Income Taxes</v>
          </cell>
          <cell r="B38">
            <v>105003.07972000001</v>
          </cell>
          <cell r="C38">
            <v>83993.762180000005</v>
          </cell>
          <cell r="D38">
            <v>20814.934930000007</v>
          </cell>
          <cell r="E38">
            <v>104808.69711000001</v>
          </cell>
          <cell r="F38">
            <v>-2244.6971100000083</v>
          </cell>
          <cell r="G38">
            <v>102564</v>
          </cell>
          <cell r="H38">
            <v>0</v>
          </cell>
          <cell r="I38">
            <v>102564</v>
          </cell>
          <cell r="J38">
            <v>0</v>
          </cell>
          <cell r="K38">
            <v>102564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-43911.5</v>
          </cell>
          <cell r="C40">
            <v>-32980.856319999999</v>
          </cell>
          <cell r="D40">
            <v>-11111.6</v>
          </cell>
          <cell r="E40">
            <v>-44092.456319999998</v>
          </cell>
          <cell r="F40">
            <v>-0.54368000000249594</v>
          </cell>
          <cell r="G40">
            <v>-44093</v>
          </cell>
          <cell r="H40">
            <v>0</v>
          </cell>
          <cell r="I40">
            <v>-44093</v>
          </cell>
          <cell r="J40">
            <v>0</v>
          </cell>
          <cell r="K40">
            <v>-44093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-271.56736999999998</v>
          </cell>
          <cell r="D41">
            <v>0</v>
          </cell>
          <cell r="E41">
            <v>-271.56736999999998</v>
          </cell>
          <cell r="F41">
            <v>-0.43263000000001739</v>
          </cell>
          <cell r="G41">
            <v>-272</v>
          </cell>
          <cell r="H41">
            <v>0</v>
          </cell>
          <cell r="I41">
            <v>-272</v>
          </cell>
          <cell r="J41">
            <v>0</v>
          </cell>
          <cell r="K41">
            <v>-272</v>
          </cell>
        </row>
        <row r="43">
          <cell r="A43" t="str">
            <v>Income (Loss) Before Income Taxes</v>
          </cell>
          <cell r="B43">
            <v>51743.92293000003</v>
          </cell>
          <cell r="C43">
            <v>48749.802980000051</v>
          </cell>
          <cell r="D43">
            <v>-9277.6506400000017</v>
          </cell>
          <cell r="E43">
            <v>39472.152340000051</v>
          </cell>
          <cell r="F43">
            <v>-1043.1523400000794</v>
          </cell>
          <cell r="G43">
            <v>38429</v>
          </cell>
          <cell r="H43">
            <v>0</v>
          </cell>
          <cell r="I43">
            <v>38429</v>
          </cell>
          <cell r="J43">
            <v>0</v>
          </cell>
          <cell r="K43">
            <v>38429</v>
          </cell>
        </row>
        <row r="44">
          <cell r="A44" t="str">
            <v>Provision (Benefit) for Income Taxes</v>
          </cell>
          <cell r="B44">
            <v>18838.413900000003</v>
          </cell>
          <cell r="C44">
            <v>17102.198</v>
          </cell>
          <cell r="D44">
            <v>-3398.3719800000003</v>
          </cell>
          <cell r="E44">
            <v>13703.82602</v>
          </cell>
          <cell r="F44">
            <v>-288.26211999999941</v>
          </cell>
          <cell r="G44">
            <v>13415.563900000001</v>
          </cell>
          <cell r="H44">
            <v>0</v>
          </cell>
          <cell r="I44">
            <v>13415.563900000001</v>
          </cell>
          <cell r="J44">
            <v>0</v>
          </cell>
          <cell r="K44">
            <v>13415.563900000001</v>
          </cell>
        </row>
        <row r="45">
          <cell r="A45" t="str">
            <v xml:space="preserve">                         Net Income (Loss)</v>
          </cell>
          <cell r="B45">
            <v>32905.50903000003</v>
          </cell>
          <cell r="C45">
            <v>31647.604980000051</v>
          </cell>
          <cell r="D45">
            <v>-5879.2786600000018</v>
          </cell>
          <cell r="E45">
            <v>25768.326320000051</v>
          </cell>
          <cell r="F45">
            <v>-754.89022000008003</v>
          </cell>
          <cell r="G45">
            <v>25013.436099999999</v>
          </cell>
          <cell r="H45">
            <v>0</v>
          </cell>
          <cell r="I45">
            <v>25013.436099999999</v>
          </cell>
          <cell r="J45">
            <v>0</v>
          </cell>
          <cell r="K45">
            <v>25013.436099999999</v>
          </cell>
        </row>
        <row r="47">
          <cell r="A47" t="str">
            <v>Tax rate</v>
          </cell>
          <cell r="B47">
            <v>0.36407007496290722</v>
          </cell>
          <cell r="C47">
            <v>0.35081573574802544</v>
          </cell>
          <cell r="D47">
            <v>0.36629661019441012</v>
          </cell>
          <cell r="E47">
            <v>0.34717706554129046</v>
          </cell>
          <cell r="F47">
            <v>0.34910000000000002</v>
          </cell>
          <cell r="G47">
            <v>0.34910000000000002</v>
          </cell>
          <cell r="H47">
            <v>0.34910000000000002</v>
          </cell>
          <cell r="I47">
            <v>0.34910000000000002</v>
          </cell>
          <cell r="J47">
            <v>0.34910000000000002</v>
          </cell>
          <cell r="K47">
            <v>0.34910000000000002</v>
          </cell>
        </row>
      </sheetData>
      <sheetData sheetId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2004"/>
      <sheetName val="Consolidated FY 2005"/>
      <sheetName val="Distr Monthly 2004"/>
      <sheetName val="Distr Monthly FY 2005"/>
      <sheetName val="Pipe  2004"/>
      <sheetName val="Pipe 2005"/>
      <sheetName val="Tariff Revenue 2004"/>
      <sheetName val="Tariff Revenue FY 2005"/>
      <sheetName val="Service Charge Revenue"/>
      <sheetName val="Total Distr Revenue 2004"/>
      <sheetName val="Total Distr Revenue 2005"/>
      <sheetName val="Total Distr Revenue 2005 $5.40"/>
      <sheetName val="O&amp;M"/>
      <sheetName val="2004 plan Comp fuel in Gas Cost"/>
      <sheetName val="LGR"/>
      <sheetName val="Reconnects"/>
      <sheetName val="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03">
          <cell r="T303">
            <v>33771791.829999998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UW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K1" t="str">
            <v>Oct-04</v>
          </cell>
          <cell r="M1" t="str">
            <v>Colorado-Kansas</v>
          </cell>
          <cell r="N1" t="str">
            <v>Utility</v>
          </cell>
        </row>
        <row r="2">
          <cell r="J2" t="str">
            <v>Nov-04</v>
          </cell>
          <cell r="K2" t="str">
            <v>Nov-04</v>
          </cell>
          <cell r="M2" t="str">
            <v>Kentucky</v>
          </cell>
          <cell r="N2" t="str">
            <v>Utility</v>
          </cell>
        </row>
        <row r="3">
          <cell r="J3" t="str">
            <v>Dec-04</v>
          </cell>
          <cell r="K3" t="str">
            <v>Dec-04</v>
          </cell>
          <cell r="M3" t="str">
            <v>Louisiana</v>
          </cell>
          <cell r="N3" t="str">
            <v>Utility</v>
          </cell>
        </row>
        <row r="4">
          <cell r="J4" t="str">
            <v>Jan-05</v>
          </cell>
          <cell r="K4" t="str">
            <v>Jan-05</v>
          </cell>
          <cell r="M4" t="str">
            <v>Mid-States</v>
          </cell>
          <cell r="N4" t="str">
            <v>Utility</v>
          </cell>
        </row>
        <row r="5">
          <cell r="J5" t="str">
            <v>Feb-05</v>
          </cell>
          <cell r="K5" t="str">
            <v>Feb-05</v>
          </cell>
          <cell r="M5" t="str">
            <v>Mid-Tex Utility</v>
          </cell>
          <cell r="N5" t="str">
            <v>Utility</v>
          </cell>
        </row>
        <row r="6">
          <cell r="J6" t="str">
            <v>Mar-05</v>
          </cell>
          <cell r="K6" t="str">
            <v>Mar-05</v>
          </cell>
          <cell r="M6" t="str">
            <v>Mississippi</v>
          </cell>
          <cell r="N6" t="str">
            <v>Utility</v>
          </cell>
        </row>
        <row r="7">
          <cell r="J7" t="str">
            <v>Apr-05</v>
          </cell>
          <cell r="K7" t="str">
            <v>Apr-05</v>
          </cell>
          <cell r="M7" t="str">
            <v>Shared Services</v>
          </cell>
          <cell r="N7" t="str">
            <v>Utility</v>
          </cell>
        </row>
        <row r="8">
          <cell r="J8" t="str">
            <v>May-05</v>
          </cell>
          <cell r="K8" t="str">
            <v>May-05</v>
          </cell>
          <cell r="M8" t="str">
            <v>West Texas</v>
          </cell>
          <cell r="N8" t="str">
            <v>Utility</v>
          </cell>
        </row>
        <row r="9">
          <cell r="J9" t="str">
            <v>Jun-05</v>
          </cell>
          <cell r="K9" t="str">
            <v>Jun-05</v>
          </cell>
          <cell r="M9" t="str">
            <v>Atmos Energy Marketing (AEM)</v>
          </cell>
          <cell r="N9" t="str">
            <v>Non-Utility</v>
          </cell>
        </row>
        <row r="10">
          <cell r="J10" t="str">
            <v>Jul-05</v>
          </cell>
          <cell r="K10" t="str">
            <v>Jul-05</v>
          </cell>
          <cell r="M10" t="str">
            <v>Atmos Exploration &amp; Production (AEP)</v>
          </cell>
          <cell r="N10" t="str">
            <v>Non-Utility</v>
          </cell>
        </row>
        <row r="11">
          <cell r="J11" t="str">
            <v>Aug-05</v>
          </cell>
          <cell r="K11" t="str">
            <v>Aug-05</v>
          </cell>
          <cell r="M11" t="str">
            <v>Atmos Power Systems</v>
          </cell>
          <cell r="N11" t="str">
            <v>Non-Utility</v>
          </cell>
        </row>
        <row r="12">
          <cell r="J12" t="str">
            <v>Sep-05</v>
          </cell>
          <cell r="K12" t="str">
            <v>Sep-05</v>
          </cell>
          <cell r="M12" t="str">
            <v>Mid-Tex Pipeline</v>
          </cell>
          <cell r="N12" t="str">
            <v>Non-Utility</v>
          </cell>
        </row>
        <row r="13">
          <cell r="J13" t="str">
            <v>Oct-03</v>
          </cell>
          <cell r="K13" t="str">
            <v>Oct-04</v>
          </cell>
          <cell r="M13" t="str">
            <v>Trans LA Gas Pipeline</v>
          </cell>
          <cell r="N13" t="str">
            <v>Non-Utility</v>
          </cell>
        </row>
        <row r="14">
          <cell r="J14" t="str">
            <v>Nov-03</v>
          </cell>
          <cell r="K14" t="str">
            <v>Nov-04</v>
          </cell>
          <cell r="M14" t="str">
            <v>UCG Storage</v>
          </cell>
          <cell r="N14" t="str">
            <v>Non-Utility</v>
          </cell>
        </row>
        <row r="15">
          <cell r="J15" t="str">
            <v>Dec-03</v>
          </cell>
          <cell r="K15" t="str">
            <v>Dec-04</v>
          </cell>
          <cell r="M15" t="str">
            <v>WKG Storage</v>
          </cell>
          <cell r="N15" t="str">
            <v>Non-Utility</v>
          </cell>
        </row>
        <row r="16">
          <cell r="J16" t="str">
            <v>Jan-04</v>
          </cell>
          <cell r="K16" t="str">
            <v>Jan-05</v>
          </cell>
        </row>
        <row r="17">
          <cell r="J17" t="str">
            <v>Feb-04</v>
          </cell>
          <cell r="K17" t="str">
            <v>Feb-05</v>
          </cell>
        </row>
        <row r="18">
          <cell r="J18" t="str">
            <v>Mar-04</v>
          </cell>
          <cell r="K18" t="str">
            <v>Mar-05</v>
          </cell>
        </row>
        <row r="19">
          <cell r="J19" t="str">
            <v>Apr-04</v>
          </cell>
          <cell r="K19" t="str">
            <v>Apr-05</v>
          </cell>
        </row>
        <row r="20">
          <cell r="J20" t="str">
            <v>May-04</v>
          </cell>
          <cell r="K20" t="str">
            <v>May-05</v>
          </cell>
        </row>
        <row r="21">
          <cell r="J21" t="str">
            <v>Jun-04</v>
          </cell>
          <cell r="K21" t="str">
            <v>Jun-05</v>
          </cell>
        </row>
        <row r="22">
          <cell r="J22" t="str">
            <v>Jul-04</v>
          </cell>
          <cell r="K22" t="str">
            <v>Jul-05</v>
          </cell>
        </row>
        <row r="23">
          <cell r="J23" t="str">
            <v>Aug-04</v>
          </cell>
          <cell r="K23" t="str">
            <v>Aug-05</v>
          </cell>
        </row>
        <row r="24">
          <cell r="J24" t="str">
            <v>Sep-04</v>
          </cell>
          <cell r="K24" t="str">
            <v>Sep-05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Log"/>
      <sheetName val="BneWorkBookProperties"/>
      <sheetName val="JE"/>
      <sheetName val="Current Month Est"/>
      <sheetName val="TBS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cvr"/>
      <sheetName val="COVER"/>
      <sheetName val="BS"/>
      <sheetName val="97bs"/>
      <sheetName val="IS"/>
      <sheetName val="97isBBK"/>
      <sheetName val="97projis"/>
      <sheetName val="NOTES"/>
      <sheetName val="S2"/>
      <sheetName val="s1"/>
      <sheetName val="LOSSES"/>
      <sheetName val="s4"/>
      <sheetName val="g&amp;abgtqtr"/>
      <sheetName val="G&amp;Abugt"/>
      <sheetName val="PPDS"/>
      <sheetName val="ACCR"/>
      <sheetName val="Liq"/>
      <sheetName val="Solv"/>
      <sheetName val="MaxDiv"/>
      <sheetName val="Yie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data"/>
      <sheetName val="Cover with OUS"/>
      <sheetName val="Headlines with OUS"/>
      <sheetName val="Cover w-out OUS"/>
      <sheetName val="Headlines w-out OUS"/>
      <sheetName val="ni"/>
      <sheetName val="rev"/>
      <sheetName val="totexp"/>
      <sheetName val="save"/>
      <sheetName val="FTE"/>
      <sheetName val="cap"/>
      <sheetName val="cfo"/>
      <sheetName val="age"/>
      <sheetName val="act-plan"/>
      <sheetName val="act-prior"/>
      <sheetName val="projections"/>
      <sheetName val="tblFin"/>
      <sheetName val="tblFin w-out OUS"/>
      <sheetName val="tblFTE"/>
      <sheetName val="ageData"/>
      <sheetName val="Cover without OUS"/>
      <sheetName val="Headlines without OUS"/>
      <sheetName val="tblFin without OUS"/>
    </sheetNames>
    <sheetDataSet>
      <sheetData sheetId="0"/>
      <sheetData sheetId="1">
        <row r="3">
          <cell r="A3" t="str">
            <v>June</v>
          </cell>
        </row>
        <row r="4">
          <cell r="A4">
            <v>2003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  <sheetName val="jrnl"/>
      <sheetName val="pg1"/>
      <sheetName val="pg2"/>
      <sheetName val="MWH Oct Forcast"/>
      <sheetName val="MWH Oct 2001"/>
      <sheetName val="Composite-email"/>
      <sheetName val="Composit Fuel Factor"/>
      <sheetName val="LineLossFactorRecalc"/>
      <sheetName val="CUST STATS"/>
      <sheetName val="PCRF"/>
      <sheetName val="PCRF Freeze Note"/>
      <sheetName val="PCRF Freeze"/>
      <sheetName val="Unbilled Analysis"/>
      <sheetName val="Setup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ata List"/>
      <sheetName val="Table of Contents"/>
      <sheetName val="Schedule A"/>
      <sheetName val="Schedule B"/>
      <sheetName val="WP_B-1"/>
      <sheetName val="WP_B-2"/>
      <sheetName val="WP_B-3"/>
      <sheetName val="Schedule C"/>
      <sheetName val="Schedule D"/>
      <sheetName val="Schedule E-1"/>
      <sheetName val="Schedule E-2"/>
      <sheetName val="Schedule F-1"/>
      <sheetName val="Schedule F-2"/>
      <sheetName val="WP_F-2.1"/>
      <sheetName val="WP_F-2.2"/>
      <sheetName val="WP_F-2.3"/>
      <sheetName val="WP_F-2.4"/>
      <sheetName val="WP_F-2.5"/>
      <sheetName val="WP_F-2.6"/>
      <sheetName val="WP_F-2.7"/>
      <sheetName val="WP_F-2.8"/>
      <sheetName val="WP_F-2.9"/>
      <sheetName val="WP_F-2.10"/>
      <sheetName val="WP_F-2.11"/>
      <sheetName val="Schedule F-3"/>
      <sheetName val="Schedule F-4"/>
      <sheetName val="WP F-4.1"/>
      <sheetName val="Schedule F-5"/>
      <sheetName val="WP_F-5.1"/>
      <sheetName val="WP_F-5.2"/>
      <sheetName val="Schedule F-6"/>
      <sheetName val="Schedule F-7"/>
      <sheetName val="Schedule G"/>
      <sheetName val="Schedule H"/>
      <sheetName val="Schedule I"/>
      <sheetName val="Schedule J"/>
      <sheetName val="WP_J-1"/>
      <sheetName val="WP_J-1.1"/>
      <sheetName val="WP_J-1.2"/>
      <sheetName val="WP_J-1.3"/>
      <sheetName val="WP_J-2"/>
      <sheetName val="WP_J-2.1"/>
      <sheetName val="WP_J-3.1"/>
      <sheetName val="WP_J-3.2"/>
      <sheetName val="WP_J-4"/>
      <sheetName val="WP_J-4.1"/>
      <sheetName val="WP_J-4.2"/>
      <sheetName val="WP_J-4.3"/>
      <sheetName val="WP_J-4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3">
          <cell r="C3" t="str">
            <v>Apr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SSU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28315.76787</v>
          </cell>
          <cell r="C16">
            <v>22652.819339999995</v>
          </cell>
          <cell r="D16">
            <v>7196.5293300000021</v>
          </cell>
          <cell r="E16">
            <v>29849.348669999996</v>
          </cell>
          <cell r="F16">
            <v>0</v>
          </cell>
          <cell r="G16">
            <v>29849.348669999996</v>
          </cell>
          <cell r="H16">
            <v>0</v>
          </cell>
          <cell r="I16">
            <v>29849.348669999996</v>
          </cell>
          <cell r="J16">
            <v>0</v>
          </cell>
          <cell r="K16">
            <v>29849.348669999996</v>
          </cell>
        </row>
        <row r="17">
          <cell r="A17" t="str">
            <v>Benefits</v>
          </cell>
          <cell r="B17">
            <v>7487.9202700000005</v>
          </cell>
          <cell r="C17">
            <v>5949.5595599999988</v>
          </cell>
          <cell r="D17">
            <v>1903.0683699999993</v>
          </cell>
          <cell r="E17">
            <v>7852.6279299999978</v>
          </cell>
          <cell r="F17">
            <v>0</v>
          </cell>
          <cell r="G17">
            <v>7852.6279299999978</v>
          </cell>
          <cell r="H17">
            <v>0</v>
          </cell>
          <cell r="I17">
            <v>7852.6279299999978</v>
          </cell>
          <cell r="J17">
            <v>0</v>
          </cell>
          <cell r="K17">
            <v>7852.6279299999978</v>
          </cell>
        </row>
        <row r="18">
          <cell r="A18" t="str">
            <v>Materials &amp; Supplies</v>
          </cell>
          <cell r="B18">
            <v>430.29508000000004</v>
          </cell>
          <cell r="C18">
            <v>505.85802000000001</v>
          </cell>
          <cell r="D18">
            <v>103.57352000000002</v>
          </cell>
          <cell r="E18">
            <v>609.43154000000004</v>
          </cell>
          <cell r="F18">
            <v>0</v>
          </cell>
          <cell r="G18">
            <v>609.43154000000004</v>
          </cell>
          <cell r="H18">
            <v>0</v>
          </cell>
          <cell r="I18">
            <v>609.43154000000004</v>
          </cell>
          <cell r="J18">
            <v>0</v>
          </cell>
          <cell r="K18">
            <v>609.43154000000004</v>
          </cell>
        </row>
        <row r="19">
          <cell r="A19" t="str">
            <v>Vehicles &amp; Equip</v>
          </cell>
          <cell r="B19">
            <v>27.96</v>
          </cell>
          <cell r="C19">
            <v>-9.6828400000000006</v>
          </cell>
          <cell r="D19">
            <v>3.863</v>
          </cell>
          <cell r="E19">
            <v>-5.819840000000001</v>
          </cell>
          <cell r="F19">
            <v>0</v>
          </cell>
          <cell r="G19">
            <v>-5.819840000000001</v>
          </cell>
          <cell r="H19">
            <v>0</v>
          </cell>
          <cell r="I19">
            <v>-5.819840000000001</v>
          </cell>
          <cell r="J19">
            <v>0</v>
          </cell>
          <cell r="K19">
            <v>-5.819840000000001</v>
          </cell>
        </row>
        <row r="20">
          <cell r="A20" t="str">
            <v>Print &amp; Postages</v>
          </cell>
          <cell r="B20">
            <v>302.07400000000001</v>
          </cell>
          <cell r="C20">
            <v>260.17678999999998</v>
          </cell>
          <cell r="D20">
            <v>78.703999999999994</v>
          </cell>
          <cell r="E20">
            <v>338.88078999999999</v>
          </cell>
          <cell r="F20">
            <v>0</v>
          </cell>
          <cell r="G20">
            <v>338.88078999999999</v>
          </cell>
          <cell r="H20">
            <v>0</v>
          </cell>
          <cell r="I20">
            <v>338.88078999999999</v>
          </cell>
          <cell r="J20">
            <v>0</v>
          </cell>
          <cell r="K20">
            <v>338.88078999999999</v>
          </cell>
        </row>
        <row r="21">
          <cell r="A21" t="str">
            <v>Insurance</v>
          </cell>
          <cell r="B21">
            <v>7589.6880000000001</v>
          </cell>
          <cell r="C21">
            <v>2378.0227999999997</v>
          </cell>
          <cell r="D21">
            <v>1892.38</v>
          </cell>
          <cell r="E21">
            <v>4270.4027999999998</v>
          </cell>
          <cell r="F21">
            <v>0</v>
          </cell>
          <cell r="G21">
            <v>4270.4027999999998</v>
          </cell>
          <cell r="H21">
            <v>2500</v>
          </cell>
          <cell r="I21">
            <v>6770.4027999999998</v>
          </cell>
          <cell r="J21">
            <v>0</v>
          </cell>
          <cell r="K21">
            <v>6770.4027999999998</v>
          </cell>
        </row>
        <row r="22">
          <cell r="A22" t="str">
            <v>Marketing</v>
          </cell>
          <cell r="B22">
            <v>21.86</v>
          </cell>
          <cell r="C22">
            <v>7.9725699999999993</v>
          </cell>
          <cell r="D22">
            <v>5.4619999999999997</v>
          </cell>
          <cell r="E22">
            <v>13.434569999999999</v>
          </cell>
          <cell r="F22">
            <v>0</v>
          </cell>
          <cell r="G22">
            <v>13.434569999999999</v>
          </cell>
          <cell r="H22">
            <v>0</v>
          </cell>
          <cell r="I22">
            <v>13.434569999999999</v>
          </cell>
          <cell r="J22">
            <v>0</v>
          </cell>
          <cell r="K22">
            <v>13.434569999999999</v>
          </cell>
        </row>
        <row r="23">
          <cell r="A23" t="str">
            <v>Employee Welfare</v>
          </cell>
          <cell r="B23">
            <v>15213.776</v>
          </cell>
          <cell r="C23">
            <v>10367.313049999997</v>
          </cell>
          <cell r="D23">
            <v>3118.0160000000001</v>
          </cell>
          <cell r="E23">
            <v>13485.329049999997</v>
          </cell>
          <cell r="F23">
            <v>0</v>
          </cell>
          <cell r="G23">
            <v>13485.329049999997</v>
          </cell>
          <cell r="H23">
            <v>0</v>
          </cell>
          <cell r="I23">
            <v>13485.329049999997</v>
          </cell>
          <cell r="J23">
            <v>0</v>
          </cell>
          <cell r="K23">
            <v>13485.329049999997</v>
          </cell>
        </row>
        <row r="24">
          <cell r="A24" t="str">
            <v>Information Technologies</v>
          </cell>
          <cell r="B24">
            <v>4033.549</v>
          </cell>
          <cell r="C24">
            <v>3144.1483199999998</v>
          </cell>
          <cell r="D24">
            <v>915.28899999999999</v>
          </cell>
          <cell r="E24">
            <v>4059.43732</v>
          </cell>
          <cell r="F24">
            <v>0</v>
          </cell>
          <cell r="G24">
            <v>4059.43732</v>
          </cell>
          <cell r="H24">
            <v>0</v>
          </cell>
          <cell r="I24">
            <v>4059.43732</v>
          </cell>
          <cell r="J24">
            <v>0</v>
          </cell>
          <cell r="K24">
            <v>4059.43732</v>
          </cell>
        </row>
        <row r="25">
          <cell r="A25" t="str">
            <v>Rent, Maint., &amp; Utilities</v>
          </cell>
          <cell r="B25">
            <v>4178.4369999999999</v>
          </cell>
          <cell r="C25">
            <v>3220.9125299999996</v>
          </cell>
          <cell r="D25">
            <v>1049.2260000000001</v>
          </cell>
          <cell r="E25">
            <v>4270.1385300000002</v>
          </cell>
          <cell r="F25">
            <v>0</v>
          </cell>
          <cell r="G25">
            <v>4270.1385300000002</v>
          </cell>
          <cell r="H25">
            <v>0</v>
          </cell>
          <cell r="I25">
            <v>4270.1385300000002</v>
          </cell>
          <cell r="J25">
            <v>0</v>
          </cell>
          <cell r="K25">
            <v>4270.1385300000002</v>
          </cell>
        </row>
        <row r="26">
          <cell r="A26" t="str">
            <v>Directors &amp; Shareholders &amp;PR</v>
          </cell>
          <cell r="B26">
            <v>4750.3540000000003</v>
          </cell>
          <cell r="C26">
            <v>4021.37446</v>
          </cell>
          <cell r="D26">
            <v>1113.9549999999999</v>
          </cell>
          <cell r="E26">
            <v>5135.3294599999999</v>
          </cell>
          <cell r="F26">
            <v>0</v>
          </cell>
          <cell r="G26">
            <v>5135.3294599999999</v>
          </cell>
          <cell r="H26">
            <v>0</v>
          </cell>
          <cell r="I26">
            <v>5135.3294599999999</v>
          </cell>
          <cell r="J26">
            <v>0</v>
          </cell>
          <cell r="K26">
            <v>5135.3294599999999</v>
          </cell>
        </row>
        <row r="27">
          <cell r="A27" t="str">
            <v>Telecom</v>
          </cell>
          <cell r="B27">
            <v>2660.203</v>
          </cell>
          <cell r="C27">
            <v>2107.67677</v>
          </cell>
          <cell r="D27">
            <v>622.06399999999996</v>
          </cell>
          <cell r="E27">
            <v>2729.7407699999999</v>
          </cell>
          <cell r="F27">
            <v>0</v>
          </cell>
          <cell r="G27">
            <v>2729.7407699999999</v>
          </cell>
          <cell r="H27">
            <v>0</v>
          </cell>
          <cell r="I27">
            <v>2729.7407699999999</v>
          </cell>
          <cell r="J27">
            <v>0</v>
          </cell>
          <cell r="K27">
            <v>2729.7407699999999</v>
          </cell>
        </row>
        <row r="28">
          <cell r="A28" t="str">
            <v>Travel &amp; Entertainment</v>
          </cell>
          <cell r="B28">
            <v>1461.297</v>
          </cell>
          <cell r="C28">
            <v>1091.24143</v>
          </cell>
          <cell r="D28">
            <v>366.541</v>
          </cell>
          <cell r="E28">
            <v>1457.78243</v>
          </cell>
          <cell r="F28">
            <v>0</v>
          </cell>
          <cell r="G28">
            <v>1457.78243</v>
          </cell>
          <cell r="H28">
            <v>0</v>
          </cell>
          <cell r="I28">
            <v>1457.78243</v>
          </cell>
          <cell r="J28">
            <v>0</v>
          </cell>
          <cell r="K28">
            <v>1457.78243</v>
          </cell>
        </row>
        <row r="29">
          <cell r="A29" t="str">
            <v>Dues &amp; Donations</v>
          </cell>
          <cell r="B29">
            <v>200.09200000000001</v>
          </cell>
          <cell r="C29">
            <v>143.42025000000001</v>
          </cell>
          <cell r="D29">
            <v>49.51</v>
          </cell>
          <cell r="E29">
            <v>192.93025</v>
          </cell>
          <cell r="F29">
            <v>0</v>
          </cell>
          <cell r="G29">
            <v>192.93025</v>
          </cell>
          <cell r="H29">
            <v>0</v>
          </cell>
          <cell r="I29">
            <v>192.93025</v>
          </cell>
          <cell r="J29">
            <v>0</v>
          </cell>
          <cell r="K29">
            <v>192.93025</v>
          </cell>
        </row>
        <row r="30">
          <cell r="A30" t="str">
            <v>Training</v>
          </cell>
          <cell r="B30">
            <v>498.04300000000001</v>
          </cell>
          <cell r="C30">
            <v>221.32777999999999</v>
          </cell>
          <cell r="D30">
            <v>136.19499999999999</v>
          </cell>
          <cell r="E30">
            <v>357.52278000000001</v>
          </cell>
          <cell r="F30">
            <v>0</v>
          </cell>
          <cell r="G30">
            <v>357.52278000000001</v>
          </cell>
          <cell r="H30">
            <v>0</v>
          </cell>
          <cell r="I30">
            <v>357.52278000000001</v>
          </cell>
          <cell r="J30">
            <v>0</v>
          </cell>
          <cell r="K30">
            <v>357.52278000000001</v>
          </cell>
        </row>
        <row r="31">
          <cell r="A31" t="str">
            <v>Outside Services</v>
          </cell>
          <cell r="B31">
            <v>5182.4135999999999</v>
          </cell>
          <cell r="C31">
            <v>6556.7945000000009</v>
          </cell>
          <cell r="D31">
            <v>1235.2839999999994</v>
          </cell>
          <cell r="E31">
            <v>7792.0785000000005</v>
          </cell>
          <cell r="F31">
            <v>0</v>
          </cell>
          <cell r="G31">
            <v>7792.0785000000005</v>
          </cell>
          <cell r="H31">
            <v>2468</v>
          </cell>
          <cell r="I31">
            <v>10260.0785</v>
          </cell>
          <cell r="J31">
            <v>0</v>
          </cell>
          <cell r="K31">
            <v>10260.0785</v>
          </cell>
        </row>
        <row r="32">
          <cell r="A32" t="str">
            <v>Provision for Bad Debt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1000</v>
          </cell>
          <cell r="I32">
            <v>1000</v>
          </cell>
          <cell r="J32">
            <v>0</v>
          </cell>
          <cell r="K32">
            <v>1000</v>
          </cell>
        </row>
        <row r="33">
          <cell r="A33" t="str">
            <v>Miscellaneous</v>
          </cell>
          <cell r="B33">
            <v>-22401.912</v>
          </cell>
          <cell r="C33">
            <v>-16718.5527</v>
          </cell>
          <cell r="D33">
            <v>-5602.1490000000003</v>
          </cell>
          <cell r="E33">
            <v>-22320.701700000001</v>
          </cell>
          <cell r="F33">
            <v>2399</v>
          </cell>
          <cell r="G33">
            <v>-19921.701700000001</v>
          </cell>
          <cell r="H33">
            <v>0</v>
          </cell>
          <cell r="I33">
            <v>-19921.701700000001</v>
          </cell>
          <cell r="J33">
            <v>0</v>
          </cell>
          <cell r="K33">
            <v>-19921.701700000001</v>
          </cell>
        </row>
        <row r="34">
          <cell r="A34" t="str">
            <v>Expense Billings</v>
          </cell>
          <cell r="B34">
            <v>-59943.779840000003</v>
          </cell>
          <cell r="C34">
            <v>-47302.723579999998</v>
          </cell>
          <cell r="D34">
            <v>-14184.502909999996</v>
          </cell>
          <cell r="E34">
            <v>-61487.226489999994</v>
          </cell>
          <cell r="F34">
            <v>0</v>
          </cell>
          <cell r="G34">
            <v>-61487.226489999994</v>
          </cell>
          <cell r="H34">
            <v>0</v>
          </cell>
          <cell r="I34">
            <v>-61487.226489999994</v>
          </cell>
          <cell r="J34">
            <v>0</v>
          </cell>
          <cell r="K34">
            <v>-61487.226489999994</v>
          </cell>
        </row>
        <row r="35">
          <cell r="A35" t="str">
            <v xml:space="preserve">                            Total O&amp;M Expense</v>
          </cell>
          <cell r="B35">
            <v>8.0379800000227988</v>
          </cell>
          <cell r="C35">
            <v>-1402.3409500000053</v>
          </cell>
          <cell r="D35">
            <v>3.0083100000010745</v>
          </cell>
          <cell r="E35">
            <v>-1399.3326400000042</v>
          </cell>
          <cell r="F35">
            <v>2399</v>
          </cell>
          <cell r="G35">
            <v>999.66735999999946</v>
          </cell>
          <cell r="H35">
            <v>5968</v>
          </cell>
          <cell r="I35">
            <v>6967.6673599999995</v>
          </cell>
          <cell r="J35">
            <v>0</v>
          </cell>
          <cell r="K35">
            <v>6967.6673599999995</v>
          </cell>
        </row>
        <row r="37">
          <cell r="A37" t="str">
            <v>Depreciation and Amortization</v>
          </cell>
          <cell r="B37">
            <v>0</v>
          </cell>
          <cell r="C37">
            <v>-1.0000000242143869E-5</v>
          </cell>
          <cell r="D37">
            <v>0</v>
          </cell>
          <cell r="E37">
            <v>-1.0000000242143869E-5</v>
          </cell>
          <cell r="F37">
            <v>0</v>
          </cell>
          <cell r="G37">
            <v>-1.0000000242143869E-5</v>
          </cell>
          <cell r="H37">
            <v>0</v>
          </cell>
          <cell r="I37">
            <v>-1.0000000242143869E-5</v>
          </cell>
          <cell r="J37">
            <v>0</v>
          </cell>
          <cell r="K37">
            <v>-1.0000000242143869E-5</v>
          </cell>
        </row>
        <row r="38">
          <cell r="A38" t="str">
            <v>Total Taxes - Other Than Income Taxes</v>
          </cell>
          <cell r="B38">
            <v>0</v>
          </cell>
          <cell r="C38">
            <v>-1.0000000038417056E-5</v>
          </cell>
          <cell r="D38">
            <v>0</v>
          </cell>
          <cell r="E38">
            <v>-1.0000000038417056E-5</v>
          </cell>
          <cell r="F38">
            <v>0</v>
          </cell>
          <cell r="G38">
            <v>-1.0000000038417056E-5</v>
          </cell>
          <cell r="H38">
            <v>0</v>
          </cell>
          <cell r="I38">
            <v>-1.0000000038417056E-5</v>
          </cell>
          <cell r="J38">
            <v>-1400</v>
          </cell>
          <cell r="K38">
            <v>-1400.00001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0</v>
          </cell>
          <cell r="C40">
            <v>41.245829999996985</v>
          </cell>
          <cell r="D40">
            <v>0</v>
          </cell>
          <cell r="E40">
            <v>41.245829999996985</v>
          </cell>
          <cell r="F40">
            <v>0</v>
          </cell>
          <cell r="G40">
            <v>41.245829999996985</v>
          </cell>
          <cell r="H40">
            <v>1293</v>
          </cell>
          <cell r="I40">
            <v>1334.2458299999969</v>
          </cell>
          <cell r="J40">
            <v>0</v>
          </cell>
          <cell r="K40">
            <v>1334.2458299999969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3">
          <cell r="A43" t="str">
            <v>Income (Loss) Before Income Taxes</v>
          </cell>
          <cell r="B43">
            <v>-8.0379800000227988</v>
          </cell>
          <cell r="C43">
            <v>1443.5868000000023</v>
          </cell>
          <cell r="D43">
            <v>-3.0083100000010745</v>
          </cell>
          <cell r="E43">
            <v>1440.5784900000012</v>
          </cell>
          <cell r="F43">
            <v>-2399</v>
          </cell>
          <cell r="G43">
            <v>-958.42151000000217</v>
          </cell>
          <cell r="H43">
            <v>-4675</v>
          </cell>
          <cell r="I43">
            <v>-5633.4215100000019</v>
          </cell>
          <cell r="J43">
            <v>1400</v>
          </cell>
          <cell r="K43">
            <v>-4233.4215100000019</v>
          </cell>
        </row>
        <row r="44">
          <cell r="A44" t="str">
            <v>Provision (Benefit) for Income Taxes</v>
          </cell>
          <cell r="B44">
            <v>0</v>
          </cell>
          <cell r="C44">
            <v>710.18799999999999</v>
          </cell>
          <cell r="D44">
            <v>0</v>
          </cell>
          <cell r="E44">
            <v>710.18799999999999</v>
          </cell>
          <cell r="F44">
            <v>-1045.6355285000004</v>
          </cell>
          <cell r="G44">
            <v>-335.44752850000071</v>
          </cell>
          <cell r="H44">
            <v>-1636.25</v>
          </cell>
          <cell r="I44">
            <v>-1971.6975285000005</v>
          </cell>
          <cell r="J44">
            <v>489.99999999999994</v>
          </cell>
          <cell r="K44">
            <v>-1481.6975285000005</v>
          </cell>
        </row>
        <row r="45">
          <cell r="A45" t="str">
            <v xml:space="preserve">                         Net Income (Loss)</v>
          </cell>
          <cell r="B45">
            <v>-8.0379800000227988</v>
          </cell>
          <cell r="C45">
            <v>733.39880000000232</v>
          </cell>
          <cell r="D45">
            <v>-3.0083100000010745</v>
          </cell>
          <cell r="E45">
            <v>730.39049000000125</v>
          </cell>
          <cell r="F45">
            <v>-1353.3644714999996</v>
          </cell>
          <cell r="G45">
            <v>-622.9739815000014</v>
          </cell>
          <cell r="H45">
            <v>-3038.75</v>
          </cell>
          <cell r="I45">
            <v>-3661.7239815000012</v>
          </cell>
          <cell r="J45">
            <v>910</v>
          </cell>
          <cell r="K45">
            <v>-2751.7239815000012</v>
          </cell>
        </row>
        <row r="47">
          <cell r="A47" t="str">
            <v>Tax rate</v>
          </cell>
          <cell r="B47">
            <v>0</v>
          </cell>
          <cell r="C47">
            <v>0.49196071895364996</v>
          </cell>
          <cell r="D47">
            <v>0</v>
          </cell>
          <cell r="E47">
            <v>0.49298806342721346</v>
          </cell>
          <cell r="F47">
            <v>0.35</v>
          </cell>
          <cell r="G47">
            <v>0.35</v>
          </cell>
          <cell r="H47">
            <v>0.35</v>
          </cell>
          <cell r="I47">
            <v>0.35</v>
          </cell>
          <cell r="J47">
            <v>0.35</v>
          </cell>
          <cell r="K47">
            <v>0.35</v>
          </cell>
        </row>
      </sheetData>
      <sheetData sheetId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 TEMPLATE"/>
      <sheetName val="Tables"/>
    </sheetNames>
    <sheetDataSet>
      <sheetData sheetId="0"/>
      <sheetData sheetId="1"/>
      <sheetData sheetId="2" refreshError="1">
        <row r="3">
          <cell r="B3" t="str">
            <v>PH</v>
          </cell>
          <cell r="C3" t="str">
            <v>PAT HENNON</v>
          </cell>
        </row>
        <row r="4">
          <cell r="B4" t="str">
            <v>JL</v>
          </cell>
          <cell r="C4" t="str">
            <v>JIM LONG</v>
          </cell>
        </row>
        <row r="5">
          <cell r="B5" t="str">
            <v>ML</v>
          </cell>
          <cell r="C5" t="str">
            <v>MELISSA LAWSON</v>
          </cell>
        </row>
        <row r="6">
          <cell r="B6" t="str">
            <v>AJ</v>
          </cell>
          <cell r="C6" t="str">
            <v>ABRAHAM JACOB</v>
          </cell>
        </row>
        <row r="7">
          <cell r="B7" t="str">
            <v>JP</v>
          </cell>
          <cell r="C7" t="str">
            <v>JACKIE PAVEY</v>
          </cell>
        </row>
        <row r="8">
          <cell r="B8" t="str">
            <v>CG</v>
          </cell>
          <cell r="C8" t="str">
            <v>CONNIE GALLAWAY</v>
          </cell>
        </row>
        <row r="9">
          <cell r="B9" t="str">
            <v>JC</v>
          </cell>
          <cell r="C9" t="str">
            <v>JOE CUSAMANO</v>
          </cell>
        </row>
        <row r="10">
          <cell r="B10" t="str">
            <v>RW</v>
          </cell>
          <cell r="C10" t="str">
            <v>ROB WAGNER</v>
          </cell>
        </row>
        <row r="11">
          <cell r="B11" t="str">
            <v>RD</v>
          </cell>
          <cell r="C11" t="str">
            <v>RANDY DUHON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Commission Reports"/>
      <sheetName val="2004-12 Sales and PGA Revenue"/>
      <sheetName val="2004-11 Sales and PGA Revenue"/>
      <sheetName val="2004-10 Sales and PGA Revenue"/>
      <sheetName val="2004-09 Sales and PGA Revenue"/>
      <sheetName val="2004-08 Sales and PGA Revenue"/>
      <sheetName val="2004-07 Sales and PGA Revenue"/>
      <sheetName val="2004-09 Recap"/>
      <sheetName val="2004-08 Recap"/>
      <sheetName val="pvt Ccf (BCOG-Type)"/>
      <sheetName val="pvt Recoveries (PGA-Type)"/>
      <sheetName val="pvt Recoveries (PGA-Rate)"/>
      <sheetName val="pvt Recoveries (PGA)"/>
      <sheetName val="pvt Recoveries (PGA) (2)"/>
      <sheetName val="2004-08 PGA Over(Under)"/>
      <sheetName val="2004-07 PGA Over(Under)"/>
      <sheetName val="2004-07F Over(Under)"/>
      <sheetName val="2004-08E Over(Under)"/>
      <sheetName val="2004-08F Over(Under)"/>
      <sheetName val="pvt Ccf (BCOG-Class) Recoveries"/>
      <sheetName val="pvt Recoveries (BCOG-Class)"/>
      <sheetName val="pvt Ccf (Rate Code)"/>
      <sheetName val="pvt Recoveries (PGA-Class)"/>
      <sheetName val="pvt Recoveries (PGA-Class) (2)"/>
      <sheetName val="pvt Mcf (Sample)"/>
      <sheetName val="Cumulative Over(Under)"/>
      <sheetName val="pvt Primary Rates by Sub"/>
      <sheetName val="pvt GCA Rates"/>
      <sheetName val="rpt_PGA Recoveries"/>
      <sheetName val="rpt_PGA Filing"/>
      <sheetName val="rpt_Rate Steps"/>
      <sheetName val="rpt_PGA History"/>
      <sheetName val="uxrbfreq5 (volumes)"/>
      <sheetName val="uxrbfreq6 (volumes adj)"/>
      <sheetName val="uxrbfreq7 (usd-pga)"/>
      <sheetName val="uxrbfreq8 (usd-pga adj)"/>
      <sheetName val="Notes (Sheri)"/>
      <sheetName val="UTRSBRT"/>
      <sheetName val="2004-07 uzrmbal"/>
      <sheetName val="2004-08"/>
      <sheetName val="2004-12 uzrmbal"/>
      <sheetName val="2005-01 uzrmbal"/>
      <sheetName val="2005-02 uzrmbal"/>
      <sheetName val="2004-11 uzrmbal"/>
      <sheetName val="2004-10 uzrmbal"/>
      <sheetName val="2004-09 uzrmbal"/>
      <sheetName val="tbl Revenue Classes"/>
      <sheetName val="tbl Rates Execluded"/>
      <sheetName val="tbl Rates (Mart)"/>
      <sheetName val="tbl Base COG"/>
      <sheetName val="tbl Rates"/>
      <sheetName val="Database (Volumes)"/>
      <sheetName val="Database (PGA Revenue)"/>
      <sheetName val="Database (Billing Sample)"/>
      <sheetName val="2004-09 PGA Letter"/>
      <sheetName val="tbl PGA History"/>
      <sheetName val="tbl Valid PGAs"/>
      <sheetName val="2004-09 Banner Check"/>
      <sheetName val="Refund F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12">
          <cell r="A12">
            <v>37987</v>
          </cell>
          <cell r="B12">
            <v>-8.3500000000000005E-2</v>
          </cell>
          <cell r="C12">
            <v>0.41920000000000002</v>
          </cell>
          <cell r="D12">
            <v>0.40629999999999999</v>
          </cell>
          <cell r="E12">
            <v>0.39850000000000002</v>
          </cell>
          <cell r="F12">
            <v>1.3096699999999999</v>
          </cell>
          <cell r="G12">
            <v>0.30966999999999989</v>
          </cell>
        </row>
        <row r="13">
          <cell r="A13">
            <v>38018</v>
          </cell>
          <cell r="B13">
            <v>-8.2000000000000003E-2</v>
          </cell>
          <cell r="C13">
            <v>0.37009999999999998</v>
          </cell>
          <cell r="D13">
            <v>0.35699999999999998</v>
          </cell>
          <cell r="E13">
            <v>0.3493</v>
          </cell>
          <cell r="F13">
            <v>1.3096699999999999</v>
          </cell>
          <cell r="G13">
            <v>0.30966999999999989</v>
          </cell>
        </row>
        <row r="14">
          <cell r="A14">
            <v>38047</v>
          </cell>
          <cell r="B14">
            <v>-7.8200000000000006E-2</v>
          </cell>
          <cell r="C14">
            <v>0.63016000000000005</v>
          </cell>
          <cell r="D14">
            <v>0.28899999999999998</v>
          </cell>
          <cell r="E14">
            <v>0.28170000000000001</v>
          </cell>
          <cell r="F14">
            <v>1.3096699999999999</v>
          </cell>
          <cell r="G14">
            <v>0.30966999999999989</v>
          </cell>
        </row>
        <row r="15">
          <cell r="A15">
            <v>38078</v>
          </cell>
          <cell r="B15">
            <v>-7.8700000000000006E-2</v>
          </cell>
          <cell r="C15">
            <v>0.32450000000000001</v>
          </cell>
          <cell r="D15">
            <v>0.3115</v>
          </cell>
          <cell r="E15">
            <v>0.30309999999999998</v>
          </cell>
          <cell r="F15">
            <v>1.3096699999999999</v>
          </cell>
          <cell r="G15">
            <v>0.30966999999999989</v>
          </cell>
        </row>
        <row r="16">
          <cell r="A16">
            <v>38108</v>
          </cell>
          <cell r="B16">
            <v>-7.9500000000000001E-2</v>
          </cell>
          <cell r="C16">
            <v>0.3453</v>
          </cell>
          <cell r="D16">
            <v>0.33229999999999998</v>
          </cell>
          <cell r="E16">
            <v>0.3236</v>
          </cell>
          <cell r="F16">
            <v>1.3096699999999999</v>
          </cell>
          <cell r="G16">
            <v>0.30966999999999989</v>
          </cell>
        </row>
        <row r="17">
          <cell r="A17">
            <v>38139</v>
          </cell>
          <cell r="B17">
            <v>-8.0100000000000005E-2</v>
          </cell>
          <cell r="C17">
            <v>0.38369999999999999</v>
          </cell>
          <cell r="D17">
            <v>0.37030000000000002</v>
          </cell>
          <cell r="E17">
            <v>0.36209999999999998</v>
          </cell>
          <cell r="F17">
            <v>1.3603799999999999</v>
          </cell>
          <cell r="G17">
            <v>0.36037999999999992</v>
          </cell>
        </row>
        <row r="18">
          <cell r="A18">
            <v>38169</v>
          </cell>
          <cell r="B18">
            <v>-8.0600000000000005E-2</v>
          </cell>
          <cell r="C18">
            <v>0.36320000000000002</v>
          </cell>
          <cell r="D18">
            <v>0.34960000000000002</v>
          </cell>
          <cell r="E18">
            <v>0.34200000000000003</v>
          </cell>
          <cell r="F18">
            <v>1.3603799999999999</v>
          </cell>
          <cell r="G18">
            <v>0.36037999999999992</v>
          </cell>
        </row>
        <row r="19">
          <cell r="A19">
            <v>38200</v>
          </cell>
          <cell r="B19">
            <v>-8.14E-2</v>
          </cell>
          <cell r="C19">
            <v>0.32990000000000003</v>
          </cell>
          <cell r="D19">
            <v>0.31619999999999998</v>
          </cell>
          <cell r="E19">
            <v>0.3085</v>
          </cell>
          <cell r="F19">
            <v>1.3603799999999999</v>
          </cell>
          <cell r="G19">
            <v>0.36037999999999992</v>
          </cell>
        </row>
        <row r="20">
          <cell r="A20">
            <v>38231</v>
          </cell>
          <cell r="B20">
            <v>-8.2000000000000003E-2</v>
          </cell>
          <cell r="C20">
            <v>0.22489999999999999</v>
          </cell>
          <cell r="D20">
            <v>0.21099999999999999</v>
          </cell>
          <cell r="E20">
            <v>0.20330000000000001</v>
          </cell>
          <cell r="F20">
            <v>1.3603799999999999</v>
          </cell>
          <cell r="G20">
            <v>0.36037999999999992</v>
          </cell>
        </row>
        <row r="21">
          <cell r="A21">
            <v>38261</v>
          </cell>
          <cell r="B21">
            <v>-8.9099999999999999E-2</v>
          </cell>
          <cell r="C21">
            <v>0.39960000000000001</v>
          </cell>
          <cell r="D21">
            <v>0.38450000000000001</v>
          </cell>
          <cell r="E21">
            <v>0.37609999999999999</v>
          </cell>
          <cell r="F21">
            <v>1.3493299999999999</v>
          </cell>
          <cell r="G21">
            <v>0.34932999999999992</v>
          </cell>
        </row>
        <row r="22">
          <cell r="A22">
            <v>38292</v>
          </cell>
          <cell r="B22">
            <v>-8.9099999999999999E-2</v>
          </cell>
          <cell r="C22">
            <v>0.57609999999999995</v>
          </cell>
          <cell r="D22">
            <v>0.56110000000000004</v>
          </cell>
          <cell r="E22">
            <v>0.55259999999999998</v>
          </cell>
          <cell r="F22">
            <v>1.3510599999999999</v>
          </cell>
          <cell r="G22">
            <v>0.35105999999999993</v>
          </cell>
        </row>
        <row r="23">
          <cell r="A23">
            <v>38322</v>
          </cell>
          <cell r="B23">
            <v>-9.0700000000000003E-2</v>
          </cell>
          <cell r="C23">
            <v>0.58860000000000001</v>
          </cell>
          <cell r="D23">
            <v>0.57310000000000005</v>
          </cell>
          <cell r="E23">
            <v>0.56469999999999998</v>
          </cell>
          <cell r="F23">
            <v>1.3510599999999999</v>
          </cell>
          <cell r="G23">
            <v>0.35105999999999993</v>
          </cell>
        </row>
        <row r="24">
          <cell r="A24">
            <v>38353</v>
          </cell>
        </row>
        <row r="25">
          <cell r="A25">
            <v>38384</v>
          </cell>
        </row>
        <row r="26">
          <cell r="A26">
            <v>38412</v>
          </cell>
        </row>
        <row r="27">
          <cell r="A27">
            <v>38443</v>
          </cell>
        </row>
        <row r="28">
          <cell r="A28">
            <v>38473</v>
          </cell>
        </row>
        <row r="29">
          <cell r="A29">
            <v>38504</v>
          </cell>
        </row>
        <row r="30">
          <cell r="A30">
            <v>38534</v>
          </cell>
        </row>
        <row r="31">
          <cell r="A31">
            <v>38565</v>
          </cell>
        </row>
        <row r="32">
          <cell r="A32">
            <v>38596</v>
          </cell>
        </row>
        <row r="33">
          <cell r="A33">
            <v>38626</v>
          </cell>
        </row>
        <row r="34">
          <cell r="A34">
            <v>38657</v>
          </cell>
        </row>
        <row r="35">
          <cell r="A35">
            <v>38687</v>
          </cell>
        </row>
        <row r="36">
          <cell r="A36">
            <v>38718</v>
          </cell>
        </row>
        <row r="37">
          <cell r="A37">
            <v>38749</v>
          </cell>
        </row>
        <row r="38">
          <cell r="A38">
            <v>38777</v>
          </cell>
        </row>
        <row r="39">
          <cell r="A39">
            <v>38808</v>
          </cell>
        </row>
        <row r="40">
          <cell r="A40">
            <v>38838</v>
          </cell>
        </row>
        <row r="41">
          <cell r="A41">
            <v>38869</v>
          </cell>
        </row>
        <row r="42">
          <cell r="A42">
            <v>38899</v>
          </cell>
        </row>
        <row r="43">
          <cell r="A43">
            <v>38930</v>
          </cell>
        </row>
        <row r="44">
          <cell r="A44">
            <v>38961</v>
          </cell>
        </row>
        <row r="45">
          <cell r="A45">
            <v>38991</v>
          </cell>
        </row>
        <row r="46">
          <cell r="A46">
            <v>39022</v>
          </cell>
        </row>
        <row r="47">
          <cell r="A47">
            <v>39052</v>
          </cell>
        </row>
        <row r="48">
          <cell r="A48" t="str">
            <v>End of Table</v>
          </cell>
          <cell r="B48" t="str">
            <v>*</v>
          </cell>
          <cell r="C48" t="str">
            <v>*</v>
          </cell>
          <cell r="D48" t="str">
            <v>*</v>
          </cell>
          <cell r="E48" t="str">
            <v>*</v>
          </cell>
          <cell r="G48" t="str">
            <v>*</v>
          </cell>
        </row>
      </sheetData>
      <sheetData sheetId="57" refreshError="1"/>
      <sheetData sheetId="58" refreshError="1"/>
      <sheetData sheetId="5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apital Spend"/>
      <sheetName val="LSGD"/>
      <sheetName val="Gas Capex"/>
    </sheetNames>
    <sheetDataSet>
      <sheetData sheetId="0"/>
      <sheetData sheetId="1">
        <row r="4">
          <cell r="T4" t="str">
            <v>Date</v>
          </cell>
          <cell r="U4" t="str">
            <v>Month</v>
          </cell>
        </row>
        <row r="5">
          <cell r="T5" t="str">
            <v>2001-1</v>
          </cell>
          <cell r="U5" t="str">
            <v>Jan</v>
          </cell>
        </row>
        <row r="6">
          <cell r="T6" t="str">
            <v>2001-3</v>
          </cell>
          <cell r="U6" t="str">
            <v>Mar</v>
          </cell>
        </row>
        <row r="7">
          <cell r="T7" t="str">
            <v>2001-4</v>
          </cell>
          <cell r="U7" t="str">
            <v>Apr</v>
          </cell>
        </row>
        <row r="8">
          <cell r="T8" t="str">
            <v>2001-5</v>
          </cell>
          <cell r="U8" t="str">
            <v>May</v>
          </cell>
        </row>
        <row r="9">
          <cell r="T9" t="str">
            <v>2001-6</v>
          </cell>
          <cell r="U9" t="str">
            <v>Jun</v>
          </cell>
        </row>
        <row r="10">
          <cell r="T10" t="str">
            <v>2001-7</v>
          </cell>
          <cell r="U10" t="str">
            <v>Jul</v>
          </cell>
        </row>
        <row r="11">
          <cell r="T11" t="str">
            <v>2001-8</v>
          </cell>
          <cell r="U11" t="str">
            <v>Aug</v>
          </cell>
        </row>
        <row r="12">
          <cell r="T12" t="str">
            <v>2001-9</v>
          </cell>
          <cell r="U12" t="str">
            <v>Sep</v>
          </cell>
        </row>
        <row r="13">
          <cell r="T13" t="str">
            <v>2001-10</v>
          </cell>
          <cell r="U13" t="str">
            <v>Oct</v>
          </cell>
        </row>
        <row r="14">
          <cell r="T14" t="str">
            <v>2001-11</v>
          </cell>
          <cell r="U14" t="str">
            <v>Nov</v>
          </cell>
        </row>
        <row r="15">
          <cell r="T15" t="str">
            <v>2001-12</v>
          </cell>
          <cell r="U15" t="str">
            <v>Dec</v>
          </cell>
        </row>
      </sheetData>
      <sheetData sheetId="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TB"/>
      <sheetName val="GL Detail SS 10"/>
      <sheetName val="SS"/>
      <sheetName val="TEXAS"/>
      <sheetName val="SCH 1"/>
      <sheetName val="WP 1-1"/>
      <sheetName val="SCH 2"/>
      <sheetName val="WP 2-1"/>
      <sheetName val="WP 2-2"/>
      <sheetName val="WP 2-2-1"/>
      <sheetName val="WP2-2-2"/>
      <sheetName val="WP 2-3"/>
      <sheetName val="WP 2-3-1"/>
      <sheetName val="Wp 2-3-2"/>
      <sheetName val="WP 2-4"/>
      <sheetName val="CGRR"/>
      <sheetName val="Sch 3"/>
      <sheetName val="Sch 4"/>
      <sheetName val="Wp 4-1"/>
      <sheetName val="ADJ 4-1 "/>
      <sheetName val="ADJ 4-1-1"/>
      <sheetName val="ADJ 4-2"/>
      <sheetName val="ADJ 4-2-1"/>
      <sheetName val="ADJ 4-3"/>
      <sheetName val="ADJ 4-4"/>
      <sheetName val="ADJ 4-5"/>
      <sheetName val="ADJ 4-6"/>
      <sheetName val="ADJ 4-7"/>
      <sheetName val="ADJ 4-8"/>
      <sheetName val="ADJ 4-9"/>
      <sheetName val="ADJ 4-10"/>
      <sheetName val="ADJ 4-11"/>
      <sheetName val="ADJ 4-12"/>
      <sheetName val="ADJ 4-13"/>
      <sheetName val="ADJ 4-14"/>
      <sheetName val="Sch 5"/>
      <sheetName val="Wp 5-1"/>
      <sheetName val="ADJ 5-1"/>
      <sheetName val="ADJ 5-2"/>
      <sheetName val="ADJ 5-3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2"/>
      <sheetName val="Wp 7-3"/>
      <sheetName val="Wp 7-4"/>
      <sheetName val="Wp 7-5"/>
      <sheetName val="Wp 7-6"/>
      <sheetName val="Wp 7-7"/>
      <sheetName val="Wp 7-8"/>
      <sheetName val="Wp 7-8-1"/>
      <sheetName val="Sch 8"/>
      <sheetName val="Sch 9"/>
      <sheetName val="Wp 9-1-1"/>
      <sheetName val="Module1"/>
    </sheetNames>
    <sheetDataSet>
      <sheetData sheetId="0">
        <row r="5">
          <cell r="C5">
            <v>37621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"/>
      <sheetName val="AJE's"/>
      <sheetName val="BS"/>
      <sheetName val="IS"/>
      <sheetName val="ANALYSIS - BS"/>
      <sheetName val="ANALYSIS - EXP"/>
      <sheetName val="BUD_qtr"/>
      <sheetName val="BUD_ytd"/>
      <sheetName val="STAT"/>
      <sheetName val="prep'd &amp; acc'd "/>
      <sheetName val="VOYAGER"/>
      <sheetName val="JPM MMF"/>
      <sheetName val="BGI Fund"/>
      <sheetName val="ALL"/>
      <sheetName val="Sheet2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structions"/>
      <sheetName val="1"/>
      <sheetName val="2"/>
      <sheetName val="3"/>
      <sheetName val="4"/>
      <sheetName val="5"/>
      <sheetName val="6"/>
      <sheetName val="7"/>
      <sheetName val="8"/>
      <sheetName val="Letter"/>
      <sheetName val="DataMART SubComponen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WestTX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93855.827000000005</v>
          </cell>
          <cell r="C13">
            <v>74923.219420000023</v>
          </cell>
          <cell r="D13">
            <v>18864.93</v>
          </cell>
          <cell r="E13">
            <v>93788.149420000031</v>
          </cell>
          <cell r="F13">
            <v>-2305</v>
          </cell>
          <cell r="G13">
            <v>91483.149420000031</v>
          </cell>
          <cell r="H13">
            <v>0</v>
          </cell>
          <cell r="I13">
            <v>91483.149420000031</v>
          </cell>
          <cell r="K13">
            <v>91483.149420000031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8539.2569200000016</v>
          </cell>
          <cell r="C16">
            <v>6258.5467399999998</v>
          </cell>
          <cell r="D16">
            <v>2101.4397800000011</v>
          </cell>
          <cell r="E16">
            <v>8359.9865200000004</v>
          </cell>
          <cell r="F16">
            <v>-578</v>
          </cell>
          <cell r="G16">
            <v>7781.9865200000004</v>
          </cell>
          <cell r="H16">
            <v>0</v>
          </cell>
          <cell r="I16">
            <v>7781.9865200000004</v>
          </cell>
          <cell r="J16">
            <v>0</v>
          </cell>
          <cell r="K16">
            <v>7781.9865200000004</v>
          </cell>
        </row>
        <row r="17">
          <cell r="A17" t="str">
            <v>Benefits</v>
          </cell>
          <cell r="B17">
            <v>3774.3516400000003</v>
          </cell>
          <cell r="C17">
            <v>2683.7426299999997</v>
          </cell>
          <cell r="D17">
            <v>928.8363800000003</v>
          </cell>
          <cell r="E17">
            <v>3612.5790099999999</v>
          </cell>
          <cell r="F17">
            <v>-252</v>
          </cell>
          <cell r="G17">
            <v>3360.5790099999999</v>
          </cell>
          <cell r="H17">
            <v>0</v>
          </cell>
          <cell r="I17">
            <v>3360.5790099999999</v>
          </cell>
          <cell r="J17">
            <v>0</v>
          </cell>
          <cell r="K17">
            <v>3360.5790099999999</v>
          </cell>
        </row>
        <row r="18">
          <cell r="A18" t="str">
            <v>Materials &amp; Supplies</v>
          </cell>
          <cell r="B18">
            <v>991.67219999999998</v>
          </cell>
          <cell r="C18">
            <v>818.40817000000004</v>
          </cell>
          <cell r="D18">
            <v>237.91059999999999</v>
          </cell>
          <cell r="E18">
            <v>1056.3187700000001</v>
          </cell>
          <cell r="F18">
            <v>-66</v>
          </cell>
          <cell r="G18">
            <v>990.31877000000009</v>
          </cell>
          <cell r="H18">
            <v>0</v>
          </cell>
          <cell r="I18">
            <v>990.31877000000009</v>
          </cell>
          <cell r="J18">
            <v>0</v>
          </cell>
          <cell r="K18">
            <v>990.31877000000009</v>
          </cell>
        </row>
        <row r="19">
          <cell r="A19" t="str">
            <v>Vehicles &amp; Equip</v>
          </cell>
          <cell r="B19">
            <v>1640.76674</v>
          </cell>
          <cell r="C19">
            <v>1261.47577</v>
          </cell>
          <cell r="D19">
            <v>392.02300000000002</v>
          </cell>
          <cell r="E19">
            <v>1653.4987700000001</v>
          </cell>
          <cell r="F19">
            <v>-137</v>
          </cell>
          <cell r="G19">
            <v>1516.4987700000001</v>
          </cell>
          <cell r="H19">
            <v>0</v>
          </cell>
          <cell r="I19">
            <v>1516.4987700000001</v>
          </cell>
          <cell r="J19">
            <v>0</v>
          </cell>
          <cell r="K19">
            <v>1516.4987700000001</v>
          </cell>
        </row>
        <row r="20">
          <cell r="A20" t="str">
            <v>Print &amp; Postages</v>
          </cell>
          <cell r="B20">
            <v>46.959000000000003</v>
          </cell>
          <cell r="C20">
            <v>37.876269999999998</v>
          </cell>
          <cell r="D20">
            <v>11.708</v>
          </cell>
          <cell r="E20">
            <v>49.584269999999997</v>
          </cell>
          <cell r="F20">
            <v>0</v>
          </cell>
          <cell r="G20">
            <v>49.584269999999997</v>
          </cell>
          <cell r="H20">
            <v>0</v>
          </cell>
          <cell r="I20">
            <v>49.584269999999997</v>
          </cell>
          <cell r="J20">
            <v>0</v>
          </cell>
          <cell r="K20">
            <v>49.584269999999997</v>
          </cell>
        </row>
        <row r="21">
          <cell r="A21" t="str">
            <v>Insurance</v>
          </cell>
          <cell r="B21">
            <v>755.28200000000004</v>
          </cell>
          <cell r="C21">
            <v>581.00606000000005</v>
          </cell>
          <cell r="D21">
            <v>94.674000000000007</v>
          </cell>
          <cell r="E21">
            <v>675.68006000000003</v>
          </cell>
          <cell r="F21">
            <v>0</v>
          </cell>
          <cell r="G21">
            <v>675.68006000000003</v>
          </cell>
          <cell r="H21">
            <v>0</v>
          </cell>
          <cell r="I21">
            <v>675.68006000000003</v>
          </cell>
          <cell r="J21">
            <v>0</v>
          </cell>
          <cell r="K21">
            <v>675.68006000000003</v>
          </cell>
        </row>
        <row r="22">
          <cell r="A22" t="str">
            <v>Marketing</v>
          </cell>
          <cell r="B22">
            <v>492.13499999999999</v>
          </cell>
          <cell r="C22">
            <v>461.20150999999998</v>
          </cell>
          <cell r="D22">
            <v>127.277</v>
          </cell>
          <cell r="E22">
            <v>588.47851000000003</v>
          </cell>
          <cell r="F22">
            <v>-31</v>
          </cell>
          <cell r="G22">
            <v>557.47851000000003</v>
          </cell>
          <cell r="H22">
            <v>0</v>
          </cell>
          <cell r="I22">
            <v>557.47851000000003</v>
          </cell>
          <cell r="J22">
            <v>0</v>
          </cell>
          <cell r="K22">
            <v>557.47851000000003</v>
          </cell>
        </row>
        <row r="23">
          <cell r="A23" t="str">
            <v>Employee Welfare</v>
          </cell>
          <cell r="B23">
            <v>664.61199999999997</v>
          </cell>
          <cell r="C23">
            <v>578.52599999999995</v>
          </cell>
          <cell r="D23">
            <v>110.095</v>
          </cell>
          <cell r="E23">
            <v>688.62099999999998</v>
          </cell>
          <cell r="F23">
            <v>0</v>
          </cell>
          <cell r="G23">
            <v>688.62099999999998</v>
          </cell>
          <cell r="H23">
            <v>0</v>
          </cell>
          <cell r="I23">
            <v>688.62099999999998</v>
          </cell>
          <cell r="J23">
            <v>0</v>
          </cell>
          <cell r="K23">
            <v>688.62099999999998</v>
          </cell>
        </row>
        <row r="24">
          <cell r="A24" t="str">
            <v>Information Technologies</v>
          </cell>
          <cell r="B24">
            <v>264</v>
          </cell>
          <cell r="C24">
            <v>147.12738000000002</v>
          </cell>
          <cell r="D24">
            <v>66</v>
          </cell>
          <cell r="E24">
            <v>213.12738000000002</v>
          </cell>
          <cell r="F24">
            <v>0</v>
          </cell>
          <cell r="G24">
            <v>213.12738000000002</v>
          </cell>
          <cell r="H24">
            <v>0</v>
          </cell>
          <cell r="I24">
            <v>213.12738000000002</v>
          </cell>
          <cell r="J24">
            <v>0</v>
          </cell>
          <cell r="K24">
            <v>213.12738000000002</v>
          </cell>
        </row>
        <row r="25">
          <cell r="A25" t="str">
            <v>Rent, Maint., &amp; Utilities</v>
          </cell>
          <cell r="B25">
            <v>1119.2760000000001</v>
          </cell>
          <cell r="C25">
            <v>754.10272999999995</v>
          </cell>
          <cell r="D25">
            <v>298.529</v>
          </cell>
          <cell r="E25">
            <v>1052.6317300000001</v>
          </cell>
          <cell r="F25">
            <v>-63</v>
          </cell>
          <cell r="G25">
            <v>989.63173000000006</v>
          </cell>
          <cell r="H25">
            <v>0</v>
          </cell>
          <cell r="I25">
            <v>989.63173000000006</v>
          </cell>
          <cell r="J25">
            <v>0</v>
          </cell>
          <cell r="K25">
            <v>989.63173000000006</v>
          </cell>
        </row>
        <row r="26">
          <cell r="A26" t="str">
            <v>Directors &amp; Shareholders &amp;PR</v>
          </cell>
          <cell r="B26">
            <v>4</v>
          </cell>
          <cell r="C26">
            <v>3.8313800000000002</v>
          </cell>
          <cell r="D26">
            <v>0.498</v>
          </cell>
          <cell r="E26">
            <v>4.3293800000000005</v>
          </cell>
          <cell r="F26">
            <v>0</v>
          </cell>
          <cell r="G26">
            <v>4.3293800000000005</v>
          </cell>
          <cell r="H26">
            <v>0</v>
          </cell>
          <cell r="I26">
            <v>4.3293800000000005</v>
          </cell>
          <cell r="J26">
            <v>0</v>
          </cell>
          <cell r="K26">
            <v>4.3293800000000005</v>
          </cell>
        </row>
        <row r="27">
          <cell r="A27" t="str">
            <v>Telecom</v>
          </cell>
          <cell r="B27">
            <v>382.55996000000005</v>
          </cell>
          <cell r="C27">
            <v>384.65077000000002</v>
          </cell>
          <cell r="D27">
            <v>94.51999000000005</v>
          </cell>
          <cell r="E27">
            <v>479.17076000000009</v>
          </cell>
          <cell r="F27">
            <v>-21</v>
          </cell>
          <cell r="G27">
            <v>458.17076000000009</v>
          </cell>
          <cell r="H27">
            <v>0</v>
          </cell>
          <cell r="I27">
            <v>458.17076000000009</v>
          </cell>
          <cell r="J27">
            <v>0</v>
          </cell>
          <cell r="K27">
            <v>458.17076000000009</v>
          </cell>
        </row>
        <row r="28">
          <cell r="A28" t="str">
            <v>Travel &amp; Entertainment</v>
          </cell>
          <cell r="B28">
            <v>406.61799999999999</v>
          </cell>
          <cell r="C28">
            <v>288.15678000000003</v>
          </cell>
          <cell r="D28">
            <v>101.479</v>
          </cell>
          <cell r="E28">
            <v>389.63578000000001</v>
          </cell>
          <cell r="F28">
            <v>0</v>
          </cell>
          <cell r="G28">
            <v>389.63578000000001</v>
          </cell>
          <cell r="H28">
            <v>0</v>
          </cell>
          <cell r="I28">
            <v>389.63578000000001</v>
          </cell>
          <cell r="J28">
            <v>0</v>
          </cell>
          <cell r="K28">
            <v>389.63578000000001</v>
          </cell>
        </row>
        <row r="29">
          <cell r="A29" t="str">
            <v>Dues &amp; Donations</v>
          </cell>
          <cell r="B29">
            <v>169.42</v>
          </cell>
          <cell r="C29">
            <v>115.24337</v>
          </cell>
          <cell r="D29">
            <v>35.627000000000002</v>
          </cell>
          <cell r="E29">
            <v>150.87037000000001</v>
          </cell>
          <cell r="F29">
            <v>0</v>
          </cell>
          <cell r="G29">
            <v>150.87037000000001</v>
          </cell>
          <cell r="H29">
            <v>0</v>
          </cell>
          <cell r="I29">
            <v>150.87037000000001</v>
          </cell>
          <cell r="J29">
            <v>0</v>
          </cell>
          <cell r="K29">
            <v>150.87037000000001</v>
          </cell>
        </row>
        <row r="30">
          <cell r="A30" t="str">
            <v>Training</v>
          </cell>
          <cell r="B30">
            <v>322.18599999999998</v>
          </cell>
          <cell r="C30">
            <v>167.40364000000002</v>
          </cell>
          <cell r="D30">
            <v>50.563000000000002</v>
          </cell>
          <cell r="E30">
            <v>217.96664000000004</v>
          </cell>
          <cell r="F30">
            <v>0</v>
          </cell>
          <cell r="G30">
            <v>217.96664000000004</v>
          </cell>
          <cell r="H30">
            <v>0</v>
          </cell>
          <cell r="I30">
            <v>217.96664000000004</v>
          </cell>
          <cell r="J30">
            <v>0</v>
          </cell>
          <cell r="K30">
            <v>217.96664000000004</v>
          </cell>
        </row>
        <row r="31">
          <cell r="A31" t="str">
            <v>Outside Services</v>
          </cell>
          <cell r="B31">
            <v>3645.0509999999999</v>
          </cell>
          <cell r="C31">
            <v>2866.0540499999997</v>
          </cell>
          <cell r="D31">
            <v>895.41600000000005</v>
          </cell>
          <cell r="E31">
            <v>3761.4700499999999</v>
          </cell>
          <cell r="F31">
            <v>130</v>
          </cell>
          <cell r="G31">
            <v>3891.4700499999999</v>
          </cell>
          <cell r="H31">
            <v>0</v>
          </cell>
          <cell r="I31">
            <v>3891.4700499999999</v>
          </cell>
          <cell r="J31">
            <v>0</v>
          </cell>
          <cell r="K31">
            <v>3891.4700499999999</v>
          </cell>
        </row>
        <row r="32">
          <cell r="A32" t="str">
            <v>Provision for Bad Debt</v>
          </cell>
          <cell r="B32">
            <v>1939.7533899999999</v>
          </cell>
          <cell r="C32">
            <v>247.96899999999999</v>
          </cell>
          <cell r="D32">
            <v>414.36902999999978</v>
          </cell>
          <cell r="E32">
            <v>662.33802999999978</v>
          </cell>
          <cell r="F32">
            <v>-29</v>
          </cell>
          <cell r="G32">
            <v>633.33802999999978</v>
          </cell>
          <cell r="H32">
            <v>0</v>
          </cell>
          <cell r="I32">
            <v>633.33802999999978</v>
          </cell>
          <cell r="J32">
            <v>0</v>
          </cell>
          <cell r="K32">
            <v>633.33802999999978</v>
          </cell>
        </row>
        <row r="33">
          <cell r="A33" t="str">
            <v>Miscellaneous</v>
          </cell>
          <cell r="B33">
            <v>177.059</v>
          </cell>
          <cell r="C33">
            <v>-34.101260000000707</v>
          </cell>
          <cell r="D33">
            <v>20.747</v>
          </cell>
          <cell r="E33">
            <v>-13.354260000000707</v>
          </cell>
          <cell r="G33">
            <v>-13.354260000000707</v>
          </cell>
          <cell r="H33">
            <v>0</v>
          </cell>
          <cell r="I33">
            <v>-13.354260000000707</v>
          </cell>
          <cell r="J33">
            <v>0</v>
          </cell>
          <cell r="K33">
            <v>-13.354260000000707</v>
          </cell>
        </row>
        <row r="34">
          <cell r="A34" t="str">
            <v>Expense Billings</v>
          </cell>
          <cell r="B34">
            <v>6839.942</v>
          </cell>
          <cell r="C34">
            <v>4888.9891900000002</v>
          </cell>
          <cell r="D34">
            <v>1650.606</v>
          </cell>
          <cell r="E34">
            <v>6539.59519</v>
          </cell>
          <cell r="F34">
            <v>10</v>
          </cell>
          <cell r="G34">
            <v>6549.59519</v>
          </cell>
          <cell r="H34">
            <v>0</v>
          </cell>
          <cell r="I34">
            <v>6549.59519</v>
          </cell>
          <cell r="J34">
            <v>0</v>
          </cell>
          <cell r="K34">
            <v>6549.59519</v>
          </cell>
        </row>
        <row r="35">
          <cell r="A35" t="str">
            <v xml:space="preserve">                            Total O&amp;M Expense</v>
          </cell>
          <cell r="B35">
            <v>32174.900850000002</v>
          </cell>
          <cell r="C35">
            <v>22510.210180000002</v>
          </cell>
          <cell r="D35">
            <v>7632.3177800000012</v>
          </cell>
          <cell r="E35">
            <v>30142.527960000003</v>
          </cell>
          <cell r="F35">
            <v>-1037</v>
          </cell>
          <cell r="G35">
            <v>29105.527959999999</v>
          </cell>
          <cell r="H35">
            <v>0</v>
          </cell>
          <cell r="I35">
            <v>29105.527959999999</v>
          </cell>
          <cell r="J35">
            <v>0</v>
          </cell>
          <cell r="K35">
            <v>29105.527959999999</v>
          </cell>
        </row>
        <row r="37">
          <cell r="A37" t="str">
            <v>Depreciation and Amortization</v>
          </cell>
          <cell r="B37">
            <v>14009.224</v>
          </cell>
          <cell r="C37">
            <v>9779.3139499999997</v>
          </cell>
          <cell r="D37">
            <v>3594.056</v>
          </cell>
          <cell r="E37">
            <v>13373.36995</v>
          </cell>
          <cell r="F37">
            <v>-180</v>
          </cell>
          <cell r="G37">
            <v>13193.36995</v>
          </cell>
          <cell r="H37">
            <v>0</v>
          </cell>
          <cell r="I37">
            <v>13193.36995</v>
          </cell>
          <cell r="J37">
            <v>0</v>
          </cell>
          <cell r="K37">
            <v>13193.36995</v>
          </cell>
        </row>
        <row r="38">
          <cell r="A38" t="str">
            <v>Total Taxes - Other Than Income Taxes</v>
          </cell>
          <cell r="B38">
            <v>20665.290009999997</v>
          </cell>
          <cell r="C38">
            <v>16553.538349999999</v>
          </cell>
          <cell r="D38">
            <v>3056.3169899999984</v>
          </cell>
          <cell r="E38">
            <v>19609.855339999998</v>
          </cell>
          <cell r="F38">
            <v>-24</v>
          </cell>
          <cell r="G38">
            <v>19585.855339999998</v>
          </cell>
          <cell r="H38">
            <v>0</v>
          </cell>
          <cell r="I38">
            <v>19585.855339999998</v>
          </cell>
          <cell r="J38">
            <v>0</v>
          </cell>
          <cell r="K38">
            <v>19585.855339999998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-7936.8</v>
          </cell>
          <cell r="C40">
            <v>-5920.3168700000006</v>
          </cell>
          <cell r="D40">
            <v>-2007.7</v>
          </cell>
          <cell r="E40">
            <v>-7928.0168700000004</v>
          </cell>
          <cell r="F40">
            <v>0</v>
          </cell>
          <cell r="G40">
            <v>-7928.0168700000004</v>
          </cell>
          <cell r="H40">
            <v>0</v>
          </cell>
          <cell r="I40">
            <v>-7928.0168700000004</v>
          </cell>
          <cell r="J40">
            <v>0</v>
          </cell>
          <cell r="K40">
            <v>-7928.0168700000004</v>
          </cell>
        </row>
        <row r="41">
          <cell r="A41" t="str">
            <v xml:space="preserve">   Other Misc. Income (Expense)</v>
          </cell>
          <cell r="B41">
            <v>-371.18599999999998</v>
          </cell>
          <cell r="C41">
            <v>-167.12601000000001</v>
          </cell>
          <cell r="D41">
            <v>-79.501000000000005</v>
          </cell>
          <cell r="E41">
            <v>-246.62701000000001</v>
          </cell>
          <cell r="F41">
            <v>0</v>
          </cell>
          <cell r="G41">
            <v>-246.62701000000001</v>
          </cell>
          <cell r="H41">
            <v>0</v>
          </cell>
          <cell r="I41">
            <v>-246.62701000000001</v>
          </cell>
          <cell r="J41">
            <v>0</v>
          </cell>
          <cell r="K41">
            <v>-246.62701000000001</v>
          </cell>
        </row>
        <row r="43">
          <cell r="A43" t="str">
            <v>Income (Loss) Before Income Taxes</v>
          </cell>
          <cell r="B43">
            <v>18698.42614</v>
          </cell>
          <cell r="C43">
            <v>19992.71406000002</v>
          </cell>
          <cell r="D43">
            <v>2495.0382300000001</v>
          </cell>
          <cell r="E43">
            <v>22487.752290000019</v>
          </cell>
          <cell r="F43">
            <v>-1064</v>
          </cell>
          <cell r="G43">
            <v>21423.752290000033</v>
          </cell>
          <cell r="H43">
            <v>0</v>
          </cell>
          <cell r="I43">
            <v>21423.752290000033</v>
          </cell>
          <cell r="J43">
            <v>0</v>
          </cell>
          <cell r="K43">
            <v>21423.752290000033</v>
          </cell>
        </row>
        <row r="44">
          <cell r="A44" t="str">
            <v>Provision (Benefit) for Income Taxes</v>
          </cell>
          <cell r="B44">
            <v>6701.5159899999981</v>
          </cell>
          <cell r="C44">
            <v>7003.116</v>
          </cell>
          <cell r="D44">
            <v>894.22171999999978</v>
          </cell>
          <cell r="E44">
            <v>7897.3377199999995</v>
          </cell>
          <cell r="F44">
            <v>-390.45491758398839</v>
          </cell>
          <cell r="G44">
            <v>7506.8828024160111</v>
          </cell>
          <cell r="H44">
            <v>0</v>
          </cell>
          <cell r="I44">
            <v>7506.8828024160111</v>
          </cell>
          <cell r="J44">
            <v>0</v>
          </cell>
          <cell r="K44">
            <v>7506.8828024160111</v>
          </cell>
        </row>
        <row r="45">
          <cell r="A45" t="str">
            <v xml:space="preserve">                         Net Income (Loss)</v>
          </cell>
          <cell r="B45">
            <v>11996.910150000002</v>
          </cell>
          <cell r="C45">
            <v>12989.59806000002</v>
          </cell>
          <cell r="D45">
            <v>1600.8165100000003</v>
          </cell>
          <cell r="E45">
            <v>14590.414570000021</v>
          </cell>
          <cell r="F45">
            <v>-673.54508241601161</v>
          </cell>
          <cell r="G45">
            <v>13916.869487584023</v>
          </cell>
          <cell r="H45">
            <v>0</v>
          </cell>
          <cell r="I45">
            <v>13916.869487584023</v>
          </cell>
          <cell r="J45">
            <v>0</v>
          </cell>
          <cell r="K45">
            <v>13916.869487584023</v>
          </cell>
        </row>
        <row r="47">
          <cell r="A47" t="str">
            <v>Tax rate</v>
          </cell>
          <cell r="B47">
            <v>0.35840000328498228</v>
          </cell>
          <cell r="C47">
            <v>0.35028340719439033</v>
          </cell>
          <cell r="D47">
            <v>0.35840000736181093</v>
          </cell>
          <cell r="E47">
            <v>0.35118395196445812</v>
          </cell>
          <cell r="F47">
            <v>0.35039999999999999</v>
          </cell>
          <cell r="G47">
            <v>0.35039999999999999</v>
          </cell>
          <cell r="H47">
            <v>0.35039999999999999</v>
          </cell>
          <cell r="I47">
            <v>0.35039999999999999</v>
          </cell>
          <cell r="J47">
            <v>0.35039999999999999</v>
          </cell>
          <cell r="K47">
            <v>0.35039999999999999</v>
          </cell>
        </row>
      </sheetData>
      <sheetData sheetId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FY Forecasts"/>
      <sheetName val="OctChart"/>
      <sheetName val="NovChart"/>
      <sheetName val="DecChart"/>
      <sheetName val="JanChart"/>
      <sheetName val="FebChart"/>
      <sheetName val="MarChart"/>
      <sheetName val="AprChart"/>
      <sheetName val="MayChart"/>
      <sheetName val="JunChart"/>
      <sheetName val="JulChart"/>
      <sheetName val="AugChart"/>
      <sheetName val="SepChart"/>
      <sheetName val="By Mo Fcst"/>
      <sheetName val="Essbase"/>
      <sheetName val="PDH"/>
      <sheetName val="Drilldown"/>
      <sheetName val="Head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>
        <row r="6">
          <cell r="AB6" t="str">
            <v>Y-T-D(October)</v>
          </cell>
          <cell r="AC6" t="str">
            <v>Y-T-D(November)</v>
          </cell>
          <cell r="AD6" t="str">
            <v>Y-T-D(December)</v>
          </cell>
          <cell r="AE6" t="str">
            <v>Y-T-D(January)</v>
          </cell>
          <cell r="AF6" t="str">
            <v>Y-T-D(February)</v>
          </cell>
          <cell r="AG6" t="str">
            <v>Y-T-D(March)</v>
          </cell>
          <cell r="AH6" t="str">
            <v>Y-T-D(April)</v>
          </cell>
          <cell r="AI6" t="str">
            <v>Y-T-D(May)</v>
          </cell>
          <cell r="AJ6" t="str">
            <v>Y-T-D(June)</v>
          </cell>
          <cell r="AK6" t="str">
            <v>Y-T-D(July)</v>
          </cell>
          <cell r="AL6" t="str">
            <v>Y-T-D(August)</v>
          </cell>
          <cell r="AM6" t="str">
            <v>Y-T-D(September)</v>
          </cell>
        </row>
      </sheetData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1b"/>
      <sheetName val="2"/>
      <sheetName val="3 "/>
      <sheetName val="4 "/>
      <sheetName val="5"/>
      <sheetName val="6"/>
      <sheetName val="7"/>
      <sheetName val="8"/>
      <sheetName val=" Letter"/>
      <sheetName val="12b"/>
    </sheetNames>
    <sheetDataSet>
      <sheetData sheetId="0"/>
      <sheetData sheetId="1" refreshError="1">
        <row r="23">
          <cell r="I23">
            <v>6.6699999999999995E-2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65">
          <cell r="E65">
            <v>6.6699999999999995E-2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B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2C8BE-390C-49A1-8F52-F31FABA592D2}">
  <sheetPr>
    <pageSetUpPr fitToPage="1"/>
  </sheetPr>
  <dimension ref="A1:G41"/>
  <sheetViews>
    <sheetView view="pageLayout" topLeftCell="A13" zoomScale="85" zoomScaleNormal="110" zoomScalePageLayoutView="85" workbookViewId="0">
      <selection activeCell="C25" sqref="C25"/>
    </sheetView>
  </sheetViews>
  <sheetFormatPr defaultRowHeight="14.25" x14ac:dyDescent="0.2"/>
  <cols>
    <col min="1" max="1" width="6.140625" style="1" customWidth="1"/>
    <col min="2" max="2" width="18.85546875" style="1" customWidth="1"/>
    <col min="3" max="3" width="111.85546875" style="1" bestFit="1" customWidth="1"/>
    <col min="4" max="4" width="21.85546875" style="1" customWidth="1"/>
    <col min="5" max="256" width="9.140625" style="1"/>
    <col min="257" max="257" width="6.140625" style="1" customWidth="1"/>
    <col min="258" max="258" width="11.42578125" style="1" customWidth="1"/>
    <col min="259" max="259" width="111.85546875" style="1" bestFit="1" customWidth="1"/>
    <col min="260" max="260" width="11.42578125" style="1" customWidth="1"/>
    <col min="261" max="512" width="9.140625" style="1"/>
    <col min="513" max="513" width="6.140625" style="1" customWidth="1"/>
    <col min="514" max="514" width="11.42578125" style="1" customWidth="1"/>
    <col min="515" max="515" width="111.85546875" style="1" bestFit="1" customWidth="1"/>
    <col min="516" max="516" width="11.42578125" style="1" customWidth="1"/>
    <col min="517" max="768" width="9.140625" style="1"/>
    <col min="769" max="769" width="6.140625" style="1" customWidth="1"/>
    <col min="770" max="770" width="11.42578125" style="1" customWidth="1"/>
    <col min="771" max="771" width="111.85546875" style="1" bestFit="1" customWidth="1"/>
    <col min="772" max="772" width="11.42578125" style="1" customWidth="1"/>
    <col min="773" max="1024" width="9.140625" style="1"/>
    <col min="1025" max="1025" width="6.140625" style="1" customWidth="1"/>
    <col min="1026" max="1026" width="11.42578125" style="1" customWidth="1"/>
    <col min="1027" max="1027" width="111.85546875" style="1" bestFit="1" customWidth="1"/>
    <col min="1028" max="1028" width="11.42578125" style="1" customWidth="1"/>
    <col min="1029" max="1280" width="9.140625" style="1"/>
    <col min="1281" max="1281" width="6.140625" style="1" customWidth="1"/>
    <col min="1282" max="1282" width="11.42578125" style="1" customWidth="1"/>
    <col min="1283" max="1283" width="111.85546875" style="1" bestFit="1" customWidth="1"/>
    <col min="1284" max="1284" width="11.42578125" style="1" customWidth="1"/>
    <col min="1285" max="1536" width="9.140625" style="1"/>
    <col min="1537" max="1537" width="6.140625" style="1" customWidth="1"/>
    <col min="1538" max="1538" width="11.42578125" style="1" customWidth="1"/>
    <col min="1539" max="1539" width="111.85546875" style="1" bestFit="1" customWidth="1"/>
    <col min="1540" max="1540" width="11.42578125" style="1" customWidth="1"/>
    <col min="1541" max="1792" width="9.140625" style="1"/>
    <col min="1793" max="1793" width="6.140625" style="1" customWidth="1"/>
    <col min="1794" max="1794" width="11.42578125" style="1" customWidth="1"/>
    <col min="1795" max="1795" width="111.85546875" style="1" bestFit="1" customWidth="1"/>
    <col min="1796" max="1796" width="11.42578125" style="1" customWidth="1"/>
    <col min="1797" max="2048" width="9.140625" style="1"/>
    <col min="2049" max="2049" width="6.140625" style="1" customWidth="1"/>
    <col min="2050" max="2050" width="11.42578125" style="1" customWidth="1"/>
    <col min="2051" max="2051" width="111.85546875" style="1" bestFit="1" customWidth="1"/>
    <col min="2052" max="2052" width="11.42578125" style="1" customWidth="1"/>
    <col min="2053" max="2304" width="9.140625" style="1"/>
    <col min="2305" max="2305" width="6.140625" style="1" customWidth="1"/>
    <col min="2306" max="2306" width="11.42578125" style="1" customWidth="1"/>
    <col min="2307" max="2307" width="111.85546875" style="1" bestFit="1" customWidth="1"/>
    <col min="2308" max="2308" width="11.42578125" style="1" customWidth="1"/>
    <col min="2309" max="2560" width="9.140625" style="1"/>
    <col min="2561" max="2561" width="6.140625" style="1" customWidth="1"/>
    <col min="2562" max="2562" width="11.42578125" style="1" customWidth="1"/>
    <col min="2563" max="2563" width="111.85546875" style="1" bestFit="1" customWidth="1"/>
    <col min="2564" max="2564" width="11.42578125" style="1" customWidth="1"/>
    <col min="2565" max="2816" width="9.140625" style="1"/>
    <col min="2817" max="2817" width="6.140625" style="1" customWidth="1"/>
    <col min="2818" max="2818" width="11.42578125" style="1" customWidth="1"/>
    <col min="2819" max="2819" width="111.85546875" style="1" bestFit="1" customWidth="1"/>
    <col min="2820" max="2820" width="11.42578125" style="1" customWidth="1"/>
    <col min="2821" max="3072" width="9.140625" style="1"/>
    <col min="3073" max="3073" width="6.140625" style="1" customWidth="1"/>
    <col min="3074" max="3074" width="11.42578125" style="1" customWidth="1"/>
    <col min="3075" max="3075" width="111.85546875" style="1" bestFit="1" customWidth="1"/>
    <col min="3076" max="3076" width="11.42578125" style="1" customWidth="1"/>
    <col min="3077" max="3328" width="9.140625" style="1"/>
    <col min="3329" max="3329" width="6.140625" style="1" customWidth="1"/>
    <col min="3330" max="3330" width="11.42578125" style="1" customWidth="1"/>
    <col min="3331" max="3331" width="111.85546875" style="1" bestFit="1" customWidth="1"/>
    <col min="3332" max="3332" width="11.42578125" style="1" customWidth="1"/>
    <col min="3333" max="3584" width="9.140625" style="1"/>
    <col min="3585" max="3585" width="6.140625" style="1" customWidth="1"/>
    <col min="3586" max="3586" width="11.42578125" style="1" customWidth="1"/>
    <col min="3587" max="3587" width="111.85546875" style="1" bestFit="1" customWidth="1"/>
    <col min="3588" max="3588" width="11.42578125" style="1" customWidth="1"/>
    <col min="3589" max="3840" width="9.140625" style="1"/>
    <col min="3841" max="3841" width="6.140625" style="1" customWidth="1"/>
    <col min="3842" max="3842" width="11.42578125" style="1" customWidth="1"/>
    <col min="3843" max="3843" width="111.85546875" style="1" bestFit="1" customWidth="1"/>
    <col min="3844" max="3844" width="11.42578125" style="1" customWidth="1"/>
    <col min="3845" max="4096" width="9.140625" style="1"/>
    <col min="4097" max="4097" width="6.140625" style="1" customWidth="1"/>
    <col min="4098" max="4098" width="11.42578125" style="1" customWidth="1"/>
    <col min="4099" max="4099" width="111.85546875" style="1" bestFit="1" customWidth="1"/>
    <col min="4100" max="4100" width="11.42578125" style="1" customWidth="1"/>
    <col min="4101" max="4352" width="9.140625" style="1"/>
    <col min="4353" max="4353" width="6.140625" style="1" customWidth="1"/>
    <col min="4354" max="4354" width="11.42578125" style="1" customWidth="1"/>
    <col min="4355" max="4355" width="111.85546875" style="1" bestFit="1" customWidth="1"/>
    <col min="4356" max="4356" width="11.42578125" style="1" customWidth="1"/>
    <col min="4357" max="4608" width="9.140625" style="1"/>
    <col min="4609" max="4609" width="6.140625" style="1" customWidth="1"/>
    <col min="4610" max="4610" width="11.42578125" style="1" customWidth="1"/>
    <col min="4611" max="4611" width="111.85546875" style="1" bestFit="1" customWidth="1"/>
    <col min="4612" max="4612" width="11.42578125" style="1" customWidth="1"/>
    <col min="4613" max="4864" width="9.140625" style="1"/>
    <col min="4865" max="4865" width="6.140625" style="1" customWidth="1"/>
    <col min="4866" max="4866" width="11.42578125" style="1" customWidth="1"/>
    <col min="4867" max="4867" width="111.85546875" style="1" bestFit="1" customWidth="1"/>
    <col min="4868" max="4868" width="11.42578125" style="1" customWidth="1"/>
    <col min="4869" max="5120" width="9.140625" style="1"/>
    <col min="5121" max="5121" width="6.140625" style="1" customWidth="1"/>
    <col min="5122" max="5122" width="11.42578125" style="1" customWidth="1"/>
    <col min="5123" max="5123" width="111.85546875" style="1" bestFit="1" customWidth="1"/>
    <col min="5124" max="5124" width="11.42578125" style="1" customWidth="1"/>
    <col min="5125" max="5376" width="9.140625" style="1"/>
    <col min="5377" max="5377" width="6.140625" style="1" customWidth="1"/>
    <col min="5378" max="5378" width="11.42578125" style="1" customWidth="1"/>
    <col min="5379" max="5379" width="111.85546875" style="1" bestFit="1" customWidth="1"/>
    <col min="5380" max="5380" width="11.42578125" style="1" customWidth="1"/>
    <col min="5381" max="5632" width="9.140625" style="1"/>
    <col min="5633" max="5633" width="6.140625" style="1" customWidth="1"/>
    <col min="5634" max="5634" width="11.42578125" style="1" customWidth="1"/>
    <col min="5635" max="5635" width="111.85546875" style="1" bestFit="1" customWidth="1"/>
    <col min="5636" max="5636" width="11.42578125" style="1" customWidth="1"/>
    <col min="5637" max="5888" width="9.140625" style="1"/>
    <col min="5889" max="5889" width="6.140625" style="1" customWidth="1"/>
    <col min="5890" max="5890" width="11.42578125" style="1" customWidth="1"/>
    <col min="5891" max="5891" width="111.85546875" style="1" bestFit="1" customWidth="1"/>
    <col min="5892" max="5892" width="11.42578125" style="1" customWidth="1"/>
    <col min="5893" max="6144" width="9.140625" style="1"/>
    <col min="6145" max="6145" width="6.140625" style="1" customWidth="1"/>
    <col min="6146" max="6146" width="11.42578125" style="1" customWidth="1"/>
    <col min="6147" max="6147" width="111.85546875" style="1" bestFit="1" customWidth="1"/>
    <col min="6148" max="6148" width="11.42578125" style="1" customWidth="1"/>
    <col min="6149" max="6400" width="9.140625" style="1"/>
    <col min="6401" max="6401" width="6.140625" style="1" customWidth="1"/>
    <col min="6402" max="6402" width="11.42578125" style="1" customWidth="1"/>
    <col min="6403" max="6403" width="111.85546875" style="1" bestFit="1" customWidth="1"/>
    <col min="6404" max="6404" width="11.42578125" style="1" customWidth="1"/>
    <col min="6405" max="6656" width="9.140625" style="1"/>
    <col min="6657" max="6657" width="6.140625" style="1" customWidth="1"/>
    <col min="6658" max="6658" width="11.42578125" style="1" customWidth="1"/>
    <col min="6659" max="6659" width="111.85546875" style="1" bestFit="1" customWidth="1"/>
    <col min="6660" max="6660" width="11.42578125" style="1" customWidth="1"/>
    <col min="6661" max="6912" width="9.140625" style="1"/>
    <col min="6913" max="6913" width="6.140625" style="1" customWidth="1"/>
    <col min="6914" max="6914" width="11.42578125" style="1" customWidth="1"/>
    <col min="6915" max="6915" width="111.85546875" style="1" bestFit="1" customWidth="1"/>
    <col min="6916" max="6916" width="11.42578125" style="1" customWidth="1"/>
    <col min="6917" max="7168" width="9.140625" style="1"/>
    <col min="7169" max="7169" width="6.140625" style="1" customWidth="1"/>
    <col min="7170" max="7170" width="11.42578125" style="1" customWidth="1"/>
    <col min="7171" max="7171" width="111.85546875" style="1" bestFit="1" customWidth="1"/>
    <col min="7172" max="7172" width="11.42578125" style="1" customWidth="1"/>
    <col min="7173" max="7424" width="9.140625" style="1"/>
    <col min="7425" max="7425" width="6.140625" style="1" customWidth="1"/>
    <col min="7426" max="7426" width="11.42578125" style="1" customWidth="1"/>
    <col min="7427" max="7427" width="111.85546875" style="1" bestFit="1" customWidth="1"/>
    <col min="7428" max="7428" width="11.42578125" style="1" customWidth="1"/>
    <col min="7429" max="7680" width="9.140625" style="1"/>
    <col min="7681" max="7681" width="6.140625" style="1" customWidth="1"/>
    <col min="7682" max="7682" width="11.42578125" style="1" customWidth="1"/>
    <col min="7683" max="7683" width="111.85546875" style="1" bestFit="1" customWidth="1"/>
    <col min="7684" max="7684" width="11.42578125" style="1" customWidth="1"/>
    <col min="7685" max="7936" width="9.140625" style="1"/>
    <col min="7937" max="7937" width="6.140625" style="1" customWidth="1"/>
    <col min="7938" max="7938" width="11.42578125" style="1" customWidth="1"/>
    <col min="7939" max="7939" width="111.85546875" style="1" bestFit="1" customWidth="1"/>
    <col min="7940" max="7940" width="11.42578125" style="1" customWidth="1"/>
    <col min="7941" max="8192" width="9.140625" style="1"/>
    <col min="8193" max="8193" width="6.140625" style="1" customWidth="1"/>
    <col min="8194" max="8194" width="11.42578125" style="1" customWidth="1"/>
    <col min="8195" max="8195" width="111.85546875" style="1" bestFit="1" customWidth="1"/>
    <col min="8196" max="8196" width="11.42578125" style="1" customWidth="1"/>
    <col min="8197" max="8448" width="9.140625" style="1"/>
    <col min="8449" max="8449" width="6.140625" style="1" customWidth="1"/>
    <col min="8450" max="8450" width="11.42578125" style="1" customWidth="1"/>
    <col min="8451" max="8451" width="111.85546875" style="1" bestFit="1" customWidth="1"/>
    <col min="8452" max="8452" width="11.42578125" style="1" customWidth="1"/>
    <col min="8453" max="8704" width="9.140625" style="1"/>
    <col min="8705" max="8705" width="6.140625" style="1" customWidth="1"/>
    <col min="8706" max="8706" width="11.42578125" style="1" customWidth="1"/>
    <col min="8707" max="8707" width="111.85546875" style="1" bestFit="1" customWidth="1"/>
    <col min="8708" max="8708" width="11.42578125" style="1" customWidth="1"/>
    <col min="8709" max="8960" width="9.140625" style="1"/>
    <col min="8961" max="8961" width="6.140625" style="1" customWidth="1"/>
    <col min="8962" max="8962" width="11.42578125" style="1" customWidth="1"/>
    <col min="8963" max="8963" width="111.85546875" style="1" bestFit="1" customWidth="1"/>
    <col min="8964" max="8964" width="11.42578125" style="1" customWidth="1"/>
    <col min="8965" max="9216" width="9.140625" style="1"/>
    <col min="9217" max="9217" width="6.140625" style="1" customWidth="1"/>
    <col min="9218" max="9218" width="11.42578125" style="1" customWidth="1"/>
    <col min="9219" max="9219" width="111.85546875" style="1" bestFit="1" customWidth="1"/>
    <col min="9220" max="9220" width="11.42578125" style="1" customWidth="1"/>
    <col min="9221" max="9472" width="9.140625" style="1"/>
    <col min="9473" max="9473" width="6.140625" style="1" customWidth="1"/>
    <col min="9474" max="9474" width="11.42578125" style="1" customWidth="1"/>
    <col min="9475" max="9475" width="111.85546875" style="1" bestFit="1" customWidth="1"/>
    <col min="9476" max="9476" width="11.42578125" style="1" customWidth="1"/>
    <col min="9477" max="9728" width="9.140625" style="1"/>
    <col min="9729" max="9729" width="6.140625" style="1" customWidth="1"/>
    <col min="9730" max="9730" width="11.42578125" style="1" customWidth="1"/>
    <col min="9731" max="9731" width="111.85546875" style="1" bestFit="1" customWidth="1"/>
    <col min="9732" max="9732" width="11.42578125" style="1" customWidth="1"/>
    <col min="9733" max="9984" width="9.140625" style="1"/>
    <col min="9985" max="9985" width="6.140625" style="1" customWidth="1"/>
    <col min="9986" max="9986" width="11.42578125" style="1" customWidth="1"/>
    <col min="9987" max="9987" width="111.85546875" style="1" bestFit="1" customWidth="1"/>
    <col min="9988" max="9988" width="11.42578125" style="1" customWidth="1"/>
    <col min="9989" max="10240" width="9.140625" style="1"/>
    <col min="10241" max="10241" width="6.140625" style="1" customWidth="1"/>
    <col min="10242" max="10242" width="11.42578125" style="1" customWidth="1"/>
    <col min="10243" max="10243" width="111.85546875" style="1" bestFit="1" customWidth="1"/>
    <col min="10244" max="10244" width="11.42578125" style="1" customWidth="1"/>
    <col min="10245" max="10496" width="9.140625" style="1"/>
    <col min="10497" max="10497" width="6.140625" style="1" customWidth="1"/>
    <col min="10498" max="10498" width="11.42578125" style="1" customWidth="1"/>
    <col min="10499" max="10499" width="111.85546875" style="1" bestFit="1" customWidth="1"/>
    <col min="10500" max="10500" width="11.42578125" style="1" customWidth="1"/>
    <col min="10501" max="10752" width="9.140625" style="1"/>
    <col min="10753" max="10753" width="6.140625" style="1" customWidth="1"/>
    <col min="10754" max="10754" width="11.42578125" style="1" customWidth="1"/>
    <col min="10755" max="10755" width="111.85546875" style="1" bestFit="1" customWidth="1"/>
    <col min="10756" max="10756" width="11.42578125" style="1" customWidth="1"/>
    <col min="10757" max="11008" width="9.140625" style="1"/>
    <col min="11009" max="11009" width="6.140625" style="1" customWidth="1"/>
    <col min="11010" max="11010" width="11.42578125" style="1" customWidth="1"/>
    <col min="11011" max="11011" width="111.85546875" style="1" bestFit="1" customWidth="1"/>
    <col min="11012" max="11012" width="11.42578125" style="1" customWidth="1"/>
    <col min="11013" max="11264" width="9.140625" style="1"/>
    <col min="11265" max="11265" width="6.140625" style="1" customWidth="1"/>
    <col min="11266" max="11266" width="11.42578125" style="1" customWidth="1"/>
    <col min="11267" max="11267" width="111.85546875" style="1" bestFit="1" customWidth="1"/>
    <col min="11268" max="11268" width="11.42578125" style="1" customWidth="1"/>
    <col min="11269" max="11520" width="9.140625" style="1"/>
    <col min="11521" max="11521" width="6.140625" style="1" customWidth="1"/>
    <col min="11522" max="11522" width="11.42578125" style="1" customWidth="1"/>
    <col min="11523" max="11523" width="111.85546875" style="1" bestFit="1" customWidth="1"/>
    <col min="11524" max="11524" width="11.42578125" style="1" customWidth="1"/>
    <col min="11525" max="11776" width="9.140625" style="1"/>
    <col min="11777" max="11777" width="6.140625" style="1" customWidth="1"/>
    <col min="11778" max="11778" width="11.42578125" style="1" customWidth="1"/>
    <col min="11779" max="11779" width="111.85546875" style="1" bestFit="1" customWidth="1"/>
    <col min="11780" max="11780" width="11.42578125" style="1" customWidth="1"/>
    <col min="11781" max="12032" width="9.140625" style="1"/>
    <col min="12033" max="12033" width="6.140625" style="1" customWidth="1"/>
    <col min="12034" max="12034" width="11.42578125" style="1" customWidth="1"/>
    <col min="12035" max="12035" width="111.85546875" style="1" bestFit="1" customWidth="1"/>
    <col min="12036" max="12036" width="11.42578125" style="1" customWidth="1"/>
    <col min="12037" max="12288" width="9.140625" style="1"/>
    <col min="12289" max="12289" width="6.140625" style="1" customWidth="1"/>
    <col min="12290" max="12290" width="11.42578125" style="1" customWidth="1"/>
    <col min="12291" max="12291" width="111.85546875" style="1" bestFit="1" customWidth="1"/>
    <col min="12292" max="12292" width="11.42578125" style="1" customWidth="1"/>
    <col min="12293" max="12544" width="9.140625" style="1"/>
    <col min="12545" max="12545" width="6.140625" style="1" customWidth="1"/>
    <col min="12546" max="12546" width="11.42578125" style="1" customWidth="1"/>
    <col min="12547" max="12547" width="111.85546875" style="1" bestFit="1" customWidth="1"/>
    <col min="12548" max="12548" width="11.42578125" style="1" customWidth="1"/>
    <col min="12549" max="12800" width="9.140625" style="1"/>
    <col min="12801" max="12801" width="6.140625" style="1" customWidth="1"/>
    <col min="12802" max="12802" width="11.42578125" style="1" customWidth="1"/>
    <col min="12803" max="12803" width="111.85546875" style="1" bestFit="1" customWidth="1"/>
    <col min="12804" max="12804" width="11.42578125" style="1" customWidth="1"/>
    <col min="12805" max="13056" width="9.140625" style="1"/>
    <col min="13057" max="13057" width="6.140625" style="1" customWidth="1"/>
    <col min="13058" max="13058" width="11.42578125" style="1" customWidth="1"/>
    <col min="13059" max="13059" width="111.85546875" style="1" bestFit="1" customWidth="1"/>
    <col min="13060" max="13060" width="11.42578125" style="1" customWidth="1"/>
    <col min="13061" max="13312" width="9.140625" style="1"/>
    <col min="13313" max="13313" width="6.140625" style="1" customWidth="1"/>
    <col min="13314" max="13314" width="11.42578125" style="1" customWidth="1"/>
    <col min="13315" max="13315" width="111.85546875" style="1" bestFit="1" customWidth="1"/>
    <col min="13316" max="13316" width="11.42578125" style="1" customWidth="1"/>
    <col min="13317" max="13568" width="9.140625" style="1"/>
    <col min="13569" max="13569" width="6.140625" style="1" customWidth="1"/>
    <col min="13570" max="13570" width="11.42578125" style="1" customWidth="1"/>
    <col min="13571" max="13571" width="111.85546875" style="1" bestFit="1" customWidth="1"/>
    <col min="13572" max="13572" width="11.42578125" style="1" customWidth="1"/>
    <col min="13573" max="13824" width="9.140625" style="1"/>
    <col min="13825" max="13825" width="6.140625" style="1" customWidth="1"/>
    <col min="13826" max="13826" width="11.42578125" style="1" customWidth="1"/>
    <col min="13827" max="13827" width="111.85546875" style="1" bestFit="1" customWidth="1"/>
    <col min="13828" max="13828" width="11.42578125" style="1" customWidth="1"/>
    <col min="13829" max="14080" width="9.140625" style="1"/>
    <col min="14081" max="14081" width="6.140625" style="1" customWidth="1"/>
    <col min="14082" max="14082" width="11.42578125" style="1" customWidth="1"/>
    <col min="14083" max="14083" width="111.85546875" style="1" bestFit="1" customWidth="1"/>
    <col min="14084" max="14084" width="11.42578125" style="1" customWidth="1"/>
    <col min="14085" max="14336" width="9.140625" style="1"/>
    <col min="14337" max="14337" width="6.140625" style="1" customWidth="1"/>
    <col min="14338" max="14338" width="11.42578125" style="1" customWidth="1"/>
    <col min="14339" max="14339" width="111.85546875" style="1" bestFit="1" customWidth="1"/>
    <col min="14340" max="14340" width="11.42578125" style="1" customWidth="1"/>
    <col min="14341" max="14592" width="9.140625" style="1"/>
    <col min="14593" max="14593" width="6.140625" style="1" customWidth="1"/>
    <col min="14594" max="14594" width="11.42578125" style="1" customWidth="1"/>
    <col min="14595" max="14595" width="111.85546875" style="1" bestFit="1" customWidth="1"/>
    <col min="14596" max="14596" width="11.42578125" style="1" customWidth="1"/>
    <col min="14597" max="14848" width="9.140625" style="1"/>
    <col min="14849" max="14849" width="6.140625" style="1" customWidth="1"/>
    <col min="14850" max="14850" width="11.42578125" style="1" customWidth="1"/>
    <col min="14851" max="14851" width="111.85546875" style="1" bestFit="1" customWidth="1"/>
    <col min="14852" max="14852" width="11.42578125" style="1" customWidth="1"/>
    <col min="14853" max="15104" width="9.140625" style="1"/>
    <col min="15105" max="15105" width="6.140625" style="1" customWidth="1"/>
    <col min="15106" max="15106" width="11.42578125" style="1" customWidth="1"/>
    <col min="15107" max="15107" width="111.85546875" style="1" bestFit="1" customWidth="1"/>
    <col min="15108" max="15108" width="11.42578125" style="1" customWidth="1"/>
    <col min="15109" max="15360" width="9.140625" style="1"/>
    <col min="15361" max="15361" width="6.140625" style="1" customWidth="1"/>
    <col min="15362" max="15362" width="11.42578125" style="1" customWidth="1"/>
    <col min="15363" max="15363" width="111.85546875" style="1" bestFit="1" customWidth="1"/>
    <col min="15364" max="15364" width="11.42578125" style="1" customWidth="1"/>
    <col min="15365" max="15616" width="9.140625" style="1"/>
    <col min="15617" max="15617" width="6.140625" style="1" customWidth="1"/>
    <col min="15618" max="15618" width="11.42578125" style="1" customWidth="1"/>
    <col min="15619" max="15619" width="111.85546875" style="1" bestFit="1" customWidth="1"/>
    <col min="15620" max="15620" width="11.42578125" style="1" customWidth="1"/>
    <col min="15621" max="15872" width="9.140625" style="1"/>
    <col min="15873" max="15873" width="6.140625" style="1" customWidth="1"/>
    <col min="15874" max="15874" width="11.42578125" style="1" customWidth="1"/>
    <col min="15875" max="15875" width="111.85546875" style="1" bestFit="1" customWidth="1"/>
    <col min="15876" max="15876" width="11.42578125" style="1" customWidth="1"/>
    <col min="15877" max="16128" width="9.140625" style="1"/>
    <col min="16129" max="16129" width="6.140625" style="1" customWidth="1"/>
    <col min="16130" max="16130" width="11.42578125" style="1" customWidth="1"/>
    <col min="16131" max="16131" width="111.85546875" style="1" bestFit="1" customWidth="1"/>
    <col min="16132" max="16132" width="11.42578125" style="1" customWidth="1"/>
    <col min="16133" max="16384" width="9.140625" style="1"/>
  </cols>
  <sheetData>
    <row r="1" spans="1:7" ht="15" x14ac:dyDescent="0.25">
      <c r="A1" s="400" t="s">
        <v>0</v>
      </c>
      <c r="B1" s="400"/>
      <c r="C1" s="400"/>
      <c r="D1" s="400"/>
      <c r="E1" s="400"/>
      <c r="F1" s="400"/>
      <c r="G1" s="73"/>
    </row>
    <row r="2" spans="1:7" ht="15" x14ac:dyDescent="0.25">
      <c r="A2" s="400" t="s">
        <v>499</v>
      </c>
      <c r="B2" s="400"/>
      <c r="C2" s="400"/>
      <c r="D2" s="400"/>
      <c r="E2" s="400"/>
      <c r="F2" s="400"/>
    </row>
    <row r="3" spans="1:7" ht="15" x14ac:dyDescent="0.25">
      <c r="A3" s="400" t="s">
        <v>1</v>
      </c>
      <c r="B3" s="400"/>
      <c r="C3" s="400"/>
      <c r="D3" s="400"/>
      <c r="E3" s="400"/>
      <c r="F3" s="400"/>
    </row>
    <row r="4" spans="1:7" ht="15" x14ac:dyDescent="0.25">
      <c r="A4" s="400" t="s">
        <v>2</v>
      </c>
      <c r="B4" s="400"/>
      <c r="C4" s="400"/>
      <c r="D4" s="400"/>
      <c r="E4" s="400"/>
      <c r="F4" s="400"/>
    </row>
    <row r="5" spans="1:7" ht="15.75" x14ac:dyDescent="0.25">
      <c r="A5" s="74"/>
      <c r="B5" s="74"/>
      <c r="C5" s="378"/>
      <c r="D5" s="74"/>
    </row>
    <row r="6" spans="1:7" ht="47.25" customHeight="1" x14ac:dyDescent="0.25">
      <c r="A6" s="2" t="s">
        <v>3</v>
      </c>
      <c r="B6" s="2" t="s">
        <v>4</v>
      </c>
      <c r="C6" s="3" t="s">
        <v>5</v>
      </c>
      <c r="D6" s="2" t="s">
        <v>6</v>
      </c>
      <c r="E6" s="76"/>
    </row>
    <row r="7" spans="1:7" ht="15" x14ac:dyDescent="0.2">
      <c r="A7" s="4"/>
      <c r="B7" s="5" t="s">
        <v>7</v>
      </c>
      <c r="C7" s="6" t="s">
        <v>8</v>
      </c>
      <c r="D7" s="6" t="s">
        <v>9</v>
      </c>
      <c r="E7" s="75"/>
    </row>
    <row r="9" spans="1:7" x14ac:dyDescent="0.2">
      <c r="A9" s="7">
        <v>1</v>
      </c>
      <c r="B9" s="8" t="s">
        <v>10</v>
      </c>
      <c r="C9" s="1" t="s">
        <v>11</v>
      </c>
      <c r="D9" s="1" t="s">
        <v>12</v>
      </c>
    </row>
    <row r="10" spans="1:7" x14ac:dyDescent="0.2">
      <c r="A10" s="7">
        <v>2</v>
      </c>
      <c r="B10" s="7"/>
    </row>
    <row r="11" spans="1:7" x14ac:dyDescent="0.2">
      <c r="A11" s="7">
        <v>3</v>
      </c>
      <c r="B11" s="8" t="s">
        <v>13</v>
      </c>
      <c r="C11" s="82" t="s">
        <v>14</v>
      </c>
      <c r="D11" s="82" t="s">
        <v>15</v>
      </c>
    </row>
    <row r="12" spans="1:7" x14ac:dyDescent="0.2">
      <c r="A12" s="7">
        <v>4</v>
      </c>
      <c r="D12" s="82"/>
      <c r="E12" s="73"/>
    </row>
    <row r="13" spans="1:7" x14ac:dyDescent="0.2">
      <c r="A13" s="7">
        <v>5</v>
      </c>
      <c r="B13" s="8" t="s">
        <v>16</v>
      </c>
      <c r="C13" s="1" t="s">
        <v>17</v>
      </c>
      <c r="D13" s="82" t="s">
        <v>15</v>
      </c>
    </row>
    <row r="14" spans="1:7" x14ac:dyDescent="0.2">
      <c r="A14" s="7">
        <v>6</v>
      </c>
      <c r="B14" s="81" t="s">
        <v>18</v>
      </c>
      <c r="C14" s="82" t="s">
        <v>19</v>
      </c>
      <c r="D14" s="82" t="s">
        <v>15</v>
      </c>
    </row>
    <row r="15" spans="1:7" x14ac:dyDescent="0.2">
      <c r="A15" s="7">
        <v>7</v>
      </c>
      <c r="B15" s="81" t="s">
        <v>20</v>
      </c>
      <c r="C15" s="82" t="s">
        <v>21</v>
      </c>
      <c r="D15" s="82" t="s">
        <v>15</v>
      </c>
    </row>
    <row r="16" spans="1:7" x14ac:dyDescent="0.2">
      <c r="A16" s="7">
        <v>8</v>
      </c>
      <c r="B16" s="81" t="s">
        <v>22</v>
      </c>
      <c r="C16" s="82" t="s">
        <v>23</v>
      </c>
      <c r="D16" s="82" t="s">
        <v>15</v>
      </c>
    </row>
    <row r="17" spans="1:4" x14ac:dyDescent="0.2">
      <c r="A17" s="7">
        <v>9</v>
      </c>
      <c r="B17" s="8"/>
      <c r="D17" s="82"/>
    </row>
    <row r="18" spans="1:4" x14ac:dyDescent="0.2">
      <c r="A18" s="7">
        <v>10</v>
      </c>
      <c r="B18" s="8" t="s">
        <v>24</v>
      </c>
      <c r="C18" s="1" t="s">
        <v>25</v>
      </c>
      <c r="D18" s="1" t="s">
        <v>12</v>
      </c>
    </row>
    <row r="19" spans="1:4" x14ac:dyDescent="0.2">
      <c r="A19" s="7">
        <v>11</v>
      </c>
      <c r="B19" s="8" t="s">
        <v>26</v>
      </c>
      <c r="C19" s="1" t="s">
        <v>27</v>
      </c>
      <c r="D19" s="1" t="s">
        <v>12</v>
      </c>
    </row>
    <row r="20" spans="1:4" x14ac:dyDescent="0.2">
      <c r="A20" s="7">
        <v>12</v>
      </c>
      <c r="B20" s="8"/>
      <c r="D20" s="82"/>
    </row>
    <row r="21" spans="1:4" x14ac:dyDescent="0.2">
      <c r="A21" s="7">
        <v>13</v>
      </c>
      <c r="B21" s="7"/>
      <c r="D21" s="82"/>
    </row>
    <row r="22" spans="1:4" x14ac:dyDescent="0.2">
      <c r="A22" s="7">
        <v>14</v>
      </c>
      <c r="B22" s="8" t="s">
        <v>28</v>
      </c>
      <c r="C22" s="1" t="s">
        <v>29</v>
      </c>
      <c r="D22" s="1" t="s">
        <v>12</v>
      </c>
    </row>
    <row r="23" spans="1:4" x14ac:dyDescent="0.2">
      <c r="A23" s="7">
        <v>15</v>
      </c>
      <c r="B23" s="9"/>
      <c r="D23" s="82"/>
    </row>
    <row r="24" spans="1:4" x14ac:dyDescent="0.2">
      <c r="A24" s="7">
        <v>16</v>
      </c>
      <c r="B24" s="8" t="s">
        <v>30</v>
      </c>
      <c r="C24" s="1" t="s">
        <v>31</v>
      </c>
      <c r="D24" s="82" t="s">
        <v>32</v>
      </c>
    </row>
    <row r="25" spans="1:4" x14ac:dyDescent="0.2">
      <c r="A25" s="7">
        <v>17</v>
      </c>
      <c r="B25" s="8" t="s">
        <v>33</v>
      </c>
      <c r="C25" s="1" t="s">
        <v>34</v>
      </c>
      <c r="D25" s="82" t="s">
        <v>32</v>
      </c>
    </row>
    <row r="26" spans="1:4" x14ac:dyDescent="0.2">
      <c r="A26" s="7">
        <v>18</v>
      </c>
      <c r="B26" s="8" t="s">
        <v>35</v>
      </c>
      <c r="C26" s="1" t="s">
        <v>36</v>
      </c>
      <c r="D26" s="82" t="s">
        <v>32</v>
      </c>
    </row>
    <row r="27" spans="1:4" x14ac:dyDescent="0.2">
      <c r="A27" s="7">
        <v>19</v>
      </c>
      <c r="B27" s="8" t="s">
        <v>37</v>
      </c>
      <c r="C27" s="1" t="s">
        <v>38</v>
      </c>
      <c r="D27" s="82" t="s">
        <v>32</v>
      </c>
    </row>
    <row r="28" spans="1:4" x14ac:dyDescent="0.2">
      <c r="A28" s="7">
        <v>20</v>
      </c>
      <c r="B28" s="8" t="s">
        <v>39</v>
      </c>
      <c r="C28" s="1" t="s">
        <v>40</v>
      </c>
      <c r="D28" s="82" t="s">
        <v>32</v>
      </c>
    </row>
    <row r="29" spans="1:4" x14ac:dyDescent="0.2">
      <c r="A29" s="7">
        <v>21</v>
      </c>
      <c r="B29" s="8"/>
    </row>
    <row r="30" spans="1:4" x14ac:dyDescent="0.2">
      <c r="A30" s="7">
        <v>22</v>
      </c>
      <c r="B30" s="8" t="s">
        <v>41</v>
      </c>
      <c r="C30" s="1" t="s">
        <v>42</v>
      </c>
      <c r="D30" s="1" t="s">
        <v>12</v>
      </c>
    </row>
    <row r="31" spans="1:4" x14ac:dyDescent="0.2">
      <c r="A31" s="7">
        <v>23</v>
      </c>
      <c r="B31" s="8"/>
      <c r="D31" s="82"/>
    </row>
    <row r="32" spans="1:4" x14ac:dyDescent="0.2">
      <c r="A32" s="7">
        <v>24</v>
      </c>
      <c r="B32" s="8" t="s">
        <v>43</v>
      </c>
      <c r="C32" s="1" t="s">
        <v>44</v>
      </c>
      <c r="D32" s="1" t="s">
        <v>12</v>
      </c>
    </row>
    <row r="33" spans="1:4" x14ac:dyDescent="0.2">
      <c r="A33" s="7">
        <v>25</v>
      </c>
      <c r="B33" s="8" t="s">
        <v>45</v>
      </c>
      <c r="C33" s="1" t="s">
        <v>46</v>
      </c>
      <c r="D33" s="1" t="s">
        <v>12</v>
      </c>
    </row>
    <row r="34" spans="1:4" x14ac:dyDescent="0.2">
      <c r="A34" s="7">
        <v>26</v>
      </c>
      <c r="B34" s="8" t="s">
        <v>47</v>
      </c>
      <c r="C34" s="1" t="s">
        <v>48</v>
      </c>
      <c r="D34" s="1" t="s">
        <v>12</v>
      </c>
    </row>
    <row r="35" spans="1:4" x14ac:dyDescent="0.2">
      <c r="A35" s="7">
        <v>27</v>
      </c>
      <c r="B35" s="8" t="s">
        <v>49</v>
      </c>
      <c r="C35" s="1" t="s">
        <v>50</v>
      </c>
      <c r="D35" s="1" t="s">
        <v>12</v>
      </c>
    </row>
    <row r="36" spans="1:4" x14ac:dyDescent="0.2">
      <c r="A36" s="7">
        <v>28</v>
      </c>
      <c r="B36" s="8" t="s">
        <v>51</v>
      </c>
      <c r="C36" s="1" t="s">
        <v>52</v>
      </c>
      <c r="D36" s="1" t="s">
        <v>12</v>
      </c>
    </row>
    <row r="37" spans="1:4" x14ac:dyDescent="0.2">
      <c r="A37" s="7">
        <v>29</v>
      </c>
      <c r="B37" s="8" t="s">
        <v>53</v>
      </c>
      <c r="C37" s="1" t="s">
        <v>54</v>
      </c>
      <c r="D37" s="1" t="s">
        <v>12</v>
      </c>
    </row>
    <row r="38" spans="1:4" x14ac:dyDescent="0.2">
      <c r="A38" s="7">
        <v>30</v>
      </c>
      <c r="B38" s="8" t="s">
        <v>55</v>
      </c>
      <c r="C38" s="1" t="s">
        <v>56</v>
      </c>
      <c r="D38" s="1" t="s">
        <v>12</v>
      </c>
    </row>
    <row r="39" spans="1:4" x14ac:dyDescent="0.2">
      <c r="A39" s="7">
        <v>31</v>
      </c>
      <c r="B39" s="8" t="s">
        <v>57</v>
      </c>
      <c r="C39" s="1" t="s">
        <v>58</v>
      </c>
      <c r="D39" s="1" t="s">
        <v>12</v>
      </c>
    </row>
    <row r="40" spans="1:4" x14ac:dyDescent="0.2">
      <c r="A40" s="7"/>
      <c r="B40" s="82"/>
      <c r="C40" s="82"/>
    </row>
    <row r="41" spans="1:4" x14ac:dyDescent="0.2">
      <c r="B41" s="82"/>
      <c r="C41" s="82"/>
    </row>
  </sheetData>
  <mergeCells count="4">
    <mergeCell ref="A1:F1"/>
    <mergeCell ref="A2:F2"/>
    <mergeCell ref="A4:F4"/>
    <mergeCell ref="A3:F3"/>
  </mergeCells>
  <hyperlinks>
    <hyperlink ref="B9" location="'Schedule A_Summary'!A1" display="A." xr:uid="{F86D8F63-42BF-4A12-92B2-40794B4EFB25}"/>
    <hyperlink ref="B13" location="'Schedule C_GasCosts_Method 2'!A1" display="C." xr:uid="{C0AEE6B3-A276-4F72-B987-E1FD863EF9D1}"/>
    <hyperlink ref="B14" location="'C-1. Gas Contracts'!A1" display="C-1." xr:uid="{42A850ED-660D-417A-B1EA-B40BED3628B1}"/>
    <hyperlink ref="B15" location="'C-2. Gas Invoices'!A1" display="C-2." xr:uid="{7E981A3B-0C47-4594-94A6-72D100419A4B}"/>
    <hyperlink ref="B22" location="'Schedule E_Tax'!A1" display="E" xr:uid="{758E4DD1-3365-4C82-9FE0-968622317F1C}"/>
    <hyperlink ref="B18" location="'Schedule D_Legal Consult'!A1" display="D." xr:uid="{A252BB1D-1490-4954-90C1-F0875240B3B6}"/>
    <hyperlink ref="B19" location="'D-1. Legal'!A1" display="D-1." xr:uid="{9C1C49A2-9EB6-4037-ACD0-551A238473F0}"/>
    <hyperlink ref="B24" location="'Schedule F_Interim Financing'!A1" display="F." xr:uid="{B883F9FB-3AEE-4C90-A149-B66E24E34EE6}"/>
    <hyperlink ref="B25" location="'F-1. Interim Financing Support'!A1" display="F-1." xr:uid="{28C7C70E-58A6-4EFF-A42B-344AF414CD33}"/>
    <hyperlink ref="B32" location="'Schedule H_Conv Recovery'!A1" display="H" xr:uid="{093507E3-382F-47A7-80D3-6E536E0BA2D4}"/>
    <hyperlink ref="B33" location="'H-1. Conv Recovery Support'!A1" display="H-1." xr:uid="{44DD6140-B5ED-4D73-9CA1-52AB852BEE2C}"/>
    <hyperlink ref="B11" location="'Schedule B_ GasCostRcv_Method 1'!A1" display="B." xr:uid="{B0E0B6DF-BACD-44EB-BBA4-7C06710152F6}"/>
    <hyperlink ref="B26:B28" location="'E-1. Interim Financing Support'!A1" display="E-1." xr:uid="{FBF7116B-88E1-418D-A57E-C5EE0D7B64AF}"/>
    <hyperlink ref="B26" location="'F-2. Commitment Fees'!A1" display="F-2." xr:uid="{4D2BB076-69F8-45C8-A363-C96D8F1FDF9F}"/>
    <hyperlink ref="B27" location="'F-3. Professional Fees'!A1" display="F-3." xr:uid="{42DBEF11-3590-441C-B0CE-580F8EEC0F4A}"/>
    <hyperlink ref="B28" location="'F-4. Capital Carrying Costs'!A1" display="F-4." xr:uid="{7D91D4DA-EF46-40BF-81AC-B5CC3CC46B75}"/>
    <hyperlink ref="B30" location="'Schedule G_Customer Info'!A1" display="G." xr:uid="{0FA6A88E-3B8B-4830-B1C3-680828342E60}"/>
    <hyperlink ref="B34" location="'H-2. Average Bill'!A1" display="H-2." xr:uid="{31493C4A-4131-453F-86B5-23C98EE07F7E}"/>
    <hyperlink ref="B16" location="'C-3. Average Normal Cost'!A1" display="C-3." xr:uid="{35682137-4937-491E-89E2-73E678FA29B9}"/>
    <hyperlink ref="B35:B39" location="'H-2. Average Bill'!A1" display="H-2." xr:uid="{0BEB54A5-32BC-4041-8351-27334B96B1C7}"/>
  </hyperlinks>
  <printOptions horizontalCentered="1"/>
  <pageMargins left="0.7" right="0.7" top="1.25" bottom="0.75" header="0.3" footer="0.3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6C94-5CE5-4F63-A680-6D99E7DA0FEA}">
  <dimension ref="A1:H18"/>
  <sheetViews>
    <sheetView view="pageLayout" zoomScaleNormal="110" workbookViewId="0">
      <selection activeCell="E5" sqref="E5"/>
    </sheetView>
  </sheetViews>
  <sheetFormatPr defaultRowHeight="12.75" x14ac:dyDescent="0.2"/>
  <cols>
    <col min="1" max="1" width="9.140625" style="10"/>
    <col min="2" max="2" width="65.85546875" style="10" customWidth="1"/>
    <col min="3" max="3" width="19.5703125" style="10" customWidth="1"/>
    <col min="4" max="257" width="9.140625" style="10"/>
    <col min="258" max="258" width="65.85546875" style="10" customWidth="1"/>
    <col min="259" max="259" width="19.5703125" style="10" customWidth="1"/>
    <col min="260" max="513" width="9.140625" style="10"/>
    <col min="514" max="514" width="65.85546875" style="10" customWidth="1"/>
    <col min="515" max="515" width="19.5703125" style="10" customWidth="1"/>
    <col min="516" max="769" width="9.140625" style="10"/>
    <col min="770" max="770" width="65.85546875" style="10" customWidth="1"/>
    <col min="771" max="771" width="19.5703125" style="10" customWidth="1"/>
    <col min="772" max="1025" width="9.140625" style="10"/>
    <col min="1026" max="1026" width="65.85546875" style="10" customWidth="1"/>
    <col min="1027" max="1027" width="19.5703125" style="10" customWidth="1"/>
    <col min="1028" max="1281" width="9.140625" style="10"/>
    <col min="1282" max="1282" width="65.85546875" style="10" customWidth="1"/>
    <col min="1283" max="1283" width="19.5703125" style="10" customWidth="1"/>
    <col min="1284" max="1537" width="9.140625" style="10"/>
    <col min="1538" max="1538" width="65.85546875" style="10" customWidth="1"/>
    <col min="1539" max="1539" width="19.5703125" style="10" customWidth="1"/>
    <col min="1540" max="1793" width="9.140625" style="10"/>
    <col min="1794" max="1794" width="65.85546875" style="10" customWidth="1"/>
    <col min="1795" max="1795" width="19.5703125" style="10" customWidth="1"/>
    <col min="1796" max="2049" width="9.140625" style="10"/>
    <col min="2050" max="2050" width="65.85546875" style="10" customWidth="1"/>
    <col min="2051" max="2051" width="19.5703125" style="10" customWidth="1"/>
    <col min="2052" max="2305" width="9.140625" style="10"/>
    <col min="2306" max="2306" width="65.85546875" style="10" customWidth="1"/>
    <col min="2307" max="2307" width="19.5703125" style="10" customWidth="1"/>
    <col min="2308" max="2561" width="9.140625" style="10"/>
    <col min="2562" max="2562" width="65.85546875" style="10" customWidth="1"/>
    <col min="2563" max="2563" width="19.5703125" style="10" customWidth="1"/>
    <col min="2564" max="2817" width="9.140625" style="10"/>
    <col min="2818" max="2818" width="65.85546875" style="10" customWidth="1"/>
    <col min="2819" max="2819" width="19.5703125" style="10" customWidth="1"/>
    <col min="2820" max="3073" width="9.140625" style="10"/>
    <col min="3074" max="3074" width="65.85546875" style="10" customWidth="1"/>
    <col min="3075" max="3075" width="19.5703125" style="10" customWidth="1"/>
    <col min="3076" max="3329" width="9.140625" style="10"/>
    <col min="3330" max="3330" width="65.85546875" style="10" customWidth="1"/>
    <col min="3331" max="3331" width="19.5703125" style="10" customWidth="1"/>
    <col min="3332" max="3585" width="9.140625" style="10"/>
    <col min="3586" max="3586" width="65.85546875" style="10" customWidth="1"/>
    <col min="3587" max="3587" width="19.5703125" style="10" customWidth="1"/>
    <col min="3588" max="3841" width="9.140625" style="10"/>
    <col min="3842" max="3842" width="65.85546875" style="10" customWidth="1"/>
    <col min="3843" max="3843" width="19.5703125" style="10" customWidth="1"/>
    <col min="3844" max="4097" width="9.140625" style="10"/>
    <col min="4098" max="4098" width="65.85546875" style="10" customWidth="1"/>
    <col min="4099" max="4099" width="19.5703125" style="10" customWidth="1"/>
    <col min="4100" max="4353" width="9.140625" style="10"/>
    <col min="4354" max="4354" width="65.85546875" style="10" customWidth="1"/>
    <col min="4355" max="4355" width="19.5703125" style="10" customWidth="1"/>
    <col min="4356" max="4609" width="9.140625" style="10"/>
    <col min="4610" max="4610" width="65.85546875" style="10" customWidth="1"/>
    <col min="4611" max="4611" width="19.5703125" style="10" customWidth="1"/>
    <col min="4612" max="4865" width="9.140625" style="10"/>
    <col min="4866" max="4866" width="65.85546875" style="10" customWidth="1"/>
    <col min="4867" max="4867" width="19.5703125" style="10" customWidth="1"/>
    <col min="4868" max="5121" width="9.140625" style="10"/>
    <col min="5122" max="5122" width="65.85546875" style="10" customWidth="1"/>
    <col min="5123" max="5123" width="19.5703125" style="10" customWidth="1"/>
    <col min="5124" max="5377" width="9.140625" style="10"/>
    <col min="5378" max="5378" width="65.85546875" style="10" customWidth="1"/>
    <col min="5379" max="5379" width="19.5703125" style="10" customWidth="1"/>
    <col min="5380" max="5633" width="9.140625" style="10"/>
    <col min="5634" max="5634" width="65.85546875" style="10" customWidth="1"/>
    <col min="5635" max="5635" width="19.5703125" style="10" customWidth="1"/>
    <col min="5636" max="5889" width="9.140625" style="10"/>
    <col min="5890" max="5890" width="65.85546875" style="10" customWidth="1"/>
    <col min="5891" max="5891" width="19.5703125" style="10" customWidth="1"/>
    <col min="5892" max="6145" width="9.140625" style="10"/>
    <col min="6146" max="6146" width="65.85546875" style="10" customWidth="1"/>
    <col min="6147" max="6147" width="19.5703125" style="10" customWidth="1"/>
    <col min="6148" max="6401" width="9.140625" style="10"/>
    <col min="6402" max="6402" width="65.85546875" style="10" customWidth="1"/>
    <col min="6403" max="6403" width="19.5703125" style="10" customWidth="1"/>
    <col min="6404" max="6657" width="9.140625" style="10"/>
    <col min="6658" max="6658" width="65.85546875" style="10" customWidth="1"/>
    <col min="6659" max="6659" width="19.5703125" style="10" customWidth="1"/>
    <col min="6660" max="6913" width="9.140625" style="10"/>
    <col min="6914" max="6914" width="65.85546875" style="10" customWidth="1"/>
    <col min="6915" max="6915" width="19.5703125" style="10" customWidth="1"/>
    <col min="6916" max="7169" width="9.140625" style="10"/>
    <col min="7170" max="7170" width="65.85546875" style="10" customWidth="1"/>
    <col min="7171" max="7171" width="19.5703125" style="10" customWidth="1"/>
    <col min="7172" max="7425" width="9.140625" style="10"/>
    <col min="7426" max="7426" width="65.85546875" style="10" customWidth="1"/>
    <col min="7427" max="7427" width="19.5703125" style="10" customWidth="1"/>
    <col min="7428" max="7681" width="9.140625" style="10"/>
    <col min="7682" max="7682" width="65.85546875" style="10" customWidth="1"/>
    <col min="7683" max="7683" width="19.5703125" style="10" customWidth="1"/>
    <col min="7684" max="7937" width="9.140625" style="10"/>
    <col min="7938" max="7938" width="65.85546875" style="10" customWidth="1"/>
    <col min="7939" max="7939" width="19.5703125" style="10" customWidth="1"/>
    <col min="7940" max="8193" width="9.140625" style="10"/>
    <col min="8194" max="8194" width="65.85546875" style="10" customWidth="1"/>
    <col min="8195" max="8195" width="19.5703125" style="10" customWidth="1"/>
    <col min="8196" max="8449" width="9.140625" style="10"/>
    <col min="8450" max="8450" width="65.85546875" style="10" customWidth="1"/>
    <col min="8451" max="8451" width="19.5703125" style="10" customWidth="1"/>
    <col min="8452" max="8705" width="9.140625" style="10"/>
    <col min="8706" max="8706" width="65.85546875" style="10" customWidth="1"/>
    <col min="8707" max="8707" width="19.5703125" style="10" customWidth="1"/>
    <col min="8708" max="8961" width="9.140625" style="10"/>
    <col min="8962" max="8962" width="65.85546875" style="10" customWidth="1"/>
    <col min="8963" max="8963" width="19.5703125" style="10" customWidth="1"/>
    <col min="8964" max="9217" width="9.140625" style="10"/>
    <col min="9218" max="9218" width="65.85546875" style="10" customWidth="1"/>
    <col min="9219" max="9219" width="19.5703125" style="10" customWidth="1"/>
    <col min="9220" max="9473" width="9.140625" style="10"/>
    <col min="9474" max="9474" width="65.85546875" style="10" customWidth="1"/>
    <col min="9475" max="9475" width="19.5703125" style="10" customWidth="1"/>
    <col min="9476" max="9729" width="9.140625" style="10"/>
    <col min="9730" max="9730" width="65.85546875" style="10" customWidth="1"/>
    <col min="9731" max="9731" width="19.5703125" style="10" customWidth="1"/>
    <col min="9732" max="9985" width="9.140625" style="10"/>
    <col min="9986" max="9986" width="65.85546875" style="10" customWidth="1"/>
    <col min="9987" max="9987" width="19.5703125" style="10" customWidth="1"/>
    <col min="9988" max="10241" width="9.140625" style="10"/>
    <col min="10242" max="10242" width="65.85546875" style="10" customWidth="1"/>
    <col min="10243" max="10243" width="19.5703125" style="10" customWidth="1"/>
    <col min="10244" max="10497" width="9.140625" style="10"/>
    <col min="10498" max="10498" width="65.85546875" style="10" customWidth="1"/>
    <col min="10499" max="10499" width="19.5703125" style="10" customWidth="1"/>
    <col min="10500" max="10753" width="9.140625" style="10"/>
    <col min="10754" max="10754" width="65.85546875" style="10" customWidth="1"/>
    <col min="10755" max="10755" width="19.5703125" style="10" customWidth="1"/>
    <col min="10756" max="11009" width="9.140625" style="10"/>
    <col min="11010" max="11010" width="65.85546875" style="10" customWidth="1"/>
    <col min="11011" max="11011" width="19.5703125" style="10" customWidth="1"/>
    <col min="11012" max="11265" width="9.140625" style="10"/>
    <col min="11266" max="11266" width="65.85546875" style="10" customWidth="1"/>
    <col min="11267" max="11267" width="19.5703125" style="10" customWidth="1"/>
    <col min="11268" max="11521" width="9.140625" style="10"/>
    <col min="11522" max="11522" width="65.85546875" style="10" customWidth="1"/>
    <col min="11523" max="11523" width="19.5703125" style="10" customWidth="1"/>
    <col min="11524" max="11777" width="9.140625" style="10"/>
    <col min="11778" max="11778" width="65.85546875" style="10" customWidth="1"/>
    <col min="11779" max="11779" width="19.5703125" style="10" customWidth="1"/>
    <col min="11780" max="12033" width="9.140625" style="10"/>
    <col min="12034" max="12034" width="65.85546875" style="10" customWidth="1"/>
    <col min="12035" max="12035" width="19.5703125" style="10" customWidth="1"/>
    <col min="12036" max="12289" width="9.140625" style="10"/>
    <col min="12290" max="12290" width="65.85546875" style="10" customWidth="1"/>
    <col min="12291" max="12291" width="19.5703125" style="10" customWidth="1"/>
    <col min="12292" max="12545" width="9.140625" style="10"/>
    <col min="12546" max="12546" width="65.85546875" style="10" customWidth="1"/>
    <col min="12547" max="12547" width="19.5703125" style="10" customWidth="1"/>
    <col min="12548" max="12801" width="9.140625" style="10"/>
    <col min="12802" max="12802" width="65.85546875" style="10" customWidth="1"/>
    <col min="12803" max="12803" width="19.5703125" style="10" customWidth="1"/>
    <col min="12804" max="13057" width="9.140625" style="10"/>
    <col min="13058" max="13058" width="65.85546875" style="10" customWidth="1"/>
    <col min="13059" max="13059" width="19.5703125" style="10" customWidth="1"/>
    <col min="13060" max="13313" width="9.140625" style="10"/>
    <col min="13314" max="13314" width="65.85546875" style="10" customWidth="1"/>
    <col min="13315" max="13315" width="19.5703125" style="10" customWidth="1"/>
    <col min="13316" max="13569" width="9.140625" style="10"/>
    <col min="13570" max="13570" width="65.85546875" style="10" customWidth="1"/>
    <col min="13571" max="13571" width="19.5703125" style="10" customWidth="1"/>
    <col min="13572" max="13825" width="9.140625" style="10"/>
    <col min="13826" max="13826" width="65.85546875" style="10" customWidth="1"/>
    <col min="13827" max="13827" width="19.5703125" style="10" customWidth="1"/>
    <col min="13828" max="14081" width="9.140625" style="10"/>
    <col min="14082" max="14082" width="65.85546875" style="10" customWidth="1"/>
    <col min="14083" max="14083" width="19.5703125" style="10" customWidth="1"/>
    <col min="14084" max="14337" width="9.140625" style="10"/>
    <col min="14338" max="14338" width="65.85546875" style="10" customWidth="1"/>
    <col min="14339" max="14339" width="19.5703125" style="10" customWidth="1"/>
    <col min="14340" max="14593" width="9.140625" style="10"/>
    <col min="14594" max="14594" width="65.85546875" style="10" customWidth="1"/>
    <col min="14595" max="14595" width="19.5703125" style="10" customWidth="1"/>
    <col min="14596" max="14849" width="9.140625" style="10"/>
    <col min="14850" max="14850" width="65.85546875" style="10" customWidth="1"/>
    <col min="14851" max="14851" width="19.5703125" style="10" customWidth="1"/>
    <col min="14852" max="15105" width="9.140625" style="10"/>
    <col min="15106" max="15106" width="65.85546875" style="10" customWidth="1"/>
    <col min="15107" max="15107" width="19.5703125" style="10" customWidth="1"/>
    <col min="15108" max="15361" width="9.140625" style="10"/>
    <col min="15362" max="15362" width="65.85546875" style="10" customWidth="1"/>
    <col min="15363" max="15363" width="19.5703125" style="10" customWidth="1"/>
    <col min="15364" max="15617" width="9.140625" style="10"/>
    <col min="15618" max="15618" width="65.85546875" style="10" customWidth="1"/>
    <col min="15619" max="15619" width="19.5703125" style="10" customWidth="1"/>
    <col min="15620" max="15873" width="9.140625" style="10"/>
    <col min="15874" max="15874" width="65.85546875" style="10" customWidth="1"/>
    <col min="15875" max="15875" width="19.5703125" style="10" customWidth="1"/>
    <col min="15876" max="16129" width="9.140625" style="10"/>
    <col min="16130" max="16130" width="65.85546875" style="10" customWidth="1"/>
    <col min="16131" max="16131" width="19.5703125" style="10" customWidth="1"/>
    <col min="16132" max="16384" width="9.140625" style="10"/>
  </cols>
  <sheetData>
    <row r="1" spans="1:8" ht="15" x14ac:dyDescent="0.25">
      <c r="A1" s="400" t="s">
        <v>0</v>
      </c>
      <c r="B1" s="400"/>
      <c r="C1" s="400"/>
      <c r="D1" s="84"/>
      <c r="E1" s="84"/>
      <c r="F1" s="84"/>
    </row>
    <row r="2" spans="1:8" ht="15" x14ac:dyDescent="0.25">
      <c r="A2" s="400" t="s">
        <v>499</v>
      </c>
      <c r="B2" s="400"/>
      <c r="C2" s="400"/>
      <c r="D2" s="84"/>
      <c r="E2" s="84"/>
      <c r="F2" s="84"/>
      <c r="G2" s="24"/>
      <c r="H2" s="24"/>
    </row>
    <row r="3" spans="1:8" ht="15" x14ac:dyDescent="0.25">
      <c r="A3" s="400" t="str">
        <f>'Table of Contents'!C22</f>
        <v>Taxes</v>
      </c>
      <c r="B3" s="400"/>
      <c r="C3" s="400"/>
      <c r="D3" s="84"/>
      <c r="E3" s="84"/>
      <c r="F3" s="84"/>
      <c r="G3" s="24"/>
      <c r="H3" s="24"/>
    </row>
    <row r="4" spans="1:8" ht="15" customHeight="1" x14ac:dyDescent="0.25">
      <c r="A4" s="400" t="s">
        <v>2</v>
      </c>
      <c r="B4" s="400"/>
      <c r="C4" s="400"/>
      <c r="D4" s="84"/>
      <c r="E4" s="84"/>
      <c r="F4" s="84"/>
      <c r="G4" s="24"/>
      <c r="H4" s="24"/>
    </row>
    <row r="5" spans="1:8" ht="15" x14ac:dyDescent="0.25">
      <c r="A5" s="84"/>
      <c r="B5" s="84"/>
      <c r="C5" s="170"/>
      <c r="D5" s="209"/>
      <c r="E5" s="209"/>
      <c r="F5" s="24"/>
      <c r="G5" s="24"/>
      <c r="H5" s="24"/>
    </row>
    <row r="6" spans="1:8" x14ac:dyDescent="0.2">
      <c r="C6" s="123"/>
      <c r="D6" s="123"/>
      <c r="E6" s="123"/>
    </row>
    <row r="7" spans="1:8" ht="15" x14ac:dyDescent="0.25">
      <c r="A7" s="16" t="s">
        <v>3</v>
      </c>
      <c r="B7" s="16" t="s">
        <v>59</v>
      </c>
      <c r="C7" s="168" t="s">
        <v>359</v>
      </c>
      <c r="D7" s="165"/>
      <c r="E7" s="123"/>
    </row>
    <row r="8" spans="1:8" x14ac:dyDescent="0.2">
      <c r="A8" s="18"/>
      <c r="B8" s="19" t="s">
        <v>7</v>
      </c>
      <c r="C8" s="122" t="s">
        <v>8</v>
      </c>
      <c r="D8" s="171"/>
      <c r="E8" s="123"/>
    </row>
    <row r="9" spans="1:8" x14ac:dyDescent="0.2">
      <c r="C9" s="123"/>
      <c r="D9" s="171"/>
      <c r="E9" s="123"/>
    </row>
    <row r="10" spans="1:8" x14ac:dyDescent="0.2">
      <c r="A10" s="18">
        <v>1</v>
      </c>
      <c r="B10" s="10" t="s">
        <v>360</v>
      </c>
      <c r="C10" s="123">
        <v>0</v>
      </c>
      <c r="D10" s="171"/>
      <c r="E10" s="123"/>
    </row>
    <row r="11" spans="1:8" x14ac:dyDescent="0.2">
      <c r="A11" s="18">
        <v>2</v>
      </c>
      <c r="C11" s="123">
        <v>0</v>
      </c>
      <c r="D11" s="123"/>
      <c r="E11" s="123"/>
    </row>
    <row r="12" spans="1:8" x14ac:dyDescent="0.2">
      <c r="A12" s="18">
        <v>3</v>
      </c>
      <c r="C12" s="123"/>
      <c r="D12" s="123"/>
      <c r="E12" s="123"/>
    </row>
    <row r="13" spans="1:8" x14ac:dyDescent="0.2">
      <c r="A13" s="18">
        <v>4</v>
      </c>
      <c r="C13" s="123"/>
      <c r="D13" s="123"/>
      <c r="E13" s="123"/>
    </row>
    <row r="14" spans="1:8" ht="15.75" thickBot="1" x14ac:dyDescent="0.3">
      <c r="A14" s="18">
        <v>5</v>
      </c>
      <c r="B14" s="41" t="s">
        <v>361</v>
      </c>
      <c r="C14" s="210">
        <f>SUM(C10:C13)</f>
        <v>0</v>
      </c>
      <c r="D14" s="123"/>
      <c r="E14" s="123"/>
    </row>
    <row r="15" spans="1:8" ht="13.5" thickTop="1" x14ac:dyDescent="0.2"/>
    <row r="18" spans="2:3" x14ac:dyDescent="0.2">
      <c r="B18" s="404"/>
      <c r="C18" s="404"/>
    </row>
  </sheetData>
  <mergeCells count="5">
    <mergeCell ref="A1:C1"/>
    <mergeCell ref="A2:C2"/>
    <mergeCell ref="A3:C3"/>
    <mergeCell ref="A4:C4"/>
    <mergeCell ref="B18:C18"/>
  </mergeCells>
  <pageMargins left="0.7" right="0.7" top="1.25" bottom="0.75" header="0.3" footer="0.3"/>
  <pageSetup scale="88" orientation="landscape" r:id="rId1"/>
  <headerFooter>
    <oddHeader>&amp;R&amp;"Arial,Bold"&amp;12Schedule 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324A5-8570-48BF-B50A-8A2F30C4895A}">
  <dimension ref="A1:Q23"/>
  <sheetViews>
    <sheetView view="pageLayout" zoomScaleNormal="110" workbookViewId="0">
      <selection sqref="A1:C1"/>
    </sheetView>
  </sheetViews>
  <sheetFormatPr defaultRowHeight="12.75" x14ac:dyDescent="0.2"/>
  <cols>
    <col min="1" max="1" width="9.140625" style="254"/>
    <col min="2" max="2" width="74.85546875" style="254" customWidth="1"/>
    <col min="3" max="3" width="21.85546875" style="254" customWidth="1"/>
    <col min="4" max="4" width="20.5703125" style="254" bestFit="1" customWidth="1"/>
    <col min="5" max="5" width="24.85546875" style="254" bestFit="1" customWidth="1"/>
    <col min="6" max="6" width="14.85546875" style="254" bestFit="1" customWidth="1"/>
    <col min="7" max="7" width="12.85546875" style="254" bestFit="1" customWidth="1"/>
    <col min="8" max="8" width="12.85546875" style="254" customWidth="1"/>
    <col min="9" max="9" width="10.42578125" style="254" bestFit="1" customWidth="1"/>
    <col min="10" max="10" width="15.85546875" style="254" bestFit="1" customWidth="1"/>
    <col min="11" max="15" width="20.85546875" style="254" customWidth="1"/>
    <col min="16" max="269" width="9.140625" style="254"/>
    <col min="270" max="270" width="70.85546875" style="254" customWidth="1"/>
    <col min="271" max="271" width="20.85546875" style="254" customWidth="1"/>
    <col min="272" max="525" width="9.140625" style="254"/>
    <col min="526" max="526" width="70.85546875" style="254" customWidth="1"/>
    <col min="527" max="527" width="20.85546875" style="254" customWidth="1"/>
    <col min="528" max="781" width="9.140625" style="254"/>
    <col min="782" max="782" width="70.85546875" style="254" customWidth="1"/>
    <col min="783" max="783" width="20.85546875" style="254" customWidth="1"/>
    <col min="784" max="1037" width="9.140625" style="254"/>
    <col min="1038" max="1038" width="70.85546875" style="254" customWidth="1"/>
    <col min="1039" max="1039" width="20.85546875" style="254" customWidth="1"/>
    <col min="1040" max="1293" width="9.140625" style="254"/>
    <col min="1294" max="1294" width="70.85546875" style="254" customWidth="1"/>
    <col min="1295" max="1295" width="20.85546875" style="254" customWidth="1"/>
    <col min="1296" max="1549" width="9.140625" style="254"/>
    <col min="1550" max="1550" width="70.85546875" style="254" customWidth="1"/>
    <col min="1551" max="1551" width="20.85546875" style="254" customWidth="1"/>
    <col min="1552" max="1805" width="9.140625" style="254"/>
    <col min="1806" max="1806" width="70.85546875" style="254" customWidth="1"/>
    <col min="1807" max="1807" width="20.85546875" style="254" customWidth="1"/>
    <col min="1808" max="2061" width="9.140625" style="254"/>
    <col min="2062" max="2062" width="70.85546875" style="254" customWidth="1"/>
    <col min="2063" max="2063" width="20.85546875" style="254" customWidth="1"/>
    <col min="2064" max="2317" width="9.140625" style="254"/>
    <col min="2318" max="2318" width="70.85546875" style="254" customWidth="1"/>
    <col min="2319" max="2319" width="20.85546875" style="254" customWidth="1"/>
    <col min="2320" max="2573" width="9.140625" style="254"/>
    <col min="2574" max="2574" width="70.85546875" style="254" customWidth="1"/>
    <col min="2575" max="2575" width="20.85546875" style="254" customWidth="1"/>
    <col min="2576" max="2829" width="9.140625" style="254"/>
    <col min="2830" max="2830" width="70.85546875" style="254" customWidth="1"/>
    <col min="2831" max="2831" width="20.85546875" style="254" customWidth="1"/>
    <col min="2832" max="3085" width="9.140625" style="254"/>
    <col min="3086" max="3086" width="70.85546875" style="254" customWidth="1"/>
    <col min="3087" max="3087" width="20.85546875" style="254" customWidth="1"/>
    <col min="3088" max="3341" width="9.140625" style="254"/>
    <col min="3342" max="3342" width="70.85546875" style="254" customWidth="1"/>
    <col min="3343" max="3343" width="20.85546875" style="254" customWidth="1"/>
    <col min="3344" max="3597" width="9.140625" style="254"/>
    <col min="3598" max="3598" width="70.85546875" style="254" customWidth="1"/>
    <col min="3599" max="3599" width="20.85546875" style="254" customWidth="1"/>
    <col min="3600" max="3853" width="9.140625" style="254"/>
    <col min="3854" max="3854" width="70.85546875" style="254" customWidth="1"/>
    <col min="3855" max="3855" width="20.85546875" style="254" customWidth="1"/>
    <col min="3856" max="4109" width="9.140625" style="254"/>
    <col min="4110" max="4110" width="70.85546875" style="254" customWidth="1"/>
    <col min="4111" max="4111" width="20.85546875" style="254" customWidth="1"/>
    <col min="4112" max="4365" width="9.140625" style="254"/>
    <col min="4366" max="4366" width="70.85546875" style="254" customWidth="1"/>
    <col min="4367" max="4367" width="20.85546875" style="254" customWidth="1"/>
    <col min="4368" max="4621" width="9.140625" style="254"/>
    <col min="4622" max="4622" width="70.85546875" style="254" customWidth="1"/>
    <col min="4623" max="4623" width="20.85546875" style="254" customWidth="1"/>
    <col min="4624" max="4877" width="9.140625" style="254"/>
    <col min="4878" max="4878" width="70.85546875" style="254" customWidth="1"/>
    <col min="4879" max="4879" width="20.85546875" style="254" customWidth="1"/>
    <col min="4880" max="5133" width="9.140625" style="254"/>
    <col min="5134" max="5134" width="70.85546875" style="254" customWidth="1"/>
    <col min="5135" max="5135" width="20.85546875" style="254" customWidth="1"/>
    <col min="5136" max="5389" width="9.140625" style="254"/>
    <col min="5390" max="5390" width="70.85546875" style="254" customWidth="1"/>
    <col min="5391" max="5391" width="20.85546875" style="254" customWidth="1"/>
    <col min="5392" max="5645" width="9.140625" style="254"/>
    <col min="5646" max="5646" width="70.85546875" style="254" customWidth="1"/>
    <col min="5647" max="5647" width="20.85546875" style="254" customWidth="1"/>
    <col min="5648" max="5901" width="9.140625" style="254"/>
    <col min="5902" max="5902" width="70.85546875" style="254" customWidth="1"/>
    <col min="5903" max="5903" width="20.85546875" style="254" customWidth="1"/>
    <col min="5904" max="6157" width="9.140625" style="254"/>
    <col min="6158" max="6158" width="70.85546875" style="254" customWidth="1"/>
    <col min="6159" max="6159" width="20.85546875" style="254" customWidth="1"/>
    <col min="6160" max="6413" width="9.140625" style="254"/>
    <col min="6414" max="6414" width="70.85546875" style="254" customWidth="1"/>
    <col min="6415" max="6415" width="20.85546875" style="254" customWidth="1"/>
    <col min="6416" max="6669" width="9.140625" style="254"/>
    <col min="6670" max="6670" width="70.85546875" style="254" customWidth="1"/>
    <col min="6671" max="6671" width="20.85546875" style="254" customWidth="1"/>
    <col min="6672" max="6925" width="9.140625" style="254"/>
    <col min="6926" max="6926" width="70.85546875" style="254" customWidth="1"/>
    <col min="6927" max="6927" width="20.85546875" style="254" customWidth="1"/>
    <col min="6928" max="7181" width="9.140625" style="254"/>
    <col min="7182" max="7182" width="70.85546875" style="254" customWidth="1"/>
    <col min="7183" max="7183" width="20.85546875" style="254" customWidth="1"/>
    <col min="7184" max="7437" width="9.140625" style="254"/>
    <col min="7438" max="7438" width="70.85546875" style="254" customWidth="1"/>
    <col min="7439" max="7439" width="20.85546875" style="254" customWidth="1"/>
    <col min="7440" max="7693" width="9.140625" style="254"/>
    <col min="7694" max="7694" width="70.85546875" style="254" customWidth="1"/>
    <col min="7695" max="7695" width="20.85546875" style="254" customWidth="1"/>
    <col min="7696" max="7949" width="9.140625" style="254"/>
    <col min="7950" max="7950" width="70.85546875" style="254" customWidth="1"/>
    <col min="7951" max="7951" width="20.85546875" style="254" customWidth="1"/>
    <col min="7952" max="8205" width="9.140625" style="254"/>
    <col min="8206" max="8206" width="70.85546875" style="254" customWidth="1"/>
    <col min="8207" max="8207" width="20.85546875" style="254" customWidth="1"/>
    <col min="8208" max="8461" width="9.140625" style="254"/>
    <col min="8462" max="8462" width="70.85546875" style="254" customWidth="1"/>
    <col min="8463" max="8463" width="20.85546875" style="254" customWidth="1"/>
    <col min="8464" max="8717" width="9.140625" style="254"/>
    <col min="8718" max="8718" width="70.85546875" style="254" customWidth="1"/>
    <col min="8719" max="8719" width="20.85546875" style="254" customWidth="1"/>
    <col min="8720" max="8973" width="9.140625" style="254"/>
    <col min="8974" max="8974" width="70.85546875" style="254" customWidth="1"/>
    <col min="8975" max="8975" width="20.85546875" style="254" customWidth="1"/>
    <col min="8976" max="9229" width="9.140625" style="254"/>
    <col min="9230" max="9230" width="70.85546875" style="254" customWidth="1"/>
    <col min="9231" max="9231" width="20.85546875" style="254" customWidth="1"/>
    <col min="9232" max="9485" width="9.140625" style="254"/>
    <col min="9486" max="9486" width="70.85546875" style="254" customWidth="1"/>
    <col min="9487" max="9487" width="20.85546875" style="254" customWidth="1"/>
    <col min="9488" max="9741" width="9.140625" style="254"/>
    <col min="9742" max="9742" width="70.85546875" style="254" customWidth="1"/>
    <col min="9743" max="9743" width="20.85546875" style="254" customWidth="1"/>
    <col min="9744" max="9997" width="9.140625" style="254"/>
    <col min="9998" max="9998" width="70.85546875" style="254" customWidth="1"/>
    <col min="9999" max="9999" width="20.85546875" style="254" customWidth="1"/>
    <col min="10000" max="10253" width="9.140625" style="254"/>
    <col min="10254" max="10254" width="70.85546875" style="254" customWidth="1"/>
    <col min="10255" max="10255" width="20.85546875" style="254" customWidth="1"/>
    <col min="10256" max="10509" width="9.140625" style="254"/>
    <col min="10510" max="10510" width="70.85546875" style="254" customWidth="1"/>
    <col min="10511" max="10511" width="20.85546875" style="254" customWidth="1"/>
    <col min="10512" max="10765" width="9.140625" style="254"/>
    <col min="10766" max="10766" width="70.85546875" style="254" customWidth="1"/>
    <col min="10767" max="10767" width="20.85546875" style="254" customWidth="1"/>
    <col min="10768" max="11021" width="9.140625" style="254"/>
    <col min="11022" max="11022" width="70.85546875" style="254" customWidth="1"/>
    <col min="11023" max="11023" width="20.85546875" style="254" customWidth="1"/>
    <col min="11024" max="11277" width="9.140625" style="254"/>
    <col min="11278" max="11278" width="70.85546875" style="254" customWidth="1"/>
    <col min="11279" max="11279" width="20.85546875" style="254" customWidth="1"/>
    <col min="11280" max="11533" width="9.140625" style="254"/>
    <col min="11534" max="11534" width="70.85546875" style="254" customWidth="1"/>
    <col min="11535" max="11535" width="20.85546875" style="254" customWidth="1"/>
    <col min="11536" max="11789" width="9.140625" style="254"/>
    <col min="11790" max="11790" width="70.85546875" style="254" customWidth="1"/>
    <col min="11791" max="11791" width="20.85546875" style="254" customWidth="1"/>
    <col min="11792" max="12045" width="9.140625" style="254"/>
    <col min="12046" max="12046" width="70.85546875" style="254" customWidth="1"/>
    <col min="12047" max="12047" width="20.85546875" style="254" customWidth="1"/>
    <col min="12048" max="12301" width="9.140625" style="254"/>
    <col min="12302" max="12302" width="70.85546875" style="254" customWidth="1"/>
    <col min="12303" max="12303" width="20.85546875" style="254" customWidth="1"/>
    <col min="12304" max="12557" width="9.140625" style="254"/>
    <col min="12558" max="12558" width="70.85546875" style="254" customWidth="1"/>
    <col min="12559" max="12559" width="20.85546875" style="254" customWidth="1"/>
    <col min="12560" max="12813" width="9.140625" style="254"/>
    <col min="12814" max="12814" width="70.85546875" style="254" customWidth="1"/>
    <col min="12815" max="12815" width="20.85546875" style="254" customWidth="1"/>
    <col min="12816" max="13069" width="9.140625" style="254"/>
    <col min="13070" max="13070" width="70.85546875" style="254" customWidth="1"/>
    <col min="13071" max="13071" width="20.85546875" style="254" customWidth="1"/>
    <col min="13072" max="13325" width="9.140625" style="254"/>
    <col min="13326" max="13326" width="70.85546875" style="254" customWidth="1"/>
    <col min="13327" max="13327" width="20.85546875" style="254" customWidth="1"/>
    <col min="13328" max="13581" width="9.140625" style="254"/>
    <col min="13582" max="13582" width="70.85546875" style="254" customWidth="1"/>
    <col min="13583" max="13583" width="20.85546875" style="254" customWidth="1"/>
    <col min="13584" max="13837" width="9.140625" style="254"/>
    <col min="13838" max="13838" width="70.85546875" style="254" customWidth="1"/>
    <col min="13839" max="13839" width="20.85546875" style="254" customWidth="1"/>
    <col min="13840" max="14093" width="9.140625" style="254"/>
    <col min="14094" max="14094" width="70.85546875" style="254" customWidth="1"/>
    <col min="14095" max="14095" width="20.85546875" style="254" customWidth="1"/>
    <col min="14096" max="14349" width="9.140625" style="254"/>
    <col min="14350" max="14350" width="70.85546875" style="254" customWidth="1"/>
    <col min="14351" max="14351" width="20.85546875" style="254" customWidth="1"/>
    <col min="14352" max="14605" width="9.140625" style="254"/>
    <col min="14606" max="14606" width="70.85546875" style="254" customWidth="1"/>
    <col min="14607" max="14607" width="20.85546875" style="254" customWidth="1"/>
    <col min="14608" max="14861" width="9.140625" style="254"/>
    <col min="14862" max="14862" width="70.85546875" style="254" customWidth="1"/>
    <col min="14863" max="14863" width="20.85546875" style="254" customWidth="1"/>
    <col min="14864" max="15117" width="9.140625" style="254"/>
    <col min="15118" max="15118" width="70.85546875" style="254" customWidth="1"/>
    <col min="15119" max="15119" width="20.85546875" style="254" customWidth="1"/>
    <col min="15120" max="15373" width="9.140625" style="254"/>
    <col min="15374" max="15374" width="70.85546875" style="254" customWidth="1"/>
    <col min="15375" max="15375" width="20.85546875" style="254" customWidth="1"/>
    <col min="15376" max="15629" width="9.140625" style="254"/>
    <col min="15630" max="15630" width="70.85546875" style="254" customWidth="1"/>
    <col min="15631" max="15631" width="20.85546875" style="254" customWidth="1"/>
    <col min="15632" max="15885" width="9.140625" style="254"/>
    <col min="15886" max="15886" width="70.85546875" style="254" customWidth="1"/>
    <col min="15887" max="15887" width="20.85546875" style="254" customWidth="1"/>
    <col min="15888" max="16141" width="9.140625" style="254"/>
    <col min="16142" max="16142" width="70.85546875" style="254" customWidth="1"/>
    <col min="16143" max="16143" width="20.85546875" style="254" customWidth="1"/>
    <col min="16144" max="16384" width="9.140625" style="254"/>
  </cols>
  <sheetData>
    <row r="1" spans="1:17" x14ac:dyDescent="0.2">
      <c r="A1" s="405" t="s">
        <v>0</v>
      </c>
      <c r="B1" s="405"/>
      <c r="C1" s="405"/>
      <c r="D1" s="399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279"/>
      <c r="Q1" s="279"/>
    </row>
    <row r="2" spans="1:17" x14ac:dyDescent="0.2">
      <c r="A2" s="405" t="s">
        <v>499</v>
      </c>
      <c r="B2" s="405"/>
      <c r="C2" s="405"/>
      <c r="D2" s="399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279"/>
      <c r="Q2" s="279"/>
    </row>
    <row r="3" spans="1:17" x14ac:dyDescent="0.2">
      <c r="A3" s="405" t="str">
        <f>'Table of Contents'!C24</f>
        <v>Interim Financing Costs (March 2021 through March 2022)</v>
      </c>
      <c r="B3" s="405"/>
      <c r="C3" s="405"/>
      <c r="D3" s="399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79"/>
      <c r="Q3" s="279"/>
    </row>
    <row r="4" spans="1:17" x14ac:dyDescent="0.2">
      <c r="A4" s="405" t="s">
        <v>2</v>
      </c>
      <c r="B4" s="405"/>
      <c r="C4" s="405"/>
      <c r="D4" s="399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279"/>
      <c r="Q4" s="279"/>
    </row>
    <row r="5" spans="1:17" x14ac:dyDescent="0.2">
      <c r="A5" s="405"/>
      <c r="B5" s="405"/>
      <c r="C5" s="405"/>
      <c r="D5" s="399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6" spans="1:17" x14ac:dyDescent="0.2">
      <c r="A6" s="270"/>
      <c r="B6" s="280"/>
      <c r="C6" s="28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</row>
    <row r="7" spans="1:17" x14ac:dyDescent="0.2">
      <c r="A7" s="268" t="s">
        <v>3</v>
      </c>
      <c r="B7" s="269" t="s">
        <v>59</v>
      </c>
      <c r="C7" s="269" t="s">
        <v>362</v>
      </c>
      <c r="D7" s="269" t="s">
        <v>363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81"/>
    </row>
    <row r="8" spans="1:17" x14ac:dyDescent="0.2">
      <c r="A8" s="361"/>
      <c r="B8" s="361" t="s">
        <v>7</v>
      </c>
      <c r="C8" s="361" t="s">
        <v>8</v>
      </c>
      <c r="D8" s="361" t="s">
        <v>9</v>
      </c>
      <c r="E8" s="362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61"/>
    </row>
    <row r="9" spans="1:17" x14ac:dyDescent="0.2">
      <c r="A9" s="362"/>
      <c r="B9" s="361"/>
      <c r="C9" s="361"/>
      <c r="D9" s="361"/>
      <c r="E9" s="362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409"/>
    </row>
    <row r="10" spans="1:17" x14ac:dyDescent="0.2">
      <c r="A10" s="363">
        <v>1</v>
      </c>
      <c r="B10" s="364"/>
      <c r="C10" s="364"/>
      <c r="D10" s="365"/>
      <c r="E10" s="362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409"/>
    </row>
    <row r="11" spans="1:17" x14ac:dyDescent="0.2">
      <c r="A11" s="363">
        <f>+A10+1</f>
        <v>2</v>
      </c>
      <c r="B11" s="304" t="s">
        <v>364</v>
      </c>
      <c r="C11" s="298" t="s">
        <v>365</v>
      </c>
      <c r="D11" s="283">
        <f>+'F-2. Commit &amp; Underwriting Fees'!J13</f>
        <v>4417696.4238130003</v>
      </c>
      <c r="E11" s="366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61"/>
    </row>
    <row r="12" spans="1:17" x14ac:dyDescent="0.2">
      <c r="A12" s="363">
        <f t="shared" ref="A12:A17" si="0">+A11+1</f>
        <v>3</v>
      </c>
      <c r="B12" s="304"/>
      <c r="C12" s="298"/>
      <c r="D12" s="366"/>
      <c r="E12" s="362"/>
      <c r="F12" s="270"/>
      <c r="G12" s="270"/>
      <c r="H12" s="270"/>
      <c r="I12" s="270"/>
      <c r="J12" s="270"/>
      <c r="K12" s="270"/>
      <c r="L12" s="270"/>
      <c r="M12" s="270"/>
      <c r="N12" s="270"/>
      <c r="O12" s="270"/>
    </row>
    <row r="13" spans="1:17" x14ac:dyDescent="0.2">
      <c r="A13" s="363">
        <f t="shared" si="0"/>
        <v>4</v>
      </c>
      <c r="B13" s="304" t="s">
        <v>366</v>
      </c>
      <c r="C13" s="298" t="s">
        <v>367</v>
      </c>
      <c r="D13" s="366">
        <f>+'F-3. Professional Fees'!J27</f>
        <v>769903.46447000001</v>
      </c>
      <c r="E13" s="362"/>
      <c r="F13" s="270"/>
      <c r="G13" s="270"/>
      <c r="H13" s="270"/>
      <c r="I13" s="270"/>
      <c r="J13" s="270"/>
      <c r="K13" s="270"/>
      <c r="L13" s="270"/>
      <c r="M13" s="270"/>
      <c r="N13" s="270"/>
      <c r="O13" s="270"/>
    </row>
    <row r="14" spans="1:17" x14ac:dyDescent="0.2">
      <c r="A14" s="363">
        <f t="shared" si="0"/>
        <v>5</v>
      </c>
      <c r="B14" s="304"/>
      <c r="C14" s="298"/>
      <c r="D14" s="366"/>
      <c r="E14" s="362"/>
      <c r="F14" s="270"/>
      <c r="G14" s="270"/>
      <c r="H14" s="270"/>
      <c r="I14" s="270"/>
      <c r="J14" s="270"/>
      <c r="K14" s="270"/>
      <c r="L14" s="270"/>
      <c r="M14" s="270"/>
      <c r="N14" s="270"/>
      <c r="O14" s="270"/>
    </row>
    <row r="15" spans="1:17" x14ac:dyDescent="0.2">
      <c r="A15" s="363">
        <f t="shared" si="0"/>
        <v>6</v>
      </c>
      <c r="B15" s="304" t="s">
        <v>368</v>
      </c>
      <c r="C15" s="298" t="s">
        <v>369</v>
      </c>
      <c r="D15" s="366">
        <f>+'F-4. Capital Carrying Costs'!F27</f>
        <v>3772628.6941493624</v>
      </c>
      <c r="E15" s="362"/>
      <c r="F15" s="270"/>
      <c r="G15" s="270"/>
      <c r="H15" s="270"/>
      <c r="I15" s="270"/>
      <c r="J15" s="270"/>
      <c r="K15" s="270"/>
      <c r="L15" s="270"/>
      <c r="M15" s="270"/>
      <c r="N15" s="270"/>
      <c r="O15" s="270"/>
    </row>
    <row r="16" spans="1:17" x14ac:dyDescent="0.2">
      <c r="A16" s="363">
        <f t="shared" si="0"/>
        <v>7</v>
      </c>
      <c r="B16" s="304"/>
      <c r="C16" s="298"/>
      <c r="D16" s="366"/>
      <c r="E16" s="362"/>
      <c r="F16" s="270"/>
      <c r="G16" s="270"/>
      <c r="H16" s="270"/>
      <c r="I16" s="270"/>
      <c r="J16" s="270"/>
      <c r="K16" s="270"/>
      <c r="L16" s="270"/>
      <c r="M16" s="270"/>
      <c r="N16" s="270"/>
      <c r="O16" s="270"/>
    </row>
    <row r="17" spans="1:16" ht="13.5" thickBot="1" x14ac:dyDescent="0.25">
      <c r="A17" s="363">
        <f t="shared" si="0"/>
        <v>8</v>
      </c>
      <c r="B17" s="362" t="s">
        <v>370</v>
      </c>
      <c r="C17" s="362"/>
      <c r="D17" s="367">
        <f>SUM(D10:D15)</f>
        <v>8960228.5824323632</v>
      </c>
      <c r="E17" s="362"/>
      <c r="F17" s="270"/>
      <c r="G17" s="270"/>
      <c r="H17" s="270"/>
      <c r="I17" s="270"/>
      <c r="J17" s="270"/>
      <c r="K17" s="270"/>
      <c r="L17" s="270"/>
      <c r="M17" s="270"/>
      <c r="N17" s="270"/>
      <c r="O17" s="270"/>
    </row>
    <row r="18" spans="1:16" ht="13.5" thickTop="1" x14ac:dyDescent="0.2">
      <c r="A18" s="363"/>
      <c r="B18" s="368"/>
      <c r="C18" s="368"/>
      <c r="D18" s="368"/>
      <c r="E18" s="362"/>
      <c r="F18" s="270"/>
      <c r="G18" s="270"/>
      <c r="H18" s="270"/>
      <c r="I18" s="270"/>
      <c r="J18" s="270"/>
      <c r="K18" s="270"/>
      <c r="L18" s="270"/>
      <c r="M18" s="270"/>
      <c r="N18" s="270"/>
      <c r="O18" s="270"/>
    </row>
    <row r="19" spans="1:16" ht="12.75" customHeight="1" x14ac:dyDescent="0.2">
      <c r="A19" s="368"/>
      <c r="B19" s="368"/>
      <c r="C19" s="368"/>
      <c r="D19" s="368"/>
      <c r="E19" s="362"/>
      <c r="F19" s="270"/>
      <c r="G19" s="270"/>
      <c r="H19" s="270"/>
      <c r="I19" s="270"/>
      <c r="J19" s="270"/>
      <c r="K19" s="270"/>
      <c r="L19" s="270"/>
      <c r="M19" s="270"/>
      <c r="N19" s="270"/>
      <c r="O19" s="270"/>
    </row>
    <row r="20" spans="1:16" ht="12.75" customHeight="1" x14ac:dyDescent="0.2">
      <c r="A20" s="369" t="s">
        <v>7</v>
      </c>
      <c r="B20" s="368" t="s">
        <v>371</v>
      </c>
      <c r="C20" s="368"/>
      <c r="D20" s="368"/>
      <c r="E20" s="362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61"/>
    </row>
    <row r="21" spans="1:16" ht="12.6" customHeight="1" x14ac:dyDescent="0.2">
      <c r="A21" s="369"/>
      <c r="B21" s="368"/>
      <c r="C21" s="368"/>
      <c r="D21" s="368"/>
      <c r="E21" s="362"/>
      <c r="F21" s="270"/>
      <c r="G21" s="270"/>
      <c r="H21" s="270"/>
      <c r="I21" s="270"/>
      <c r="J21" s="270"/>
      <c r="K21" s="270"/>
      <c r="L21" s="270"/>
      <c r="M21" s="270"/>
      <c r="N21" s="270"/>
      <c r="O21" s="270"/>
    </row>
    <row r="22" spans="1:16" x14ac:dyDescent="0.2">
      <c r="A22" s="368"/>
      <c r="B22" s="368"/>
      <c r="C22" s="368"/>
      <c r="D22" s="368"/>
      <c r="E22" s="368"/>
    </row>
    <row r="23" spans="1:16" x14ac:dyDescent="0.2">
      <c r="B23" s="258"/>
      <c r="C23" s="258"/>
    </row>
  </sheetData>
  <mergeCells count="5">
    <mergeCell ref="A1:C1"/>
    <mergeCell ref="A2:C2"/>
    <mergeCell ref="A3:C3"/>
    <mergeCell ref="A5:C5"/>
    <mergeCell ref="A4:C4"/>
  </mergeCells>
  <phoneticPr fontId="27" type="noConversion"/>
  <pageMargins left="0.7" right="0.7" top="1.25" bottom="0.75" header="0.3" footer="0.3"/>
  <pageSetup scale="80" orientation="landscape" r:id="rId1"/>
  <headerFooter>
    <oddHeader>&amp;R&amp;"Arial,Bold"&amp;12Schedule 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6311-D75B-4CF4-83FD-15D177C5B249}">
  <dimension ref="A1:N45"/>
  <sheetViews>
    <sheetView zoomScaleNormal="100" workbookViewId="0">
      <selection activeCell="G6" sqref="G6"/>
    </sheetView>
  </sheetViews>
  <sheetFormatPr defaultColWidth="25.140625" defaultRowHeight="12.75" x14ac:dyDescent="0.2"/>
  <cols>
    <col min="1" max="1" width="6.85546875" style="254" customWidth="1"/>
    <col min="2" max="2" width="12" style="254" customWidth="1"/>
    <col min="3" max="3" width="20" style="254" customWidth="1"/>
    <col min="4" max="4" width="17.85546875" style="257" customWidth="1"/>
    <col min="5" max="7" width="17.85546875" style="254" customWidth="1"/>
    <col min="8" max="10" width="14.85546875" style="254" customWidth="1"/>
    <col min="11" max="11" width="9.140625" style="254" customWidth="1"/>
    <col min="12" max="12" width="10.42578125" style="254" bestFit="1" customWidth="1"/>
    <col min="13" max="13" width="11.140625" style="254" bestFit="1" customWidth="1"/>
    <col min="14" max="14" width="8.85546875" style="254" bestFit="1" customWidth="1"/>
    <col min="15" max="253" width="9.140625" style="254" customWidth="1"/>
    <col min="254" max="254" width="6.85546875" style="254" customWidth="1"/>
    <col min="255" max="255" width="12" style="254" customWidth="1"/>
    <col min="256" max="256" width="10.140625" style="254" customWidth="1"/>
    <col min="257" max="257" width="25.140625" style="254"/>
    <col min="258" max="258" width="6.85546875" style="254" customWidth="1"/>
    <col min="259" max="259" width="12" style="254" customWidth="1"/>
    <col min="260" max="260" width="10.140625" style="254" customWidth="1"/>
    <col min="261" max="261" width="47.85546875" style="254" customWidth="1"/>
    <col min="262" max="262" width="12.85546875" style="254" customWidth="1"/>
    <col min="263" max="263" width="23.85546875" style="254" customWidth="1"/>
    <col min="264" max="264" width="12.140625" style="254" bestFit="1" customWidth="1"/>
    <col min="265" max="509" width="9.140625" style="254" customWidth="1"/>
    <col min="510" max="510" width="6.85546875" style="254" customWidth="1"/>
    <col min="511" max="511" width="12" style="254" customWidth="1"/>
    <col min="512" max="512" width="10.140625" style="254" customWidth="1"/>
    <col min="513" max="513" width="25.140625" style="254"/>
    <col min="514" max="514" width="6.85546875" style="254" customWidth="1"/>
    <col min="515" max="515" width="12" style="254" customWidth="1"/>
    <col min="516" max="516" width="10.140625" style="254" customWidth="1"/>
    <col min="517" max="517" width="47.85546875" style="254" customWidth="1"/>
    <col min="518" max="518" width="12.85546875" style="254" customWidth="1"/>
    <col min="519" max="519" width="23.85546875" style="254" customWidth="1"/>
    <col min="520" max="520" width="12.140625" style="254" bestFit="1" customWidth="1"/>
    <col min="521" max="765" width="9.140625" style="254" customWidth="1"/>
    <col min="766" max="766" width="6.85546875" style="254" customWidth="1"/>
    <col min="767" max="767" width="12" style="254" customWidth="1"/>
    <col min="768" max="768" width="10.140625" style="254" customWidth="1"/>
    <col min="769" max="769" width="25.140625" style="254"/>
    <col min="770" max="770" width="6.85546875" style="254" customWidth="1"/>
    <col min="771" max="771" width="12" style="254" customWidth="1"/>
    <col min="772" max="772" width="10.140625" style="254" customWidth="1"/>
    <col min="773" max="773" width="47.85546875" style="254" customWidth="1"/>
    <col min="774" max="774" width="12.85546875" style="254" customWidth="1"/>
    <col min="775" max="775" width="23.85546875" style="254" customWidth="1"/>
    <col min="776" max="776" width="12.140625" style="254" bestFit="1" customWidth="1"/>
    <col min="777" max="1021" width="9.140625" style="254" customWidth="1"/>
    <col min="1022" max="1022" width="6.85546875" style="254" customWidth="1"/>
    <col min="1023" max="1023" width="12" style="254" customWidth="1"/>
    <col min="1024" max="1024" width="10.140625" style="254" customWidth="1"/>
    <col min="1025" max="1025" width="25.140625" style="254"/>
    <col min="1026" max="1026" width="6.85546875" style="254" customWidth="1"/>
    <col min="1027" max="1027" width="12" style="254" customWidth="1"/>
    <col min="1028" max="1028" width="10.140625" style="254" customWidth="1"/>
    <col min="1029" max="1029" width="47.85546875" style="254" customWidth="1"/>
    <col min="1030" max="1030" width="12.85546875" style="254" customWidth="1"/>
    <col min="1031" max="1031" width="23.85546875" style="254" customWidth="1"/>
    <col min="1032" max="1032" width="12.140625" style="254" bestFit="1" customWidth="1"/>
    <col min="1033" max="1277" width="9.140625" style="254" customWidth="1"/>
    <col min="1278" max="1278" width="6.85546875" style="254" customWidth="1"/>
    <col min="1279" max="1279" width="12" style="254" customWidth="1"/>
    <col min="1280" max="1280" width="10.140625" style="254" customWidth="1"/>
    <col min="1281" max="1281" width="25.140625" style="254"/>
    <col min="1282" max="1282" width="6.85546875" style="254" customWidth="1"/>
    <col min="1283" max="1283" width="12" style="254" customWidth="1"/>
    <col min="1284" max="1284" width="10.140625" style="254" customWidth="1"/>
    <col min="1285" max="1285" width="47.85546875" style="254" customWidth="1"/>
    <col min="1286" max="1286" width="12.85546875" style="254" customWidth="1"/>
    <col min="1287" max="1287" width="23.85546875" style="254" customWidth="1"/>
    <col min="1288" max="1288" width="12.140625" style="254" bestFit="1" customWidth="1"/>
    <col min="1289" max="1533" width="9.140625" style="254" customWidth="1"/>
    <col min="1534" max="1534" width="6.85546875" style="254" customWidth="1"/>
    <col min="1535" max="1535" width="12" style="254" customWidth="1"/>
    <col min="1536" max="1536" width="10.140625" style="254" customWidth="1"/>
    <col min="1537" max="1537" width="25.140625" style="254"/>
    <col min="1538" max="1538" width="6.85546875" style="254" customWidth="1"/>
    <col min="1539" max="1539" width="12" style="254" customWidth="1"/>
    <col min="1540" max="1540" width="10.140625" style="254" customWidth="1"/>
    <col min="1541" max="1541" width="47.85546875" style="254" customWidth="1"/>
    <col min="1542" max="1542" width="12.85546875" style="254" customWidth="1"/>
    <col min="1543" max="1543" width="23.85546875" style="254" customWidth="1"/>
    <col min="1544" max="1544" width="12.140625" style="254" bestFit="1" customWidth="1"/>
    <col min="1545" max="1789" width="9.140625" style="254" customWidth="1"/>
    <col min="1790" max="1790" width="6.85546875" style="254" customWidth="1"/>
    <col min="1791" max="1791" width="12" style="254" customWidth="1"/>
    <col min="1792" max="1792" width="10.140625" style="254" customWidth="1"/>
    <col min="1793" max="1793" width="25.140625" style="254"/>
    <col min="1794" max="1794" width="6.85546875" style="254" customWidth="1"/>
    <col min="1795" max="1795" width="12" style="254" customWidth="1"/>
    <col min="1796" max="1796" width="10.140625" style="254" customWidth="1"/>
    <col min="1797" max="1797" width="47.85546875" style="254" customWidth="1"/>
    <col min="1798" max="1798" width="12.85546875" style="254" customWidth="1"/>
    <col min="1799" max="1799" width="23.85546875" style="254" customWidth="1"/>
    <col min="1800" max="1800" width="12.140625" style="254" bestFit="1" customWidth="1"/>
    <col min="1801" max="2045" width="9.140625" style="254" customWidth="1"/>
    <col min="2046" max="2046" width="6.85546875" style="254" customWidth="1"/>
    <col min="2047" max="2047" width="12" style="254" customWidth="1"/>
    <col min="2048" max="2048" width="10.140625" style="254" customWidth="1"/>
    <col min="2049" max="2049" width="25.140625" style="254"/>
    <col min="2050" max="2050" width="6.85546875" style="254" customWidth="1"/>
    <col min="2051" max="2051" width="12" style="254" customWidth="1"/>
    <col min="2052" max="2052" width="10.140625" style="254" customWidth="1"/>
    <col min="2053" max="2053" width="47.85546875" style="254" customWidth="1"/>
    <col min="2054" max="2054" width="12.85546875" style="254" customWidth="1"/>
    <col min="2055" max="2055" width="23.85546875" style="254" customWidth="1"/>
    <col min="2056" max="2056" width="12.140625" style="254" bestFit="1" customWidth="1"/>
    <col min="2057" max="2301" width="9.140625" style="254" customWidth="1"/>
    <col min="2302" max="2302" width="6.85546875" style="254" customWidth="1"/>
    <col min="2303" max="2303" width="12" style="254" customWidth="1"/>
    <col min="2304" max="2304" width="10.140625" style="254" customWidth="1"/>
    <col min="2305" max="2305" width="25.140625" style="254"/>
    <col min="2306" max="2306" width="6.85546875" style="254" customWidth="1"/>
    <col min="2307" max="2307" width="12" style="254" customWidth="1"/>
    <col min="2308" max="2308" width="10.140625" style="254" customWidth="1"/>
    <col min="2309" max="2309" width="47.85546875" style="254" customWidth="1"/>
    <col min="2310" max="2310" width="12.85546875" style="254" customWidth="1"/>
    <col min="2311" max="2311" width="23.85546875" style="254" customWidth="1"/>
    <col min="2312" max="2312" width="12.140625" style="254" bestFit="1" customWidth="1"/>
    <col min="2313" max="2557" width="9.140625" style="254" customWidth="1"/>
    <col min="2558" max="2558" width="6.85546875" style="254" customWidth="1"/>
    <col min="2559" max="2559" width="12" style="254" customWidth="1"/>
    <col min="2560" max="2560" width="10.140625" style="254" customWidth="1"/>
    <col min="2561" max="2561" width="25.140625" style="254"/>
    <col min="2562" max="2562" width="6.85546875" style="254" customWidth="1"/>
    <col min="2563" max="2563" width="12" style="254" customWidth="1"/>
    <col min="2564" max="2564" width="10.140625" style="254" customWidth="1"/>
    <col min="2565" max="2565" width="47.85546875" style="254" customWidth="1"/>
    <col min="2566" max="2566" width="12.85546875" style="254" customWidth="1"/>
    <col min="2567" max="2567" width="23.85546875" style="254" customWidth="1"/>
    <col min="2568" max="2568" width="12.140625" style="254" bestFit="1" customWidth="1"/>
    <col min="2569" max="2813" width="9.140625" style="254" customWidth="1"/>
    <col min="2814" max="2814" width="6.85546875" style="254" customWidth="1"/>
    <col min="2815" max="2815" width="12" style="254" customWidth="1"/>
    <col min="2816" max="2816" width="10.140625" style="254" customWidth="1"/>
    <col min="2817" max="2817" width="25.140625" style="254"/>
    <col min="2818" max="2818" width="6.85546875" style="254" customWidth="1"/>
    <col min="2819" max="2819" width="12" style="254" customWidth="1"/>
    <col min="2820" max="2820" width="10.140625" style="254" customWidth="1"/>
    <col min="2821" max="2821" width="47.85546875" style="254" customWidth="1"/>
    <col min="2822" max="2822" width="12.85546875" style="254" customWidth="1"/>
    <col min="2823" max="2823" width="23.85546875" style="254" customWidth="1"/>
    <col min="2824" max="2824" width="12.140625" style="254" bestFit="1" customWidth="1"/>
    <col min="2825" max="3069" width="9.140625" style="254" customWidth="1"/>
    <col min="3070" max="3070" width="6.85546875" style="254" customWidth="1"/>
    <col min="3071" max="3071" width="12" style="254" customWidth="1"/>
    <col min="3072" max="3072" width="10.140625" style="254" customWidth="1"/>
    <col min="3073" max="3073" width="25.140625" style="254"/>
    <col min="3074" max="3074" width="6.85546875" style="254" customWidth="1"/>
    <col min="3075" max="3075" width="12" style="254" customWidth="1"/>
    <col min="3076" max="3076" width="10.140625" style="254" customWidth="1"/>
    <col min="3077" max="3077" width="47.85546875" style="254" customWidth="1"/>
    <col min="3078" max="3078" width="12.85546875" style="254" customWidth="1"/>
    <col min="3079" max="3079" width="23.85546875" style="254" customWidth="1"/>
    <col min="3080" max="3080" width="12.140625" style="254" bestFit="1" customWidth="1"/>
    <col min="3081" max="3325" width="9.140625" style="254" customWidth="1"/>
    <col min="3326" max="3326" width="6.85546875" style="254" customWidth="1"/>
    <col min="3327" max="3327" width="12" style="254" customWidth="1"/>
    <col min="3328" max="3328" width="10.140625" style="254" customWidth="1"/>
    <col min="3329" max="3329" width="25.140625" style="254"/>
    <col min="3330" max="3330" width="6.85546875" style="254" customWidth="1"/>
    <col min="3331" max="3331" width="12" style="254" customWidth="1"/>
    <col min="3332" max="3332" width="10.140625" style="254" customWidth="1"/>
    <col min="3333" max="3333" width="47.85546875" style="254" customWidth="1"/>
    <col min="3334" max="3334" width="12.85546875" style="254" customWidth="1"/>
    <col min="3335" max="3335" width="23.85546875" style="254" customWidth="1"/>
    <col min="3336" max="3336" width="12.140625" style="254" bestFit="1" customWidth="1"/>
    <col min="3337" max="3581" width="9.140625" style="254" customWidth="1"/>
    <col min="3582" max="3582" width="6.85546875" style="254" customWidth="1"/>
    <col min="3583" max="3583" width="12" style="254" customWidth="1"/>
    <col min="3584" max="3584" width="10.140625" style="254" customWidth="1"/>
    <col min="3585" max="3585" width="25.140625" style="254"/>
    <col min="3586" max="3586" width="6.85546875" style="254" customWidth="1"/>
    <col min="3587" max="3587" width="12" style="254" customWidth="1"/>
    <col min="3588" max="3588" width="10.140625" style="254" customWidth="1"/>
    <col min="3589" max="3589" width="47.85546875" style="254" customWidth="1"/>
    <col min="3590" max="3590" width="12.85546875" style="254" customWidth="1"/>
    <col min="3591" max="3591" width="23.85546875" style="254" customWidth="1"/>
    <col min="3592" max="3592" width="12.140625" style="254" bestFit="1" customWidth="1"/>
    <col min="3593" max="3837" width="9.140625" style="254" customWidth="1"/>
    <col min="3838" max="3838" width="6.85546875" style="254" customWidth="1"/>
    <col min="3839" max="3839" width="12" style="254" customWidth="1"/>
    <col min="3840" max="3840" width="10.140625" style="254" customWidth="1"/>
    <col min="3841" max="3841" width="25.140625" style="254"/>
    <col min="3842" max="3842" width="6.85546875" style="254" customWidth="1"/>
    <col min="3843" max="3843" width="12" style="254" customWidth="1"/>
    <col min="3844" max="3844" width="10.140625" style="254" customWidth="1"/>
    <col min="3845" max="3845" width="47.85546875" style="254" customWidth="1"/>
    <col min="3846" max="3846" width="12.85546875" style="254" customWidth="1"/>
    <col min="3847" max="3847" width="23.85546875" style="254" customWidth="1"/>
    <col min="3848" max="3848" width="12.140625" style="254" bestFit="1" customWidth="1"/>
    <col min="3849" max="4093" width="9.140625" style="254" customWidth="1"/>
    <col min="4094" max="4094" width="6.85546875" style="254" customWidth="1"/>
    <col min="4095" max="4095" width="12" style="254" customWidth="1"/>
    <col min="4096" max="4096" width="10.140625" style="254" customWidth="1"/>
    <col min="4097" max="4097" width="25.140625" style="254"/>
    <col min="4098" max="4098" width="6.85546875" style="254" customWidth="1"/>
    <col min="4099" max="4099" width="12" style="254" customWidth="1"/>
    <col min="4100" max="4100" width="10.140625" style="254" customWidth="1"/>
    <col min="4101" max="4101" width="47.85546875" style="254" customWidth="1"/>
    <col min="4102" max="4102" width="12.85546875" style="254" customWidth="1"/>
    <col min="4103" max="4103" width="23.85546875" style="254" customWidth="1"/>
    <col min="4104" max="4104" width="12.140625" style="254" bestFit="1" customWidth="1"/>
    <col min="4105" max="4349" width="9.140625" style="254" customWidth="1"/>
    <col min="4350" max="4350" width="6.85546875" style="254" customWidth="1"/>
    <col min="4351" max="4351" width="12" style="254" customWidth="1"/>
    <col min="4352" max="4352" width="10.140625" style="254" customWidth="1"/>
    <col min="4353" max="4353" width="25.140625" style="254"/>
    <col min="4354" max="4354" width="6.85546875" style="254" customWidth="1"/>
    <col min="4355" max="4355" width="12" style="254" customWidth="1"/>
    <col min="4356" max="4356" width="10.140625" style="254" customWidth="1"/>
    <col min="4357" max="4357" width="47.85546875" style="254" customWidth="1"/>
    <col min="4358" max="4358" width="12.85546875" style="254" customWidth="1"/>
    <col min="4359" max="4359" width="23.85546875" style="254" customWidth="1"/>
    <col min="4360" max="4360" width="12.140625" style="254" bestFit="1" customWidth="1"/>
    <col min="4361" max="4605" width="9.140625" style="254" customWidth="1"/>
    <col min="4606" max="4606" width="6.85546875" style="254" customWidth="1"/>
    <col min="4607" max="4607" width="12" style="254" customWidth="1"/>
    <col min="4608" max="4608" width="10.140625" style="254" customWidth="1"/>
    <col min="4609" max="4609" width="25.140625" style="254"/>
    <col min="4610" max="4610" width="6.85546875" style="254" customWidth="1"/>
    <col min="4611" max="4611" width="12" style="254" customWidth="1"/>
    <col min="4612" max="4612" width="10.140625" style="254" customWidth="1"/>
    <col min="4613" max="4613" width="47.85546875" style="254" customWidth="1"/>
    <col min="4614" max="4614" width="12.85546875" style="254" customWidth="1"/>
    <col min="4615" max="4615" width="23.85546875" style="254" customWidth="1"/>
    <col min="4616" max="4616" width="12.140625" style="254" bestFit="1" customWidth="1"/>
    <col min="4617" max="4861" width="9.140625" style="254" customWidth="1"/>
    <col min="4862" max="4862" width="6.85546875" style="254" customWidth="1"/>
    <col min="4863" max="4863" width="12" style="254" customWidth="1"/>
    <col min="4864" max="4864" width="10.140625" style="254" customWidth="1"/>
    <col min="4865" max="4865" width="25.140625" style="254"/>
    <col min="4866" max="4866" width="6.85546875" style="254" customWidth="1"/>
    <col min="4867" max="4867" width="12" style="254" customWidth="1"/>
    <col min="4868" max="4868" width="10.140625" style="254" customWidth="1"/>
    <col min="4869" max="4869" width="47.85546875" style="254" customWidth="1"/>
    <col min="4870" max="4870" width="12.85546875" style="254" customWidth="1"/>
    <col min="4871" max="4871" width="23.85546875" style="254" customWidth="1"/>
    <col min="4872" max="4872" width="12.140625" style="254" bestFit="1" customWidth="1"/>
    <col min="4873" max="5117" width="9.140625" style="254" customWidth="1"/>
    <col min="5118" max="5118" width="6.85546875" style="254" customWidth="1"/>
    <col min="5119" max="5119" width="12" style="254" customWidth="1"/>
    <col min="5120" max="5120" width="10.140625" style="254" customWidth="1"/>
    <col min="5121" max="5121" width="25.140625" style="254"/>
    <col min="5122" max="5122" width="6.85546875" style="254" customWidth="1"/>
    <col min="5123" max="5123" width="12" style="254" customWidth="1"/>
    <col min="5124" max="5124" width="10.140625" style="254" customWidth="1"/>
    <col min="5125" max="5125" width="47.85546875" style="254" customWidth="1"/>
    <col min="5126" max="5126" width="12.85546875" style="254" customWidth="1"/>
    <col min="5127" max="5127" width="23.85546875" style="254" customWidth="1"/>
    <col min="5128" max="5128" width="12.140625" style="254" bestFit="1" customWidth="1"/>
    <col min="5129" max="5373" width="9.140625" style="254" customWidth="1"/>
    <col min="5374" max="5374" width="6.85546875" style="254" customWidth="1"/>
    <col min="5375" max="5375" width="12" style="254" customWidth="1"/>
    <col min="5376" max="5376" width="10.140625" style="254" customWidth="1"/>
    <col min="5377" max="5377" width="25.140625" style="254"/>
    <col min="5378" max="5378" width="6.85546875" style="254" customWidth="1"/>
    <col min="5379" max="5379" width="12" style="254" customWidth="1"/>
    <col min="5380" max="5380" width="10.140625" style="254" customWidth="1"/>
    <col min="5381" max="5381" width="47.85546875" style="254" customWidth="1"/>
    <col min="5382" max="5382" width="12.85546875" style="254" customWidth="1"/>
    <col min="5383" max="5383" width="23.85546875" style="254" customWidth="1"/>
    <col min="5384" max="5384" width="12.140625" style="254" bestFit="1" customWidth="1"/>
    <col min="5385" max="5629" width="9.140625" style="254" customWidth="1"/>
    <col min="5630" max="5630" width="6.85546875" style="254" customWidth="1"/>
    <col min="5631" max="5631" width="12" style="254" customWidth="1"/>
    <col min="5632" max="5632" width="10.140625" style="254" customWidth="1"/>
    <col min="5633" max="5633" width="25.140625" style="254"/>
    <col min="5634" max="5634" width="6.85546875" style="254" customWidth="1"/>
    <col min="5635" max="5635" width="12" style="254" customWidth="1"/>
    <col min="5636" max="5636" width="10.140625" style="254" customWidth="1"/>
    <col min="5637" max="5637" width="47.85546875" style="254" customWidth="1"/>
    <col min="5638" max="5638" width="12.85546875" style="254" customWidth="1"/>
    <col min="5639" max="5639" width="23.85546875" style="254" customWidth="1"/>
    <col min="5640" max="5640" width="12.140625" style="254" bestFit="1" customWidth="1"/>
    <col min="5641" max="5885" width="9.140625" style="254" customWidth="1"/>
    <col min="5886" max="5886" width="6.85546875" style="254" customWidth="1"/>
    <col min="5887" max="5887" width="12" style="254" customWidth="1"/>
    <col min="5888" max="5888" width="10.140625" style="254" customWidth="1"/>
    <col min="5889" max="5889" width="25.140625" style="254"/>
    <col min="5890" max="5890" width="6.85546875" style="254" customWidth="1"/>
    <col min="5891" max="5891" width="12" style="254" customWidth="1"/>
    <col min="5892" max="5892" width="10.140625" style="254" customWidth="1"/>
    <col min="5893" max="5893" width="47.85546875" style="254" customWidth="1"/>
    <col min="5894" max="5894" width="12.85546875" style="254" customWidth="1"/>
    <col min="5895" max="5895" width="23.85546875" style="254" customWidth="1"/>
    <col min="5896" max="5896" width="12.140625" style="254" bestFit="1" customWidth="1"/>
    <col min="5897" max="6141" width="9.140625" style="254" customWidth="1"/>
    <col min="6142" max="6142" width="6.85546875" style="254" customWidth="1"/>
    <col min="6143" max="6143" width="12" style="254" customWidth="1"/>
    <col min="6144" max="6144" width="10.140625" style="254" customWidth="1"/>
    <col min="6145" max="6145" width="25.140625" style="254"/>
    <col min="6146" max="6146" width="6.85546875" style="254" customWidth="1"/>
    <col min="6147" max="6147" width="12" style="254" customWidth="1"/>
    <col min="6148" max="6148" width="10.140625" style="254" customWidth="1"/>
    <col min="6149" max="6149" width="47.85546875" style="254" customWidth="1"/>
    <col min="6150" max="6150" width="12.85546875" style="254" customWidth="1"/>
    <col min="6151" max="6151" width="23.85546875" style="254" customWidth="1"/>
    <col min="6152" max="6152" width="12.140625" style="254" bestFit="1" customWidth="1"/>
    <col min="6153" max="6397" width="9.140625" style="254" customWidth="1"/>
    <col min="6398" max="6398" width="6.85546875" style="254" customWidth="1"/>
    <col min="6399" max="6399" width="12" style="254" customWidth="1"/>
    <col min="6400" max="6400" width="10.140625" style="254" customWidth="1"/>
    <col min="6401" max="6401" width="25.140625" style="254"/>
    <col min="6402" max="6402" width="6.85546875" style="254" customWidth="1"/>
    <col min="6403" max="6403" width="12" style="254" customWidth="1"/>
    <col min="6404" max="6404" width="10.140625" style="254" customWidth="1"/>
    <col min="6405" max="6405" width="47.85546875" style="254" customWidth="1"/>
    <col min="6406" max="6406" width="12.85546875" style="254" customWidth="1"/>
    <col min="6407" max="6407" width="23.85546875" style="254" customWidth="1"/>
    <col min="6408" max="6408" width="12.140625" style="254" bestFit="1" customWidth="1"/>
    <col min="6409" max="6653" width="9.140625" style="254" customWidth="1"/>
    <col min="6654" max="6654" width="6.85546875" style="254" customWidth="1"/>
    <col min="6655" max="6655" width="12" style="254" customWidth="1"/>
    <col min="6656" max="6656" width="10.140625" style="254" customWidth="1"/>
    <col min="6657" max="6657" width="25.140625" style="254"/>
    <col min="6658" max="6658" width="6.85546875" style="254" customWidth="1"/>
    <col min="6659" max="6659" width="12" style="254" customWidth="1"/>
    <col min="6660" max="6660" width="10.140625" style="254" customWidth="1"/>
    <col min="6661" max="6661" width="47.85546875" style="254" customWidth="1"/>
    <col min="6662" max="6662" width="12.85546875" style="254" customWidth="1"/>
    <col min="6663" max="6663" width="23.85546875" style="254" customWidth="1"/>
    <col min="6664" max="6664" width="12.140625" style="254" bestFit="1" customWidth="1"/>
    <col min="6665" max="6909" width="9.140625" style="254" customWidth="1"/>
    <col min="6910" max="6910" width="6.85546875" style="254" customWidth="1"/>
    <col min="6911" max="6911" width="12" style="254" customWidth="1"/>
    <col min="6912" max="6912" width="10.140625" style="254" customWidth="1"/>
    <col min="6913" max="6913" width="25.140625" style="254"/>
    <col min="6914" max="6914" width="6.85546875" style="254" customWidth="1"/>
    <col min="6915" max="6915" width="12" style="254" customWidth="1"/>
    <col min="6916" max="6916" width="10.140625" style="254" customWidth="1"/>
    <col min="6917" max="6917" width="47.85546875" style="254" customWidth="1"/>
    <col min="6918" max="6918" width="12.85546875" style="254" customWidth="1"/>
    <col min="6919" max="6919" width="23.85546875" style="254" customWidth="1"/>
    <col min="6920" max="6920" width="12.140625" style="254" bestFit="1" customWidth="1"/>
    <col min="6921" max="7165" width="9.140625" style="254" customWidth="1"/>
    <col min="7166" max="7166" width="6.85546875" style="254" customWidth="1"/>
    <col min="7167" max="7167" width="12" style="254" customWidth="1"/>
    <col min="7168" max="7168" width="10.140625" style="254" customWidth="1"/>
    <col min="7169" max="7169" width="25.140625" style="254"/>
    <col min="7170" max="7170" width="6.85546875" style="254" customWidth="1"/>
    <col min="7171" max="7171" width="12" style="254" customWidth="1"/>
    <col min="7172" max="7172" width="10.140625" style="254" customWidth="1"/>
    <col min="7173" max="7173" width="47.85546875" style="254" customWidth="1"/>
    <col min="7174" max="7174" width="12.85546875" style="254" customWidth="1"/>
    <col min="7175" max="7175" width="23.85546875" style="254" customWidth="1"/>
    <col min="7176" max="7176" width="12.140625" style="254" bestFit="1" customWidth="1"/>
    <col min="7177" max="7421" width="9.140625" style="254" customWidth="1"/>
    <col min="7422" max="7422" width="6.85546875" style="254" customWidth="1"/>
    <col min="7423" max="7423" width="12" style="254" customWidth="1"/>
    <col min="7424" max="7424" width="10.140625" style="254" customWidth="1"/>
    <col min="7425" max="7425" width="25.140625" style="254"/>
    <col min="7426" max="7426" width="6.85546875" style="254" customWidth="1"/>
    <col min="7427" max="7427" width="12" style="254" customWidth="1"/>
    <col min="7428" max="7428" width="10.140625" style="254" customWidth="1"/>
    <col min="7429" max="7429" width="47.85546875" style="254" customWidth="1"/>
    <col min="7430" max="7430" width="12.85546875" style="254" customWidth="1"/>
    <col min="7431" max="7431" width="23.85546875" style="254" customWidth="1"/>
    <col min="7432" max="7432" width="12.140625" style="254" bestFit="1" customWidth="1"/>
    <col min="7433" max="7677" width="9.140625" style="254" customWidth="1"/>
    <col min="7678" max="7678" width="6.85546875" style="254" customWidth="1"/>
    <col min="7679" max="7679" width="12" style="254" customWidth="1"/>
    <col min="7680" max="7680" width="10.140625" style="254" customWidth="1"/>
    <col min="7681" max="7681" width="25.140625" style="254"/>
    <col min="7682" max="7682" width="6.85546875" style="254" customWidth="1"/>
    <col min="7683" max="7683" width="12" style="254" customWidth="1"/>
    <col min="7684" max="7684" width="10.140625" style="254" customWidth="1"/>
    <col min="7685" max="7685" width="47.85546875" style="254" customWidth="1"/>
    <col min="7686" max="7686" width="12.85546875" style="254" customWidth="1"/>
    <col min="7687" max="7687" width="23.85546875" style="254" customWidth="1"/>
    <col min="7688" max="7688" width="12.140625" style="254" bestFit="1" customWidth="1"/>
    <col min="7689" max="7933" width="9.140625" style="254" customWidth="1"/>
    <col min="7934" max="7934" width="6.85546875" style="254" customWidth="1"/>
    <col min="7935" max="7935" width="12" style="254" customWidth="1"/>
    <col min="7936" max="7936" width="10.140625" style="254" customWidth="1"/>
    <col min="7937" max="7937" width="25.140625" style="254"/>
    <col min="7938" max="7938" width="6.85546875" style="254" customWidth="1"/>
    <col min="7939" max="7939" width="12" style="254" customWidth="1"/>
    <col min="7940" max="7940" width="10.140625" style="254" customWidth="1"/>
    <col min="7941" max="7941" width="47.85546875" style="254" customWidth="1"/>
    <col min="7942" max="7942" width="12.85546875" style="254" customWidth="1"/>
    <col min="7943" max="7943" width="23.85546875" style="254" customWidth="1"/>
    <col min="7944" max="7944" width="12.140625" style="254" bestFit="1" customWidth="1"/>
    <col min="7945" max="8189" width="9.140625" style="254" customWidth="1"/>
    <col min="8190" max="8190" width="6.85546875" style="254" customWidth="1"/>
    <col min="8191" max="8191" width="12" style="254" customWidth="1"/>
    <col min="8192" max="8192" width="10.140625" style="254" customWidth="1"/>
    <col min="8193" max="8193" width="25.140625" style="254"/>
    <col min="8194" max="8194" width="6.85546875" style="254" customWidth="1"/>
    <col min="8195" max="8195" width="12" style="254" customWidth="1"/>
    <col min="8196" max="8196" width="10.140625" style="254" customWidth="1"/>
    <col min="8197" max="8197" width="47.85546875" style="254" customWidth="1"/>
    <col min="8198" max="8198" width="12.85546875" style="254" customWidth="1"/>
    <col min="8199" max="8199" width="23.85546875" style="254" customWidth="1"/>
    <col min="8200" max="8200" width="12.140625" style="254" bestFit="1" customWidth="1"/>
    <col min="8201" max="8445" width="9.140625" style="254" customWidth="1"/>
    <col min="8446" max="8446" width="6.85546875" style="254" customWidth="1"/>
    <col min="8447" max="8447" width="12" style="254" customWidth="1"/>
    <col min="8448" max="8448" width="10.140625" style="254" customWidth="1"/>
    <col min="8449" max="8449" width="25.140625" style="254"/>
    <col min="8450" max="8450" width="6.85546875" style="254" customWidth="1"/>
    <col min="8451" max="8451" width="12" style="254" customWidth="1"/>
    <col min="8452" max="8452" width="10.140625" style="254" customWidth="1"/>
    <col min="8453" max="8453" width="47.85546875" style="254" customWidth="1"/>
    <col min="8454" max="8454" width="12.85546875" style="254" customWidth="1"/>
    <col min="8455" max="8455" width="23.85546875" style="254" customWidth="1"/>
    <col min="8456" max="8456" width="12.140625" style="254" bestFit="1" customWidth="1"/>
    <col min="8457" max="8701" width="9.140625" style="254" customWidth="1"/>
    <col min="8702" max="8702" width="6.85546875" style="254" customWidth="1"/>
    <col min="8703" max="8703" width="12" style="254" customWidth="1"/>
    <col min="8704" max="8704" width="10.140625" style="254" customWidth="1"/>
    <col min="8705" max="8705" width="25.140625" style="254"/>
    <col min="8706" max="8706" width="6.85546875" style="254" customWidth="1"/>
    <col min="8707" max="8707" width="12" style="254" customWidth="1"/>
    <col min="8708" max="8708" width="10.140625" style="254" customWidth="1"/>
    <col min="8709" max="8709" width="47.85546875" style="254" customWidth="1"/>
    <col min="8710" max="8710" width="12.85546875" style="254" customWidth="1"/>
    <col min="8711" max="8711" width="23.85546875" style="254" customWidth="1"/>
    <col min="8712" max="8712" width="12.140625" style="254" bestFit="1" customWidth="1"/>
    <col min="8713" max="8957" width="9.140625" style="254" customWidth="1"/>
    <col min="8958" max="8958" width="6.85546875" style="254" customWidth="1"/>
    <col min="8959" max="8959" width="12" style="254" customWidth="1"/>
    <col min="8960" max="8960" width="10.140625" style="254" customWidth="1"/>
    <col min="8961" max="8961" width="25.140625" style="254"/>
    <col min="8962" max="8962" width="6.85546875" style="254" customWidth="1"/>
    <col min="8963" max="8963" width="12" style="254" customWidth="1"/>
    <col min="8964" max="8964" width="10.140625" style="254" customWidth="1"/>
    <col min="8965" max="8965" width="47.85546875" style="254" customWidth="1"/>
    <col min="8966" max="8966" width="12.85546875" style="254" customWidth="1"/>
    <col min="8967" max="8967" width="23.85546875" style="254" customWidth="1"/>
    <col min="8968" max="8968" width="12.140625" style="254" bestFit="1" customWidth="1"/>
    <col min="8969" max="9213" width="9.140625" style="254" customWidth="1"/>
    <col min="9214" max="9214" width="6.85546875" style="254" customWidth="1"/>
    <col min="9215" max="9215" width="12" style="254" customWidth="1"/>
    <col min="9216" max="9216" width="10.140625" style="254" customWidth="1"/>
    <col min="9217" max="9217" width="25.140625" style="254"/>
    <col min="9218" max="9218" width="6.85546875" style="254" customWidth="1"/>
    <col min="9219" max="9219" width="12" style="254" customWidth="1"/>
    <col min="9220" max="9220" width="10.140625" style="254" customWidth="1"/>
    <col min="9221" max="9221" width="47.85546875" style="254" customWidth="1"/>
    <col min="9222" max="9222" width="12.85546875" style="254" customWidth="1"/>
    <col min="9223" max="9223" width="23.85546875" style="254" customWidth="1"/>
    <col min="9224" max="9224" width="12.140625" style="254" bestFit="1" customWidth="1"/>
    <col min="9225" max="9469" width="9.140625" style="254" customWidth="1"/>
    <col min="9470" max="9470" width="6.85546875" style="254" customWidth="1"/>
    <col min="9471" max="9471" width="12" style="254" customWidth="1"/>
    <col min="9472" max="9472" width="10.140625" style="254" customWidth="1"/>
    <col min="9473" max="9473" width="25.140625" style="254"/>
    <col min="9474" max="9474" width="6.85546875" style="254" customWidth="1"/>
    <col min="9475" max="9475" width="12" style="254" customWidth="1"/>
    <col min="9476" max="9476" width="10.140625" style="254" customWidth="1"/>
    <col min="9477" max="9477" width="47.85546875" style="254" customWidth="1"/>
    <col min="9478" max="9478" width="12.85546875" style="254" customWidth="1"/>
    <col min="9479" max="9479" width="23.85546875" style="254" customWidth="1"/>
    <col min="9480" max="9480" width="12.140625" style="254" bestFit="1" customWidth="1"/>
    <col min="9481" max="9725" width="9.140625" style="254" customWidth="1"/>
    <col min="9726" max="9726" width="6.85546875" style="254" customWidth="1"/>
    <col min="9727" max="9727" width="12" style="254" customWidth="1"/>
    <col min="9728" max="9728" width="10.140625" style="254" customWidth="1"/>
    <col min="9729" max="9729" width="25.140625" style="254"/>
    <col min="9730" max="9730" width="6.85546875" style="254" customWidth="1"/>
    <col min="9731" max="9731" width="12" style="254" customWidth="1"/>
    <col min="9732" max="9732" width="10.140625" style="254" customWidth="1"/>
    <col min="9733" max="9733" width="47.85546875" style="254" customWidth="1"/>
    <col min="9734" max="9734" width="12.85546875" style="254" customWidth="1"/>
    <col min="9735" max="9735" width="23.85546875" style="254" customWidth="1"/>
    <col min="9736" max="9736" width="12.140625" style="254" bestFit="1" customWidth="1"/>
    <col min="9737" max="9981" width="9.140625" style="254" customWidth="1"/>
    <col min="9982" max="9982" width="6.85546875" style="254" customWidth="1"/>
    <col min="9983" max="9983" width="12" style="254" customWidth="1"/>
    <col min="9984" max="9984" width="10.140625" style="254" customWidth="1"/>
    <col min="9985" max="9985" width="25.140625" style="254"/>
    <col min="9986" max="9986" width="6.85546875" style="254" customWidth="1"/>
    <col min="9987" max="9987" width="12" style="254" customWidth="1"/>
    <col min="9988" max="9988" width="10.140625" style="254" customWidth="1"/>
    <col min="9989" max="9989" width="47.85546875" style="254" customWidth="1"/>
    <col min="9990" max="9990" width="12.85546875" style="254" customWidth="1"/>
    <col min="9991" max="9991" width="23.85546875" style="254" customWidth="1"/>
    <col min="9992" max="9992" width="12.140625" style="254" bestFit="1" customWidth="1"/>
    <col min="9993" max="10237" width="9.140625" style="254" customWidth="1"/>
    <col min="10238" max="10238" width="6.85546875" style="254" customWidth="1"/>
    <col min="10239" max="10239" width="12" style="254" customWidth="1"/>
    <col min="10240" max="10240" width="10.140625" style="254" customWidth="1"/>
    <col min="10241" max="10241" width="25.140625" style="254"/>
    <col min="10242" max="10242" width="6.85546875" style="254" customWidth="1"/>
    <col min="10243" max="10243" width="12" style="254" customWidth="1"/>
    <col min="10244" max="10244" width="10.140625" style="254" customWidth="1"/>
    <col min="10245" max="10245" width="47.85546875" style="254" customWidth="1"/>
    <col min="10246" max="10246" width="12.85546875" style="254" customWidth="1"/>
    <col min="10247" max="10247" width="23.85546875" style="254" customWidth="1"/>
    <col min="10248" max="10248" width="12.140625" style="254" bestFit="1" customWidth="1"/>
    <col min="10249" max="10493" width="9.140625" style="254" customWidth="1"/>
    <col min="10494" max="10494" width="6.85546875" style="254" customWidth="1"/>
    <col min="10495" max="10495" width="12" style="254" customWidth="1"/>
    <col min="10496" max="10496" width="10.140625" style="254" customWidth="1"/>
    <col min="10497" max="10497" width="25.140625" style="254"/>
    <col min="10498" max="10498" width="6.85546875" style="254" customWidth="1"/>
    <col min="10499" max="10499" width="12" style="254" customWidth="1"/>
    <col min="10500" max="10500" width="10.140625" style="254" customWidth="1"/>
    <col min="10501" max="10501" width="47.85546875" style="254" customWidth="1"/>
    <col min="10502" max="10502" width="12.85546875" style="254" customWidth="1"/>
    <col min="10503" max="10503" width="23.85546875" style="254" customWidth="1"/>
    <col min="10504" max="10504" width="12.140625" style="254" bestFit="1" customWidth="1"/>
    <col min="10505" max="10749" width="9.140625" style="254" customWidth="1"/>
    <col min="10750" max="10750" width="6.85546875" style="254" customWidth="1"/>
    <col min="10751" max="10751" width="12" style="254" customWidth="1"/>
    <col min="10752" max="10752" width="10.140625" style="254" customWidth="1"/>
    <col min="10753" max="10753" width="25.140625" style="254"/>
    <col min="10754" max="10754" width="6.85546875" style="254" customWidth="1"/>
    <col min="10755" max="10755" width="12" style="254" customWidth="1"/>
    <col min="10756" max="10756" width="10.140625" style="254" customWidth="1"/>
    <col min="10757" max="10757" width="47.85546875" style="254" customWidth="1"/>
    <col min="10758" max="10758" width="12.85546875" style="254" customWidth="1"/>
    <col min="10759" max="10759" width="23.85546875" style="254" customWidth="1"/>
    <col min="10760" max="10760" width="12.140625" style="254" bestFit="1" customWidth="1"/>
    <col min="10761" max="11005" width="9.140625" style="254" customWidth="1"/>
    <col min="11006" max="11006" width="6.85546875" style="254" customWidth="1"/>
    <col min="11007" max="11007" width="12" style="254" customWidth="1"/>
    <col min="11008" max="11008" width="10.140625" style="254" customWidth="1"/>
    <col min="11009" max="11009" width="25.140625" style="254"/>
    <col min="11010" max="11010" width="6.85546875" style="254" customWidth="1"/>
    <col min="11011" max="11011" width="12" style="254" customWidth="1"/>
    <col min="11012" max="11012" width="10.140625" style="254" customWidth="1"/>
    <col min="11013" max="11013" width="47.85546875" style="254" customWidth="1"/>
    <col min="11014" max="11014" width="12.85546875" style="254" customWidth="1"/>
    <col min="11015" max="11015" width="23.85546875" style="254" customWidth="1"/>
    <col min="11016" max="11016" width="12.140625" style="254" bestFit="1" customWidth="1"/>
    <col min="11017" max="11261" width="9.140625" style="254" customWidth="1"/>
    <col min="11262" max="11262" width="6.85546875" style="254" customWidth="1"/>
    <col min="11263" max="11263" width="12" style="254" customWidth="1"/>
    <col min="11264" max="11264" width="10.140625" style="254" customWidth="1"/>
    <col min="11265" max="11265" width="25.140625" style="254"/>
    <col min="11266" max="11266" width="6.85546875" style="254" customWidth="1"/>
    <col min="11267" max="11267" width="12" style="254" customWidth="1"/>
    <col min="11268" max="11268" width="10.140625" style="254" customWidth="1"/>
    <col min="11269" max="11269" width="47.85546875" style="254" customWidth="1"/>
    <col min="11270" max="11270" width="12.85546875" style="254" customWidth="1"/>
    <col min="11271" max="11271" width="23.85546875" style="254" customWidth="1"/>
    <col min="11272" max="11272" width="12.140625" style="254" bestFit="1" customWidth="1"/>
    <col min="11273" max="11517" width="9.140625" style="254" customWidth="1"/>
    <col min="11518" max="11518" width="6.85546875" style="254" customWidth="1"/>
    <col min="11519" max="11519" width="12" style="254" customWidth="1"/>
    <col min="11520" max="11520" width="10.140625" style="254" customWidth="1"/>
    <col min="11521" max="11521" width="25.140625" style="254"/>
    <col min="11522" max="11522" width="6.85546875" style="254" customWidth="1"/>
    <col min="11523" max="11523" width="12" style="254" customWidth="1"/>
    <col min="11524" max="11524" width="10.140625" style="254" customWidth="1"/>
    <col min="11525" max="11525" width="47.85546875" style="254" customWidth="1"/>
    <col min="11526" max="11526" width="12.85546875" style="254" customWidth="1"/>
    <col min="11527" max="11527" width="23.85546875" style="254" customWidth="1"/>
    <col min="11528" max="11528" width="12.140625" style="254" bestFit="1" customWidth="1"/>
    <col min="11529" max="11773" width="9.140625" style="254" customWidth="1"/>
    <col min="11774" max="11774" width="6.85546875" style="254" customWidth="1"/>
    <col min="11775" max="11775" width="12" style="254" customWidth="1"/>
    <col min="11776" max="11776" width="10.140625" style="254" customWidth="1"/>
    <col min="11777" max="11777" width="25.140625" style="254"/>
    <col min="11778" max="11778" width="6.85546875" style="254" customWidth="1"/>
    <col min="11779" max="11779" width="12" style="254" customWidth="1"/>
    <col min="11780" max="11780" width="10.140625" style="254" customWidth="1"/>
    <col min="11781" max="11781" width="47.85546875" style="254" customWidth="1"/>
    <col min="11782" max="11782" width="12.85546875" style="254" customWidth="1"/>
    <col min="11783" max="11783" width="23.85546875" style="254" customWidth="1"/>
    <col min="11784" max="11784" width="12.140625" style="254" bestFit="1" customWidth="1"/>
    <col min="11785" max="12029" width="9.140625" style="254" customWidth="1"/>
    <col min="12030" max="12030" width="6.85546875" style="254" customWidth="1"/>
    <col min="12031" max="12031" width="12" style="254" customWidth="1"/>
    <col min="12032" max="12032" width="10.140625" style="254" customWidth="1"/>
    <col min="12033" max="12033" width="25.140625" style="254"/>
    <col min="12034" max="12034" width="6.85546875" style="254" customWidth="1"/>
    <col min="12035" max="12035" width="12" style="254" customWidth="1"/>
    <col min="12036" max="12036" width="10.140625" style="254" customWidth="1"/>
    <col min="12037" max="12037" width="47.85546875" style="254" customWidth="1"/>
    <col min="12038" max="12038" width="12.85546875" style="254" customWidth="1"/>
    <col min="12039" max="12039" width="23.85546875" style="254" customWidth="1"/>
    <col min="12040" max="12040" width="12.140625" style="254" bestFit="1" customWidth="1"/>
    <col min="12041" max="12285" width="9.140625" style="254" customWidth="1"/>
    <col min="12286" max="12286" width="6.85546875" style="254" customWidth="1"/>
    <col min="12287" max="12287" width="12" style="254" customWidth="1"/>
    <col min="12288" max="12288" width="10.140625" style="254" customWidth="1"/>
    <col min="12289" max="12289" width="25.140625" style="254"/>
    <col min="12290" max="12290" width="6.85546875" style="254" customWidth="1"/>
    <col min="12291" max="12291" width="12" style="254" customWidth="1"/>
    <col min="12292" max="12292" width="10.140625" style="254" customWidth="1"/>
    <col min="12293" max="12293" width="47.85546875" style="254" customWidth="1"/>
    <col min="12294" max="12294" width="12.85546875" style="254" customWidth="1"/>
    <col min="12295" max="12295" width="23.85546875" style="254" customWidth="1"/>
    <col min="12296" max="12296" width="12.140625" style="254" bestFit="1" customWidth="1"/>
    <col min="12297" max="12541" width="9.140625" style="254" customWidth="1"/>
    <col min="12542" max="12542" width="6.85546875" style="254" customWidth="1"/>
    <col min="12543" max="12543" width="12" style="254" customWidth="1"/>
    <col min="12544" max="12544" width="10.140625" style="254" customWidth="1"/>
    <col min="12545" max="12545" width="25.140625" style="254"/>
    <col min="12546" max="12546" width="6.85546875" style="254" customWidth="1"/>
    <col min="12547" max="12547" width="12" style="254" customWidth="1"/>
    <col min="12548" max="12548" width="10.140625" style="254" customWidth="1"/>
    <col min="12549" max="12549" width="47.85546875" style="254" customWidth="1"/>
    <col min="12550" max="12550" width="12.85546875" style="254" customWidth="1"/>
    <col min="12551" max="12551" width="23.85546875" style="254" customWidth="1"/>
    <col min="12552" max="12552" width="12.140625" style="254" bestFit="1" customWidth="1"/>
    <col min="12553" max="12797" width="9.140625" style="254" customWidth="1"/>
    <col min="12798" max="12798" width="6.85546875" style="254" customWidth="1"/>
    <col min="12799" max="12799" width="12" style="254" customWidth="1"/>
    <col min="12800" max="12800" width="10.140625" style="254" customWidth="1"/>
    <col min="12801" max="12801" width="25.140625" style="254"/>
    <col min="12802" max="12802" width="6.85546875" style="254" customWidth="1"/>
    <col min="12803" max="12803" width="12" style="254" customWidth="1"/>
    <col min="12804" max="12804" width="10.140625" style="254" customWidth="1"/>
    <col min="12805" max="12805" width="47.85546875" style="254" customWidth="1"/>
    <col min="12806" max="12806" width="12.85546875" style="254" customWidth="1"/>
    <col min="12807" max="12807" width="23.85546875" style="254" customWidth="1"/>
    <col min="12808" max="12808" width="12.140625" style="254" bestFit="1" customWidth="1"/>
    <col min="12809" max="13053" width="9.140625" style="254" customWidth="1"/>
    <col min="13054" max="13054" width="6.85546875" style="254" customWidth="1"/>
    <col min="13055" max="13055" width="12" style="254" customWidth="1"/>
    <col min="13056" max="13056" width="10.140625" style="254" customWidth="1"/>
    <col min="13057" max="13057" width="25.140625" style="254"/>
    <col min="13058" max="13058" width="6.85546875" style="254" customWidth="1"/>
    <col min="13059" max="13059" width="12" style="254" customWidth="1"/>
    <col min="13060" max="13060" width="10.140625" style="254" customWidth="1"/>
    <col min="13061" max="13061" width="47.85546875" style="254" customWidth="1"/>
    <col min="13062" max="13062" width="12.85546875" style="254" customWidth="1"/>
    <col min="13063" max="13063" width="23.85546875" style="254" customWidth="1"/>
    <col min="13064" max="13064" width="12.140625" style="254" bestFit="1" customWidth="1"/>
    <col min="13065" max="13309" width="9.140625" style="254" customWidth="1"/>
    <col min="13310" max="13310" width="6.85546875" style="254" customWidth="1"/>
    <col min="13311" max="13311" width="12" style="254" customWidth="1"/>
    <col min="13312" max="13312" width="10.140625" style="254" customWidth="1"/>
    <col min="13313" max="13313" width="25.140625" style="254"/>
    <col min="13314" max="13314" width="6.85546875" style="254" customWidth="1"/>
    <col min="13315" max="13315" width="12" style="254" customWidth="1"/>
    <col min="13316" max="13316" width="10.140625" style="254" customWidth="1"/>
    <col min="13317" max="13317" width="47.85546875" style="254" customWidth="1"/>
    <col min="13318" max="13318" width="12.85546875" style="254" customWidth="1"/>
    <col min="13319" max="13319" width="23.85546875" style="254" customWidth="1"/>
    <col min="13320" max="13320" width="12.140625" style="254" bestFit="1" customWidth="1"/>
    <col min="13321" max="13565" width="9.140625" style="254" customWidth="1"/>
    <col min="13566" max="13566" width="6.85546875" style="254" customWidth="1"/>
    <col min="13567" max="13567" width="12" style="254" customWidth="1"/>
    <col min="13568" max="13568" width="10.140625" style="254" customWidth="1"/>
    <col min="13569" max="13569" width="25.140625" style="254"/>
    <col min="13570" max="13570" width="6.85546875" style="254" customWidth="1"/>
    <col min="13571" max="13571" width="12" style="254" customWidth="1"/>
    <col min="13572" max="13572" width="10.140625" style="254" customWidth="1"/>
    <col min="13573" max="13573" width="47.85546875" style="254" customWidth="1"/>
    <col min="13574" max="13574" width="12.85546875" style="254" customWidth="1"/>
    <col min="13575" max="13575" width="23.85546875" style="254" customWidth="1"/>
    <col min="13576" max="13576" width="12.140625" style="254" bestFit="1" customWidth="1"/>
    <col min="13577" max="13821" width="9.140625" style="254" customWidth="1"/>
    <col min="13822" max="13822" width="6.85546875" style="254" customWidth="1"/>
    <col min="13823" max="13823" width="12" style="254" customWidth="1"/>
    <col min="13824" max="13824" width="10.140625" style="254" customWidth="1"/>
    <col min="13825" max="13825" width="25.140625" style="254"/>
    <col min="13826" max="13826" width="6.85546875" style="254" customWidth="1"/>
    <col min="13827" max="13827" width="12" style="254" customWidth="1"/>
    <col min="13828" max="13828" width="10.140625" style="254" customWidth="1"/>
    <col min="13829" max="13829" width="47.85546875" style="254" customWidth="1"/>
    <col min="13830" max="13830" width="12.85546875" style="254" customWidth="1"/>
    <col min="13831" max="13831" width="23.85546875" style="254" customWidth="1"/>
    <col min="13832" max="13832" width="12.140625" style="254" bestFit="1" customWidth="1"/>
    <col min="13833" max="14077" width="9.140625" style="254" customWidth="1"/>
    <col min="14078" max="14078" width="6.85546875" style="254" customWidth="1"/>
    <col min="14079" max="14079" width="12" style="254" customWidth="1"/>
    <col min="14080" max="14080" width="10.140625" style="254" customWidth="1"/>
    <col min="14081" max="14081" width="25.140625" style="254"/>
    <col min="14082" max="14082" width="6.85546875" style="254" customWidth="1"/>
    <col min="14083" max="14083" width="12" style="254" customWidth="1"/>
    <col min="14084" max="14084" width="10.140625" style="254" customWidth="1"/>
    <col min="14085" max="14085" width="47.85546875" style="254" customWidth="1"/>
    <col min="14086" max="14086" width="12.85546875" style="254" customWidth="1"/>
    <col min="14087" max="14087" width="23.85546875" style="254" customWidth="1"/>
    <col min="14088" max="14088" width="12.140625" style="254" bestFit="1" customWidth="1"/>
    <col min="14089" max="14333" width="9.140625" style="254" customWidth="1"/>
    <col min="14334" max="14334" width="6.85546875" style="254" customWidth="1"/>
    <col min="14335" max="14335" width="12" style="254" customWidth="1"/>
    <col min="14336" max="14336" width="10.140625" style="254" customWidth="1"/>
    <col min="14337" max="14337" width="25.140625" style="254"/>
    <col min="14338" max="14338" width="6.85546875" style="254" customWidth="1"/>
    <col min="14339" max="14339" width="12" style="254" customWidth="1"/>
    <col min="14340" max="14340" width="10.140625" style="254" customWidth="1"/>
    <col min="14341" max="14341" width="47.85546875" style="254" customWidth="1"/>
    <col min="14342" max="14342" width="12.85546875" style="254" customWidth="1"/>
    <col min="14343" max="14343" width="23.85546875" style="254" customWidth="1"/>
    <col min="14344" max="14344" width="12.140625" style="254" bestFit="1" customWidth="1"/>
    <col min="14345" max="14589" width="9.140625" style="254" customWidth="1"/>
    <col min="14590" max="14590" width="6.85546875" style="254" customWidth="1"/>
    <col min="14591" max="14591" width="12" style="254" customWidth="1"/>
    <col min="14592" max="14592" width="10.140625" style="254" customWidth="1"/>
    <col min="14593" max="14593" width="25.140625" style="254"/>
    <col min="14594" max="14594" width="6.85546875" style="254" customWidth="1"/>
    <col min="14595" max="14595" width="12" style="254" customWidth="1"/>
    <col min="14596" max="14596" width="10.140625" style="254" customWidth="1"/>
    <col min="14597" max="14597" width="47.85546875" style="254" customWidth="1"/>
    <col min="14598" max="14598" width="12.85546875" style="254" customWidth="1"/>
    <col min="14599" max="14599" width="23.85546875" style="254" customWidth="1"/>
    <col min="14600" max="14600" width="12.140625" style="254" bestFit="1" customWidth="1"/>
    <col min="14601" max="14845" width="9.140625" style="254" customWidth="1"/>
    <col min="14846" max="14846" width="6.85546875" style="254" customWidth="1"/>
    <col min="14847" max="14847" width="12" style="254" customWidth="1"/>
    <col min="14848" max="14848" width="10.140625" style="254" customWidth="1"/>
    <col min="14849" max="14849" width="25.140625" style="254"/>
    <col min="14850" max="14850" width="6.85546875" style="254" customWidth="1"/>
    <col min="14851" max="14851" width="12" style="254" customWidth="1"/>
    <col min="14852" max="14852" width="10.140625" style="254" customWidth="1"/>
    <col min="14853" max="14853" width="47.85546875" style="254" customWidth="1"/>
    <col min="14854" max="14854" width="12.85546875" style="254" customWidth="1"/>
    <col min="14855" max="14855" width="23.85546875" style="254" customWidth="1"/>
    <col min="14856" max="14856" width="12.140625" style="254" bestFit="1" customWidth="1"/>
    <col min="14857" max="15101" width="9.140625" style="254" customWidth="1"/>
    <col min="15102" max="15102" width="6.85546875" style="254" customWidth="1"/>
    <col min="15103" max="15103" width="12" style="254" customWidth="1"/>
    <col min="15104" max="15104" width="10.140625" style="254" customWidth="1"/>
    <col min="15105" max="15105" width="25.140625" style="254"/>
    <col min="15106" max="15106" width="6.85546875" style="254" customWidth="1"/>
    <col min="15107" max="15107" width="12" style="254" customWidth="1"/>
    <col min="15108" max="15108" width="10.140625" style="254" customWidth="1"/>
    <col min="15109" max="15109" width="47.85546875" style="254" customWidth="1"/>
    <col min="15110" max="15110" width="12.85546875" style="254" customWidth="1"/>
    <col min="15111" max="15111" width="23.85546875" style="254" customWidth="1"/>
    <col min="15112" max="15112" width="12.140625" style="254" bestFit="1" customWidth="1"/>
    <col min="15113" max="15357" width="9.140625" style="254" customWidth="1"/>
    <col min="15358" max="15358" width="6.85546875" style="254" customWidth="1"/>
    <col min="15359" max="15359" width="12" style="254" customWidth="1"/>
    <col min="15360" max="15360" width="10.140625" style="254" customWidth="1"/>
    <col min="15361" max="15361" width="25.140625" style="254"/>
    <col min="15362" max="15362" width="6.85546875" style="254" customWidth="1"/>
    <col min="15363" max="15363" width="12" style="254" customWidth="1"/>
    <col min="15364" max="15364" width="10.140625" style="254" customWidth="1"/>
    <col min="15365" max="15365" width="47.85546875" style="254" customWidth="1"/>
    <col min="15366" max="15366" width="12.85546875" style="254" customWidth="1"/>
    <col min="15367" max="15367" width="23.85546875" style="254" customWidth="1"/>
    <col min="15368" max="15368" width="12.140625" style="254" bestFit="1" customWidth="1"/>
    <col min="15369" max="15613" width="9.140625" style="254" customWidth="1"/>
    <col min="15614" max="15614" width="6.85546875" style="254" customWidth="1"/>
    <col min="15615" max="15615" width="12" style="254" customWidth="1"/>
    <col min="15616" max="15616" width="10.140625" style="254" customWidth="1"/>
    <col min="15617" max="15617" width="25.140625" style="254"/>
    <col min="15618" max="15618" width="6.85546875" style="254" customWidth="1"/>
    <col min="15619" max="15619" width="12" style="254" customWidth="1"/>
    <col min="15620" max="15620" width="10.140625" style="254" customWidth="1"/>
    <col min="15621" max="15621" width="47.85546875" style="254" customWidth="1"/>
    <col min="15622" max="15622" width="12.85546875" style="254" customWidth="1"/>
    <col min="15623" max="15623" width="23.85546875" style="254" customWidth="1"/>
    <col min="15624" max="15624" width="12.140625" style="254" bestFit="1" customWidth="1"/>
    <col min="15625" max="15869" width="9.140625" style="254" customWidth="1"/>
    <col min="15870" max="15870" width="6.85546875" style="254" customWidth="1"/>
    <col min="15871" max="15871" width="12" style="254" customWidth="1"/>
    <col min="15872" max="15872" width="10.140625" style="254" customWidth="1"/>
    <col min="15873" max="15873" width="25.140625" style="254"/>
    <col min="15874" max="15874" width="6.85546875" style="254" customWidth="1"/>
    <col min="15875" max="15875" width="12" style="254" customWidth="1"/>
    <col min="15876" max="15876" width="10.140625" style="254" customWidth="1"/>
    <col min="15877" max="15877" width="47.85546875" style="254" customWidth="1"/>
    <col min="15878" max="15878" width="12.85546875" style="254" customWidth="1"/>
    <col min="15879" max="15879" width="23.85546875" style="254" customWidth="1"/>
    <col min="15880" max="15880" width="12.140625" style="254" bestFit="1" customWidth="1"/>
    <col min="15881" max="16125" width="9.140625" style="254" customWidth="1"/>
    <col min="16126" max="16126" width="6.85546875" style="254" customWidth="1"/>
    <col min="16127" max="16127" width="12" style="254" customWidth="1"/>
    <col min="16128" max="16128" width="10.140625" style="254" customWidth="1"/>
    <col min="16129" max="16129" width="25.140625" style="254"/>
    <col min="16130" max="16130" width="6.85546875" style="254" customWidth="1"/>
    <col min="16131" max="16131" width="12" style="254" customWidth="1"/>
    <col min="16132" max="16132" width="10.140625" style="254" customWidth="1"/>
    <col min="16133" max="16133" width="47.85546875" style="254" customWidth="1"/>
    <col min="16134" max="16134" width="12.85546875" style="254" customWidth="1"/>
    <col min="16135" max="16135" width="23.85546875" style="254" customWidth="1"/>
    <col min="16136" max="16136" width="12.140625" style="254" bestFit="1" customWidth="1"/>
    <col min="16137" max="16381" width="9.140625" style="254" customWidth="1"/>
    <col min="16382" max="16382" width="6.85546875" style="254" customWidth="1"/>
    <col min="16383" max="16383" width="12" style="254" customWidth="1"/>
    <col min="16384" max="16384" width="10.140625" style="254" customWidth="1"/>
  </cols>
  <sheetData>
    <row r="1" spans="1:14" ht="14.1" customHeight="1" x14ac:dyDescent="0.2">
      <c r="A1" s="405" t="s">
        <v>0</v>
      </c>
      <c r="B1" s="405"/>
      <c r="C1" s="405"/>
      <c r="D1" s="405"/>
      <c r="E1" s="405"/>
      <c r="F1" s="405"/>
      <c r="G1" s="405"/>
    </row>
    <row r="2" spans="1:14" x14ac:dyDescent="0.2">
      <c r="A2" s="405" t="s">
        <v>498</v>
      </c>
      <c r="B2" s="405"/>
      <c r="C2" s="405"/>
      <c r="D2" s="405"/>
      <c r="E2" s="405"/>
      <c r="F2" s="405"/>
      <c r="G2" s="405"/>
    </row>
    <row r="3" spans="1:14" x14ac:dyDescent="0.2">
      <c r="A3" s="405" t="str">
        <f>'Table of Contents'!C25</f>
        <v>Interim Financing Supporting Documentation - Interest on Debt</v>
      </c>
      <c r="B3" s="405"/>
      <c r="C3" s="405"/>
      <c r="D3" s="405"/>
      <c r="E3" s="405"/>
      <c r="F3" s="405"/>
      <c r="G3" s="405"/>
    </row>
    <row r="4" spans="1:14" x14ac:dyDescent="0.2">
      <c r="A4" s="405" t="s">
        <v>484</v>
      </c>
      <c r="B4" s="405"/>
      <c r="C4" s="405"/>
      <c r="D4" s="405"/>
      <c r="E4" s="405"/>
      <c r="F4" s="405"/>
      <c r="G4" s="405"/>
      <c r="I4" s="405"/>
      <c r="J4" s="405"/>
      <c r="K4" s="405"/>
      <c r="L4" s="405"/>
      <c r="M4" s="405"/>
      <c r="N4" s="405"/>
    </row>
    <row r="5" spans="1:14" x14ac:dyDescent="0.2">
      <c r="A5" s="405"/>
      <c r="B5" s="405"/>
      <c r="C5" s="405"/>
      <c r="D5" s="405"/>
      <c r="E5" s="405"/>
      <c r="F5" s="405"/>
      <c r="G5" s="381"/>
    </row>
    <row r="6" spans="1:14" ht="25.5" x14ac:dyDescent="0.2">
      <c r="C6" s="267" t="s">
        <v>372</v>
      </c>
      <c r="D6" s="267" t="s">
        <v>373</v>
      </c>
      <c r="E6" s="267" t="s">
        <v>374</v>
      </c>
      <c r="F6" s="267" t="s">
        <v>375</v>
      </c>
    </row>
    <row r="7" spans="1:14" ht="25.5" x14ac:dyDescent="0.2">
      <c r="A7" s="249" t="s">
        <v>3</v>
      </c>
      <c r="B7" s="249" t="s">
        <v>304</v>
      </c>
      <c r="C7" s="266">
        <v>700000000</v>
      </c>
      <c r="D7" s="266">
        <v>1000000000</v>
      </c>
      <c r="E7" s="266">
        <v>700000000</v>
      </c>
      <c r="F7" s="266">
        <v>800000000</v>
      </c>
      <c r="G7" s="249" t="s">
        <v>376</v>
      </c>
      <c r="H7" s="281"/>
      <c r="I7" s="258"/>
      <c r="J7" s="258"/>
    </row>
    <row r="8" spans="1:14" x14ac:dyDescent="0.2">
      <c r="A8" s="251"/>
      <c r="B8" s="259" t="s">
        <v>7</v>
      </c>
      <c r="C8" s="259" t="s">
        <v>8</v>
      </c>
      <c r="D8" s="260" t="s">
        <v>9</v>
      </c>
      <c r="E8" s="259" t="s">
        <v>79</v>
      </c>
      <c r="F8" s="259" t="s">
        <v>258</v>
      </c>
      <c r="G8" s="259" t="s">
        <v>122</v>
      </c>
      <c r="H8" s="261"/>
    </row>
    <row r="9" spans="1:14" x14ac:dyDescent="0.2">
      <c r="A9" s="251"/>
      <c r="B9" s="259"/>
      <c r="C9" s="259"/>
      <c r="D9" s="262"/>
      <c r="E9" s="251"/>
      <c r="F9" s="251"/>
      <c r="G9" s="251"/>
      <c r="I9" s="263"/>
    </row>
    <row r="10" spans="1:14" x14ac:dyDescent="0.2">
      <c r="A10" s="251">
        <v>1</v>
      </c>
      <c r="B10" s="250">
        <v>44256</v>
      </c>
      <c r="C10" s="251"/>
      <c r="D10" s="287">
        <v>8.5000000000000006E-3</v>
      </c>
      <c r="E10" s="287">
        <v>1.0999999999999999E-2</v>
      </c>
      <c r="F10" s="287">
        <f>0.18413%+0.61%</f>
        <v>7.9413000000000001E-3</v>
      </c>
      <c r="G10" s="287">
        <f t="shared" ref="G10:G27" si="0">(($D$7*D10)+($E$7*E10)+($F$7*F10))/SUM($D$7:$F$7)</f>
        <v>9.0212160000000003E-3</v>
      </c>
      <c r="I10" s="255"/>
    </row>
    <row r="11" spans="1:14" x14ac:dyDescent="0.2">
      <c r="A11" s="251">
        <v>2</v>
      </c>
      <c r="B11" s="250">
        <v>44287</v>
      </c>
      <c r="C11" s="251"/>
      <c r="D11" s="287">
        <v>8.5000000000000006E-3</v>
      </c>
      <c r="E11" s="287">
        <v>1.0999999999999999E-2</v>
      </c>
      <c r="F11" s="287">
        <f>0.18413%+0.61%</f>
        <v>7.9413000000000001E-3</v>
      </c>
      <c r="G11" s="287">
        <f t="shared" si="0"/>
        <v>9.0212160000000003E-3</v>
      </c>
      <c r="I11" s="255"/>
    </row>
    <row r="12" spans="1:14" x14ac:dyDescent="0.2">
      <c r="A12" s="251">
        <v>3</v>
      </c>
      <c r="B12" s="250">
        <v>44317</v>
      </c>
      <c r="C12" s="251"/>
      <c r="D12" s="287">
        <v>8.5000000000000006E-3</v>
      </c>
      <c r="E12" s="287">
        <v>1.0999999999999999E-2</v>
      </c>
      <c r="F12" s="287">
        <f>0.18413%+0.61%</f>
        <v>7.9413000000000001E-3</v>
      </c>
      <c r="G12" s="287">
        <f t="shared" si="0"/>
        <v>9.0212160000000003E-3</v>
      </c>
      <c r="I12" s="255"/>
    </row>
    <row r="13" spans="1:14" x14ac:dyDescent="0.2">
      <c r="A13" s="251">
        <v>4</v>
      </c>
      <c r="B13" s="250">
        <v>44348</v>
      </c>
      <c r="C13" s="251"/>
      <c r="D13" s="287">
        <v>8.5000000000000006E-3</v>
      </c>
      <c r="E13" s="287">
        <v>1.0999999999999999E-2</v>
      </c>
      <c r="F13" s="287">
        <f>(0.729%*2/3)+(0.79%*1/3)</f>
        <v>7.4933333333333327E-3</v>
      </c>
      <c r="G13" s="287">
        <f t="shared" si="0"/>
        <v>8.8778666666666662E-3</v>
      </c>
      <c r="I13" s="255"/>
    </row>
    <row r="14" spans="1:14" x14ac:dyDescent="0.2">
      <c r="A14" s="251">
        <v>5</v>
      </c>
      <c r="B14" s="250">
        <v>44378</v>
      </c>
      <c r="C14" s="251"/>
      <c r="D14" s="287">
        <v>8.5000000000000006E-3</v>
      </c>
      <c r="E14" s="287">
        <v>1.0999999999999999E-2</v>
      </c>
      <c r="F14" s="287">
        <v>7.2899999999999996E-3</v>
      </c>
      <c r="G14" s="287">
        <f t="shared" si="0"/>
        <v>8.8128000000000008E-3</v>
      </c>
    </row>
    <row r="15" spans="1:14" x14ac:dyDescent="0.2">
      <c r="A15" s="251">
        <v>6</v>
      </c>
      <c r="B15" s="250">
        <v>44409</v>
      </c>
      <c r="C15" s="251"/>
      <c r="D15" s="287">
        <v>8.5000000000000006E-3</v>
      </c>
      <c r="E15" s="287">
        <v>1.0999999999999999E-2</v>
      </c>
      <c r="F15" s="287">
        <v>7.2899999999999996E-3</v>
      </c>
      <c r="G15" s="287">
        <f t="shared" si="0"/>
        <v>8.8128000000000008E-3</v>
      </c>
      <c r="I15" s="255"/>
    </row>
    <row r="16" spans="1:14" x14ac:dyDescent="0.2">
      <c r="A16" s="251">
        <v>7</v>
      </c>
      <c r="B16" s="250">
        <v>44440</v>
      </c>
      <c r="C16" s="251"/>
      <c r="D16" s="287">
        <v>8.5000000000000006E-3</v>
      </c>
      <c r="E16" s="287">
        <v>1.0999999999999999E-2</v>
      </c>
      <c r="F16" s="287">
        <f>0.61%+0.1256%</f>
        <v>7.3559999999999997E-3</v>
      </c>
      <c r="G16" s="287">
        <f t="shared" si="0"/>
        <v>8.8339200000000003E-3</v>
      </c>
    </row>
    <row r="17" spans="1:7" x14ac:dyDescent="0.2">
      <c r="A17" s="251">
        <v>8</v>
      </c>
      <c r="B17" s="250">
        <v>44470</v>
      </c>
      <c r="C17" s="251"/>
      <c r="D17" s="287">
        <v>8.5000000000000006E-3</v>
      </c>
      <c r="E17" s="287">
        <v>1.0999999999999999E-2</v>
      </c>
      <c r="F17" s="287">
        <f>0.61%+0.1256%</f>
        <v>7.3559999999999997E-3</v>
      </c>
      <c r="G17" s="287">
        <f t="shared" si="0"/>
        <v>8.8339200000000003E-3</v>
      </c>
    </row>
    <row r="18" spans="1:7" x14ac:dyDescent="0.2">
      <c r="A18" s="251">
        <v>9</v>
      </c>
      <c r="B18" s="250">
        <v>44501</v>
      </c>
      <c r="C18" s="251"/>
      <c r="D18" s="287">
        <v>8.5000000000000006E-3</v>
      </c>
      <c r="E18" s="287">
        <v>1.0999999999999999E-2</v>
      </c>
      <c r="F18" s="287">
        <f>0.61%+0.1256%</f>
        <v>7.3559999999999997E-3</v>
      </c>
      <c r="G18" s="287">
        <f t="shared" si="0"/>
        <v>8.8339200000000003E-3</v>
      </c>
    </row>
    <row r="19" spans="1:7" x14ac:dyDescent="0.2">
      <c r="A19" s="251">
        <v>10</v>
      </c>
      <c r="B19" s="250">
        <v>44531</v>
      </c>
      <c r="C19" s="251"/>
      <c r="D19" s="287">
        <v>8.5000000000000006E-3</v>
      </c>
      <c r="E19" s="287">
        <v>1.0999999999999999E-2</v>
      </c>
      <c r="F19" s="287">
        <f>0.61%+0.1289%</f>
        <v>7.3889999999999997E-3</v>
      </c>
      <c r="G19" s="287">
        <f t="shared" si="0"/>
        <v>8.8444800000000001E-3</v>
      </c>
    </row>
    <row r="20" spans="1:7" x14ac:dyDescent="0.2">
      <c r="A20" s="251">
        <v>11</v>
      </c>
      <c r="B20" s="250">
        <v>44562</v>
      </c>
      <c r="C20" s="251"/>
      <c r="D20" s="287">
        <v>8.5000000000000006E-3</v>
      </c>
      <c r="E20" s="287">
        <v>1.0999999999999999E-2</v>
      </c>
      <c r="F20" s="287">
        <f>0.61%+0.1289%</f>
        <v>7.3889999999999997E-3</v>
      </c>
      <c r="G20" s="287">
        <f t="shared" si="0"/>
        <v>8.8444800000000001E-3</v>
      </c>
    </row>
    <row r="21" spans="1:7" x14ac:dyDescent="0.2">
      <c r="A21" s="251">
        <v>12</v>
      </c>
      <c r="B21" s="250">
        <v>44593</v>
      </c>
      <c r="C21" s="251"/>
      <c r="D21" s="287">
        <v>8.5000000000000006E-3</v>
      </c>
      <c r="E21" s="287">
        <v>1.0999999999999999E-2</v>
      </c>
      <c r="F21" s="287">
        <f>0.61%+0.1289%</f>
        <v>7.3889999999999997E-3</v>
      </c>
      <c r="G21" s="287">
        <f t="shared" si="0"/>
        <v>8.8444800000000001E-3</v>
      </c>
    </row>
    <row r="22" spans="1:7" x14ac:dyDescent="0.2">
      <c r="A22" s="251">
        <v>13</v>
      </c>
      <c r="B22" s="250">
        <v>44621</v>
      </c>
      <c r="C22" s="251"/>
      <c r="D22" s="287">
        <v>8.5000000000000006E-3</v>
      </c>
      <c r="E22" s="287">
        <v>1.0999999999999999E-2</v>
      </c>
      <c r="F22" s="287">
        <f>0.61%+0.1535%</f>
        <v>7.6349999999999994E-3</v>
      </c>
      <c r="G22" s="287">
        <f t="shared" si="0"/>
        <v>8.9231999999999992E-3</v>
      </c>
    </row>
    <row r="23" spans="1:7" x14ac:dyDescent="0.2">
      <c r="A23" s="251">
        <v>14</v>
      </c>
      <c r="B23" s="250">
        <v>44652</v>
      </c>
      <c r="C23" s="251"/>
      <c r="D23" s="287">
        <v>8.5000000000000006E-3</v>
      </c>
      <c r="E23" s="287">
        <v>1.0999999999999999E-2</v>
      </c>
      <c r="F23" s="287">
        <f>0.61%+0.1535%</f>
        <v>7.6349999999999994E-3</v>
      </c>
      <c r="G23" s="287">
        <f t="shared" si="0"/>
        <v>8.9231999999999992E-3</v>
      </c>
    </row>
    <row r="24" spans="1:7" x14ac:dyDescent="0.2">
      <c r="A24" s="251">
        <v>15</v>
      </c>
      <c r="B24" s="250">
        <v>44682</v>
      </c>
      <c r="C24" s="251"/>
      <c r="D24" s="287">
        <v>8.5000000000000006E-3</v>
      </c>
      <c r="E24" s="287">
        <v>1.0999999999999999E-2</v>
      </c>
      <c r="F24" s="287">
        <f>0.61%+0.1535%</f>
        <v>7.6349999999999994E-3</v>
      </c>
      <c r="G24" s="287">
        <f t="shared" si="0"/>
        <v>8.9231999999999992E-3</v>
      </c>
    </row>
    <row r="25" spans="1:7" x14ac:dyDescent="0.2">
      <c r="A25" s="251">
        <v>16</v>
      </c>
      <c r="B25" s="250">
        <v>44713</v>
      </c>
      <c r="C25" s="251"/>
      <c r="D25" s="287">
        <v>8.5000000000000006E-3</v>
      </c>
      <c r="E25" s="287">
        <v>1.0999999999999999E-2</v>
      </c>
      <c r="F25" s="287">
        <f>0.61%+0.1638%</f>
        <v>7.7379999999999992E-3</v>
      </c>
      <c r="G25" s="287">
        <f t="shared" si="0"/>
        <v>8.9561599999999995E-3</v>
      </c>
    </row>
    <row r="26" spans="1:7" x14ac:dyDescent="0.2">
      <c r="A26" s="251">
        <v>17</v>
      </c>
      <c r="B26" s="250">
        <v>44743</v>
      </c>
      <c r="C26" s="251"/>
      <c r="D26" s="287">
        <v>8.5000000000000006E-3</v>
      </c>
      <c r="E26" s="287">
        <v>1.0999999999999999E-2</v>
      </c>
      <c r="F26" s="287">
        <f>0.61%+0.1638%</f>
        <v>7.7379999999999992E-3</v>
      </c>
      <c r="G26" s="287">
        <f t="shared" si="0"/>
        <v>8.9561599999999995E-3</v>
      </c>
    </row>
    <row r="27" spans="1:7" x14ac:dyDescent="0.2">
      <c r="A27" s="251">
        <v>18</v>
      </c>
      <c r="B27" s="250">
        <v>44774</v>
      </c>
      <c r="C27" s="251"/>
      <c r="D27" s="287">
        <v>8.5000000000000006E-3</v>
      </c>
      <c r="E27" s="287">
        <v>1.0999999999999999E-2</v>
      </c>
      <c r="F27" s="287">
        <f>0.61%+0.1638%</f>
        <v>7.7379999999999992E-3</v>
      </c>
      <c r="G27" s="287">
        <f t="shared" si="0"/>
        <v>8.9561599999999995E-3</v>
      </c>
    </row>
    <row r="28" spans="1:7" x14ac:dyDescent="0.2">
      <c r="A28" s="251"/>
      <c r="B28" s="250"/>
      <c r="C28" s="251"/>
      <c r="D28" s="287"/>
      <c r="E28" s="287"/>
      <c r="F28" s="287"/>
      <c r="G28" s="287"/>
    </row>
    <row r="29" spans="1:7" x14ac:dyDescent="0.2">
      <c r="A29" s="251"/>
      <c r="B29" s="250"/>
      <c r="C29" s="251"/>
      <c r="D29" s="287"/>
      <c r="E29" s="287"/>
      <c r="F29" s="287"/>
      <c r="G29" s="287"/>
    </row>
    <row r="30" spans="1:7" x14ac:dyDescent="0.2">
      <c r="A30" s="251"/>
      <c r="B30" s="250"/>
      <c r="C30" s="251"/>
      <c r="D30" s="287"/>
      <c r="E30" s="287"/>
      <c r="F30" s="287"/>
      <c r="G30" s="287"/>
    </row>
    <row r="31" spans="1:7" x14ac:dyDescent="0.2">
      <c r="A31" s="251"/>
      <c r="B31" s="250"/>
      <c r="C31" s="251"/>
      <c r="D31" s="287"/>
      <c r="E31" s="287"/>
      <c r="F31" s="287"/>
      <c r="G31" s="287"/>
    </row>
    <row r="32" spans="1:7" x14ac:dyDescent="0.2">
      <c r="A32" s="251"/>
      <c r="B32" s="250"/>
      <c r="C32" s="251"/>
      <c r="D32" s="287"/>
      <c r="E32" s="287"/>
      <c r="F32" s="287"/>
      <c r="G32" s="287"/>
    </row>
    <row r="33" spans="1:7" x14ac:dyDescent="0.2">
      <c r="A33" s="251"/>
      <c r="B33" s="250"/>
      <c r="C33" s="251"/>
      <c r="D33" s="287"/>
      <c r="E33" s="287"/>
      <c r="F33" s="287"/>
      <c r="G33" s="287"/>
    </row>
    <row r="34" spans="1:7" x14ac:dyDescent="0.2">
      <c r="A34" s="251"/>
      <c r="B34" s="250"/>
      <c r="C34" s="287"/>
      <c r="D34" s="256"/>
      <c r="E34" s="287"/>
      <c r="F34" s="253"/>
      <c r="G34" s="287"/>
    </row>
    <row r="35" spans="1:7" x14ac:dyDescent="0.2">
      <c r="A35" s="251"/>
      <c r="B35" s="250"/>
      <c r="C35" s="287"/>
      <c r="D35" s="256"/>
      <c r="E35" s="287"/>
      <c r="F35" s="253"/>
      <c r="G35" s="287"/>
    </row>
    <row r="36" spans="1:7" x14ac:dyDescent="0.2">
      <c r="A36" s="251"/>
      <c r="B36" s="250"/>
      <c r="C36" s="287"/>
      <c r="D36" s="256"/>
      <c r="E36" s="287"/>
      <c r="F36" s="253"/>
      <c r="G36" s="287"/>
    </row>
    <row r="37" spans="1:7" x14ac:dyDescent="0.2">
      <c r="A37" s="251"/>
      <c r="B37" s="250"/>
      <c r="C37" s="287"/>
      <c r="D37" s="256"/>
      <c r="E37" s="287"/>
      <c r="F37" s="253"/>
      <c r="G37" s="287"/>
    </row>
    <row r="38" spans="1:7" x14ac:dyDescent="0.2">
      <c r="A38" s="251"/>
      <c r="B38" s="250"/>
      <c r="C38" s="287"/>
      <c r="D38" s="256"/>
      <c r="E38" s="287"/>
      <c r="F38" s="253"/>
      <c r="G38" s="287"/>
    </row>
    <row r="39" spans="1:7" x14ac:dyDescent="0.2">
      <c r="A39" s="251"/>
      <c r="B39" s="250"/>
      <c r="C39" s="287"/>
      <c r="D39" s="256"/>
      <c r="E39" s="287"/>
      <c r="F39" s="252"/>
      <c r="G39" s="287"/>
    </row>
    <row r="40" spans="1:7" x14ac:dyDescent="0.2">
      <c r="A40" s="251"/>
      <c r="B40" s="250"/>
      <c r="C40" s="287"/>
      <c r="D40" s="256"/>
      <c r="E40" s="287"/>
      <c r="F40" s="252"/>
      <c r="G40" s="287"/>
    </row>
    <row r="41" spans="1:7" x14ac:dyDescent="0.2">
      <c r="A41" s="251"/>
      <c r="B41" s="250"/>
      <c r="C41" s="287"/>
      <c r="D41" s="256"/>
      <c r="E41" s="287"/>
      <c r="F41" s="252"/>
      <c r="G41" s="287"/>
    </row>
    <row r="42" spans="1:7" x14ac:dyDescent="0.2">
      <c r="A42" s="251"/>
      <c r="B42" s="250"/>
      <c r="C42" s="287"/>
      <c r="D42" s="256"/>
      <c r="E42" s="287"/>
      <c r="F42" s="253"/>
      <c r="G42" s="287"/>
    </row>
    <row r="43" spans="1:7" x14ac:dyDescent="0.2">
      <c r="A43" s="251"/>
      <c r="B43" s="250"/>
      <c r="C43" s="287"/>
      <c r="D43" s="256"/>
      <c r="E43" s="287"/>
      <c r="F43" s="253"/>
      <c r="G43" s="287"/>
    </row>
    <row r="44" spans="1:7" x14ac:dyDescent="0.2">
      <c r="A44" s="251"/>
      <c r="B44" s="250"/>
      <c r="C44" s="287"/>
      <c r="D44" s="256"/>
      <c r="E44" s="287"/>
      <c r="F44" s="253"/>
      <c r="G44" s="287"/>
    </row>
    <row r="45" spans="1:7" x14ac:dyDescent="0.2">
      <c r="A45" s="251"/>
      <c r="C45" s="287"/>
      <c r="D45" s="264"/>
      <c r="E45" s="265"/>
    </row>
  </sheetData>
  <mergeCells count="6">
    <mergeCell ref="I4:N4"/>
    <mergeCell ref="A5:F5"/>
    <mergeCell ref="A1:G1"/>
    <mergeCell ref="A2:G2"/>
    <mergeCell ref="A3:G3"/>
    <mergeCell ref="A4:G4"/>
  </mergeCells>
  <printOptions horizontalCentered="1"/>
  <pageMargins left="0.75" right="0.75" top="1" bottom="1" header="0.5" footer="0.5"/>
  <pageSetup scale="87" orientation="landscape" r:id="rId1"/>
  <headerFooter alignWithMargins="0">
    <oddHeader>&amp;R&amp;"Arial,Bold"&amp;12Schedule F-1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6D330-EE1E-4E63-8DAE-82ADDF724F8E}">
  <dimension ref="A1:J16"/>
  <sheetViews>
    <sheetView view="pageLayout" zoomScaleNormal="100" workbookViewId="0">
      <selection activeCell="E18" sqref="E18"/>
    </sheetView>
  </sheetViews>
  <sheetFormatPr defaultColWidth="9.140625" defaultRowHeight="12.75" x14ac:dyDescent="0.2"/>
  <cols>
    <col min="1" max="1" width="9.140625" style="282"/>
    <col min="2" max="2" width="33.140625" style="282" bestFit="1" customWidth="1"/>
    <col min="3" max="3" width="18" style="282" bestFit="1" customWidth="1"/>
    <col min="4" max="4" width="11.42578125" style="282" bestFit="1" customWidth="1"/>
    <col min="5" max="5" width="15" style="282" bestFit="1" customWidth="1"/>
    <col min="6" max="6" width="15.140625" style="282" bestFit="1" customWidth="1"/>
    <col min="7" max="7" width="13.85546875" style="282" bestFit="1" customWidth="1"/>
    <col min="8" max="8" width="12.42578125" style="282" bestFit="1" customWidth="1"/>
    <col min="9" max="9" width="9.42578125" style="282" bestFit="1" customWidth="1"/>
    <col min="10" max="10" width="15.140625" style="282" customWidth="1"/>
    <col min="11" max="16384" width="9.140625" style="282"/>
  </cols>
  <sheetData>
    <row r="1" spans="1:10" x14ac:dyDescent="0.2">
      <c r="A1" s="405" t="s">
        <v>0</v>
      </c>
      <c r="B1" s="405"/>
      <c r="C1" s="405"/>
      <c r="D1" s="405"/>
      <c r="E1" s="405"/>
      <c r="F1" s="405"/>
    </row>
    <row r="2" spans="1:10" x14ac:dyDescent="0.2">
      <c r="A2" s="405" t="s">
        <v>498</v>
      </c>
      <c r="B2" s="405"/>
      <c r="C2" s="405"/>
      <c r="D2" s="405"/>
      <c r="E2" s="405"/>
      <c r="F2" s="405"/>
    </row>
    <row r="3" spans="1:10" x14ac:dyDescent="0.2">
      <c r="A3" s="405" t="str">
        <f>'Table of Contents'!C26</f>
        <v>Commitment and Underwriting Fees Support</v>
      </c>
      <c r="B3" s="405"/>
      <c r="C3" s="405"/>
      <c r="D3" s="405"/>
      <c r="E3" s="405"/>
      <c r="F3" s="405"/>
    </row>
    <row r="4" spans="1:10" x14ac:dyDescent="0.2">
      <c r="A4" s="405" t="s">
        <v>2</v>
      </c>
      <c r="B4" s="405"/>
      <c r="C4" s="405"/>
      <c r="D4" s="405"/>
      <c r="E4" s="405"/>
      <c r="F4" s="405"/>
    </row>
    <row r="7" spans="1:10" ht="25.5" x14ac:dyDescent="0.2">
      <c r="A7" s="268" t="s">
        <v>3</v>
      </c>
      <c r="B7" s="288" t="s">
        <v>363</v>
      </c>
      <c r="C7" s="288" t="s">
        <v>254</v>
      </c>
      <c r="D7" s="269"/>
      <c r="E7" s="291" t="s">
        <v>377</v>
      </c>
      <c r="F7" s="292" t="s">
        <v>378</v>
      </c>
      <c r="G7" s="292" t="s">
        <v>379</v>
      </c>
      <c r="H7" s="292"/>
      <c r="I7" s="292" t="s">
        <v>380</v>
      </c>
      <c r="J7" s="292" t="s">
        <v>381</v>
      </c>
    </row>
    <row r="8" spans="1:10" x14ac:dyDescent="0.2">
      <c r="A8" s="251"/>
      <c r="B8" s="259" t="s">
        <v>7</v>
      </c>
      <c r="C8" s="259" t="s">
        <v>8</v>
      </c>
      <c r="D8" s="259" t="s">
        <v>9</v>
      </c>
      <c r="E8" s="259" t="s">
        <v>79</v>
      </c>
      <c r="F8" s="259" t="s">
        <v>258</v>
      </c>
      <c r="G8" s="261"/>
    </row>
    <row r="9" spans="1:10" x14ac:dyDescent="0.2">
      <c r="A9" s="278">
        <v>1</v>
      </c>
      <c r="B9" s="282" t="s">
        <v>382</v>
      </c>
      <c r="C9" s="382" t="s">
        <v>383</v>
      </c>
      <c r="D9" s="293">
        <f>+J9</f>
        <v>3241793.59</v>
      </c>
      <c r="E9" s="282" t="s">
        <v>384</v>
      </c>
      <c r="F9" s="294">
        <v>22528100</v>
      </c>
      <c r="G9" s="295"/>
      <c r="H9" s="295">
        <f>+G9+F9</f>
        <v>22528100</v>
      </c>
      <c r="I9" s="284">
        <v>0.1439</v>
      </c>
      <c r="J9" s="295">
        <f>(G9+F9)*I9</f>
        <v>3241793.59</v>
      </c>
    </row>
    <row r="10" spans="1:10" x14ac:dyDescent="0.2">
      <c r="A10" s="278">
        <v>2</v>
      </c>
      <c r="B10" s="282" t="s">
        <v>382</v>
      </c>
      <c r="C10" s="382" t="s">
        <v>385</v>
      </c>
      <c r="D10" s="296">
        <f>+J10</f>
        <v>16788.333813000001</v>
      </c>
      <c r="E10" s="282" t="s">
        <v>384</v>
      </c>
      <c r="F10" s="297">
        <v>116666.67</v>
      </c>
      <c r="G10" s="297"/>
      <c r="H10" s="295">
        <f t="shared" ref="H10:H12" si="0">+G10+F10</f>
        <v>116666.67</v>
      </c>
      <c r="I10" s="284">
        <f>+I9</f>
        <v>0.1439</v>
      </c>
      <c r="J10" s="295">
        <f t="shared" ref="J10:J12" si="1">(G10+F10)*I10</f>
        <v>16788.333813000001</v>
      </c>
    </row>
    <row r="11" spans="1:10" x14ac:dyDescent="0.2">
      <c r="A11" s="278">
        <v>3</v>
      </c>
      <c r="B11" s="282" t="s">
        <v>382</v>
      </c>
      <c r="C11" s="298" t="s">
        <v>386</v>
      </c>
      <c r="D11" s="296">
        <f t="shared" ref="D11:D12" si="2">+J11</f>
        <v>1000105</v>
      </c>
      <c r="E11" s="282" t="s">
        <v>384</v>
      </c>
      <c r="F11" s="297"/>
      <c r="G11" s="297">
        <v>6950000</v>
      </c>
      <c r="H11" s="295">
        <f t="shared" si="0"/>
        <v>6950000</v>
      </c>
      <c r="I11" s="284">
        <f t="shared" ref="I11:I12" si="3">+I10</f>
        <v>0.1439</v>
      </c>
      <c r="J11" s="295">
        <f t="shared" si="1"/>
        <v>1000105</v>
      </c>
    </row>
    <row r="12" spans="1:10" x14ac:dyDescent="0.2">
      <c r="A12" s="278">
        <v>4</v>
      </c>
      <c r="B12" s="282" t="s">
        <v>382</v>
      </c>
      <c r="C12" s="298" t="s">
        <v>386</v>
      </c>
      <c r="D12" s="296">
        <f t="shared" si="2"/>
        <v>159009.5</v>
      </c>
      <c r="E12" s="282" t="s">
        <v>384</v>
      </c>
      <c r="F12" s="297"/>
      <c r="G12" s="297">
        <v>1105000</v>
      </c>
      <c r="H12" s="295">
        <f t="shared" si="0"/>
        <v>1105000</v>
      </c>
      <c r="I12" s="284">
        <f t="shared" si="3"/>
        <v>0.1439</v>
      </c>
      <c r="J12" s="295">
        <f t="shared" si="1"/>
        <v>159009.5</v>
      </c>
    </row>
    <row r="13" spans="1:10" x14ac:dyDescent="0.2">
      <c r="A13" s="278">
        <v>5</v>
      </c>
      <c r="B13" s="282" t="s">
        <v>99</v>
      </c>
      <c r="C13" s="270"/>
      <c r="D13" s="299">
        <f>SUM(D9:D12)</f>
        <v>4417696.4238130003</v>
      </c>
      <c r="E13" s="277"/>
      <c r="F13" s="299">
        <f>SUM(F9:F12)</f>
        <v>22644766.670000002</v>
      </c>
      <c r="G13" s="299">
        <f>SUM(G9:G12)</f>
        <v>8055000</v>
      </c>
      <c r="H13" s="299">
        <f>SUM(H9:H12)</f>
        <v>30699766.670000002</v>
      </c>
      <c r="I13" s="277"/>
      <c r="J13" s="299">
        <f>SUM(J9:J12)</f>
        <v>4417696.4238130003</v>
      </c>
    </row>
    <row r="16" spans="1:10" x14ac:dyDescent="0.2">
      <c r="B16" s="282" t="s">
        <v>387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80" orientation="landscape" r:id="rId1"/>
  <headerFooter>
    <oddHeader>&amp;R&amp;"Arial,Bold"&amp;12Schedule F-2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6E99-35C2-4F23-A225-979BCD6006C6}">
  <sheetPr>
    <pageSetUpPr fitToPage="1"/>
  </sheetPr>
  <dimension ref="A1:J30"/>
  <sheetViews>
    <sheetView view="pageLayout" zoomScaleNormal="100" workbookViewId="0">
      <selection activeCell="G4" sqref="G4"/>
    </sheetView>
  </sheetViews>
  <sheetFormatPr defaultColWidth="9.140625" defaultRowHeight="14.25" x14ac:dyDescent="0.2"/>
  <cols>
    <col min="1" max="1" width="9.140625" style="272"/>
    <col min="2" max="2" width="31.5703125" style="282" bestFit="1" customWidth="1"/>
    <col min="3" max="3" width="17.85546875" style="272" bestFit="1" customWidth="1"/>
    <col min="4" max="4" width="11.140625" style="272" bestFit="1" customWidth="1"/>
    <col min="5" max="5" width="24.5703125" style="272" bestFit="1" customWidth="1"/>
    <col min="6" max="6" width="14.85546875" style="272" bestFit="1" customWidth="1"/>
    <col min="7" max="7" width="16.5703125" style="272" bestFit="1" customWidth="1"/>
    <col min="8" max="8" width="12.5703125" style="272" bestFit="1" customWidth="1"/>
    <col min="9" max="9" width="9" style="300" bestFit="1" customWidth="1"/>
    <col min="10" max="10" width="15.140625" style="272" customWidth="1"/>
    <col min="11" max="16384" width="9.140625" style="272"/>
  </cols>
  <sheetData>
    <row r="1" spans="1:10" ht="15" x14ac:dyDescent="0.25">
      <c r="A1" s="406" t="s">
        <v>0</v>
      </c>
      <c r="B1" s="406"/>
      <c r="C1" s="406"/>
      <c r="D1" s="406"/>
      <c r="E1" s="406"/>
      <c r="F1" s="406"/>
    </row>
    <row r="2" spans="1:10" ht="15" x14ac:dyDescent="0.25">
      <c r="A2" s="406" t="s">
        <v>498</v>
      </c>
      <c r="B2" s="406"/>
      <c r="C2" s="406"/>
      <c r="D2" s="406"/>
      <c r="E2" s="406"/>
      <c r="F2" s="406"/>
    </row>
    <row r="3" spans="1:10" ht="15" x14ac:dyDescent="0.25">
      <c r="A3" s="406" t="str">
        <f>'Table of Contents'!C27</f>
        <v>Professional Fees Support</v>
      </c>
      <c r="B3" s="406"/>
      <c r="C3" s="406"/>
      <c r="D3" s="406"/>
      <c r="E3" s="406"/>
      <c r="F3" s="406"/>
    </row>
    <row r="4" spans="1:10" ht="15" x14ac:dyDescent="0.25">
      <c r="A4" s="406" t="s">
        <v>2</v>
      </c>
      <c r="B4" s="406"/>
      <c r="C4" s="406"/>
      <c r="D4" s="406"/>
      <c r="E4" s="406"/>
      <c r="F4" s="406"/>
    </row>
    <row r="6" spans="1:10" ht="45" x14ac:dyDescent="0.25">
      <c r="A6" s="268" t="s">
        <v>3</v>
      </c>
      <c r="B6" s="288" t="s">
        <v>363</v>
      </c>
      <c r="C6" s="288" t="s">
        <v>254</v>
      </c>
      <c r="D6" s="269"/>
      <c r="E6" s="289" t="s">
        <v>377</v>
      </c>
      <c r="F6" s="290" t="s">
        <v>378</v>
      </c>
      <c r="G6" s="290" t="s">
        <v>379</v>
      </c>
      <c r="H6" s="290"/>
      <c r="I6" s="301" t="s">
        <v>380</v>
      </c>
      <c r="J6" s="290" t="s">
        <v>381</v>
      </c>
    </row>
    <row r="7" spans="1:10" x14ac:dyDescent="0.2">
      <c r="A7" s="251"/>
      <c r="B7" s="259" t="s">
        <v>7</v>
      </c>
      <c r="C7" s="259" t="s">
        <v>8</v>
      </c>
      <c r="D7" s="259" t="s">
        <v>9</v>
      </c>
      <c r="E7" s="259" t="s">
        <v>79</v>
      </c>
      <c r="F7" s="259" t="s">
        <v>258</v>
      </c>
      <c r="G7" s="261"/>
    </row>
    <row r="8" spans="1:10" x14ac:dyDescent="0.2">
      <c r="A8" s="271">
        <v>1</v>
      </c>
      <c r="B8" s="282" t="s">
        <v>388</v>
      </c>
      <c r="C8" s="273">
        <v>1209414900</v>
      </c>
      <c r="D8" s="275">
        <f t="shared" ref="D8:D26" si="0">+J8</f>
        <v>1942.8658499999999</v>
      </c>
      <c r="E8" s="272" t="s">
        <v>389</v>
      </c>
      <c r="F8" s="276">
        <v>13501.5</v>
      </c>
      <c r="G8" s="276"/>
      <c r="H8" s="274">
        <f t="shared" ref="H8:H26" si="1">+G8+F8</f>
        <v>13501.5</v>
      </c>
      <c r="I8" s="302">
        <v>0.1439</v>
      </c>
      <c r="J8" s="276">
        <f t="shared" ref="J8:J26" si="2">(G8+F8)*I8</f>
        <v>1942.8658499999999</v>
      </c>
    </row>
    <row r="9" spans="1:10" x14ac:dyDescent="0.2">
      <c r="A9" s="271">
        <v>2</v>
      </c>
      <c r="B9" s="282" t="s">
        <v>390</v>
      </c>
      <c r="C9" s="273">
        <v>1844856</v>
      </c>
      <c r="D9" s="275">
        <f t="shared" si="0"/>
        <v>59281.779328999997</v>
      </c>
      <c r="E9" s="272" t="s">
        <v>391</v>
      </c>
      <c r="F9" s="276">
        <v>411965.11</v>
      </c>
      <c r="G9" s="276"/>
      <c r="H9" s="274">
        <f t="shared" si="1"/>
        <v>411965.11</v>
      </c>
      <c r="I9" s="302">
        <f t="shared" ref="I9:I26" si="3">+I8</f>
        <v>0.1439</v>
      </c>
      <c r="J9" s="276">
        <f t="shared" si="2"/>
        <v>59281.779328999997</v>
      </c>
    </row>
    <row r="10" spans="1:10" x14ac:dyDescent="0.2">
      <c r="A10" s="271">
        <v>3</v>
      </c>
      <c r="B10" s="282" t="s">
        <v>390</v>
      </c>
      <c r="C10" s="273" t="s">
        <v>392</v>
      </c>
      <c r="D10" s="275">
        <f t="shared" si="0"/>
        <v>13729.499</v>
      </c>
      <c r="E10" s="272" t="s">
        <v>393</v>
      </c>
      <c r="F10" s="276">
        <v>95410</v>
      </c>
      <c r="G10" s="276"/>
      <c r="H10" s="274">
        <f t="shared" si="1"/>
        <v>95410</v>
      </c>
      <c r="I10" s="302">
        <f t="shared" si="3"/>
        <v>0.1439</v>
      </c>
      <c r="J10" s="276">
        <f t="shared" si="2"/>
        <v>13729.499</v>
      </c>
    </row>
    <row r="11" spans="1:10" x14ac:dyDescent="0.2">
      <c r="A11" s="271">
        <v>4</v>
      </c>
      <c r="B11" s="282" t="s">
        <v>390</v>
      </c>
      <c r="C11" s="273">
        <v>1847408</v>
      </c>
      <c r="D11" s="275">
        <f t="shared" si="0"/>
        <v>1109.989918</v>
      </c>
      <c r="E11" s="272" t="s">
        <v>391</v>
      </c>
      <c r="F11" s="276">
        <v>7713.62</v>
      </c>
      <c r="G11" s="276"/>
      <c r="H11" s="274">
        <f t="shared" si="1"/>
        <v>7713.62</v>
      </c>
      <c r="I11" s="302">
        <f t="shared" si="3"/>
        <v>0.1439</v>
      </c>
      <c r="J11" s="276">
        <f t="shared" si="2"/>
        <v>1109.989918</v>
      </c>
    </row>
    <row r="12" spans="1:10" x14ac:dyDescent="0.2">
      <c r="A12" s="271">
        <v>5</v>
      </c>
      <c r="B12" s="282" t="s">
        <v>390</v>
      </c>
      <c r="C12" s="273">
        <v>47023.013709999999</v>
      </c>
      <c r="D12" s="275">
        <f t="shared" si="0"/>
        <v>767.70650000000001</v>
      </c>
      <c r="E12" s="272" t="s">
        <v>393</v>
      </c>
      <c r="F12" s="276">
        <v>5335</v>
      </c>
      <c r="G12" s="276"/>
      <c r="H12" s="274">
        <f t="shared" si="1"/>
        <v>5335</v>
      </c>
      <c r="I12" s="302">
        <f t="shared" si="3"/>
        <v>0.1439</v>
      </c>
      <c r="J12" s="276">
        <f t="shared" si="2"/>
        <v>767.70650000000001</v>
      </c>
    </row>
    <row r="13" spans="1:10" x14ac:dyDescent="0.2">
      <c r="A13" s="271">
        <v>6</v>
      </c>
      <c r="B13" s="282" t="s">
        <v>390</v>
      </c>
      <c r="C13" s="273" t="s">
        <v>394</v>
      </c>
      <c r="D13" s="275">
        <f t="shared" si="0"/>
        <v>72034.027527000013</v>
      </c>
      <c r="E13" s="272" t="s">
        <v>395</v>
      </c>
      <c r="F13" s="276">
        <v>400467.14400000003</v>
      </c>
      <c r="G13" s="276">
        <v>100116.78600000001</v>
      </c>
      <c r="H13" s="274">
        <f t="shared" si="1"/>
        <v>500583.93000000005</v>
      </c>
      <c r="I13" s="302">
        <f t="shared" si="3"/>
        <v>0.1439</v>
      </c>
      <c r="J13" s="276">
        <f t="shared" si="2"/>
        <v>72034.027527000013</v>
      </c>
    </row>
    <row r="14" spans="1:10" x14ac:dyDescent="0.2">
      <c r="A14" s="271">
        <v>7</v>
      </c>
      <c r="B14" s="304" t="s">
        <v>388</v>
      </c>
      <c r="C14" s="273">
        <v>6070426</v>
      </c>
      <c r="D14" s="275">
        <f t="shared" si="0"/>
        <v>1079.25</v>
      </c>
      <c r="E14" s="272" t="s">
        <v>396</v>
      </c>
      <c r="F14" s="276"/>
      <c r="G14" s="276">
        <v>7500</v>
      </c>
      <c r="H14" s="274">
        <f t="shared" si="1"/>
        <v>7500</v>
      </c>
      <c r="I14" s="302">
        <f>+I13</f>
        <v>0.1439</v>
      </c>
      <c r="J14" s="276">
        <f t="shared" si="2"/>
        <v>1079.25</v>
      </c>
    </row>
    <row r="15" spans="1:10" x14ac:dyDescent="0.2">
      <c r="A15" s="271">
        <v>8</v>
      </c>
      <c r="B15" s="304" t="s">
        <v>388</v>
      </c>
      <c r="C15" s="273">
        <v>6070722</v>
      </c>
      <c r="D15" s="275">
        <f t="shared" si="0"/>
        <v>1079.25</v>
      </c>
      <c r="E15" s="272" t="s">
        <v>396</v>
      </c>
      <c r="F15" s="276"/>
      <c r="G15" s="276">
        <v>7500</v>
      </c>
      <c r="H15" s="274">
        <f t="shared" si="1"/>
        <v>7500</v>
      </c>
      <c r="I15" s="302">
        <f t="shared" si="3"/>
        <v>0.1439</v>
      </c>
      <c r="J15" s="276">
        <f t="shared" si="2"/>
        <v>1079.25</v>
      </c>
    </row>
    <row r="16" spans="1:10" x14ac:dyDescent="0.2">
      <c r="A16" s="271">
        <v>9</v>
      </c>
      <c r="B16" s="282" t="s">
        <v>388</v>
      </c>
      <c r="C16" s="273" t="s">
        <v>397</v>
      </c>
      <c r="D16" s="275">
        <f t="shared" si="0"/>
        <v>259020</v>
      </c>
      <c r="E16" s="272" t="s">
        <v>398</v>
      </c>
      <c r="F16" s="276"/>
      <c r="G16" s="276">
        <v>1800000</v>
      </c>
      <c r="H16" s="274">
        <f t="shared" si="1"/>
        <v>1800000</v>
      </c>
      <c r="I16" s="302">
        <f t="shared" si="3"/>
        <v>0.1439</v>
      </c>
      <c r="J16" s="276">
        <f t="shared" si="2"/>
        <v>259020</v>
      </c>
    </row>
    <row r="17" spans="1:10" x14ac:dyDescent="0.2">
      <c r="A17" s="271">
        <v>10</v>
      </c>
      <c r="B17" s="282" t="s">
        <v>388</v>
      </c>
      <c r="C17" s="273" t="s">
        <v>399</v>
      </c>
      <c r="D17" s="275">
        <f t="shared" si="0"/>
        <v>107205.5</v>
      </c>
      <c r="E17" s="272" t="s">
        <v>400</v>
      </c>
      <c r="F17" s="276"/>
      <c r="G17" s="276">
        <v>745000</v>
      </c>
      <c r="H17" s="274">
        <f t="shared" si="1"/>
        <v>745000</v>
      </c>
      <c r="I17" s="302">
        <f t="shared" si="3"/>
        <v>0.1439</v>
      </c>
      <c r="J17" s="276">
        <f t="shared" si="2"/>
        <v>107205.5</v>
      </c>
    </row>
    <row r="18" spans="1:10" x14ac:dyDescent="0.2">
      <c r="A18" s="271">
        <v>11</v>
      </c>
      <c r="B18" s="282" t="s">
        <v>388</v>
      </c>
      <c r="C18" s="273" t="s">
        <v>401</v>
      </c>
      <c r="D18" s="275">
        <f t="shared" si="0"/>
        <v>85764.4</v>
      </c>
      <c r="E18" s="272" t="s">
        <v>400</v>
      </c>
      <c r="F18" s="276"/>
      <c r="G18" s="276">
        <v>596000</v>
      </c>
      <c r="H18" s="274">
        <f t="shared" si="1"/>
        <v>596000</v>
      </c>
      <c r="I18" s="302">
        <f t="shared" si="3"/>
        <v>0.1439</v>
      </c>
      <c r="J18" s="276">
        <f t="shared" si="2"/>
        <v>85764.4</v>
      </c>
    </row>
    <row r="19" spans="1:10" x14ac:dyDescent="0.2">
      <c r="A19" s="271">
        <v>12</v>
      </c>
      <c r="B19" s="282" t="s">
        <v>388</v>
      </c>
      <c r="C19" s="273" t="s">
        <v>402</v>
      </c>
      <c r="D19" s="275">
        <f t="shared" si="0"/>
        <v>75043.850000000006</v>
      </c>
      <c r="E19" s="272" t="s">
        <v>400</v>
      </c>
      <c r="F19" s="276"/>
      <c r="G19" s="276">
        <v>521500</v>
      </c>
      <c r="H19" s="274">
        <f t="shared" si="1"/>
        <v>521500</v>
      </c>
      <c r="I19" s="302">
        <f t="shared" si="3"/>
        <v>0.1439</v>
      </c>
      <c r="J19" s="276">
        <f t="shared" si="2"/>
        <v>75043.850000000006</v>
      </c>
    </row>
    <row r="20" spans="1:10" x14ac:dyDescent="0.2">
      <c r="A20" s="271">
        <v>13</v>
      </c>
      <c r="B20" s="282" t="s">
        <v>388</v>
      </c>
      <c r="C20" s="273" t="s">
        <v>403</v>
      </c>
      <c r="D20" s="275">
        <f t="shared" si="0"/>
        <v>39231.376415999999</v>
      </c>
      <c r="E20" s="272" t="s">
        <v>404</v>
      </c>
      <c r="F20" s="276"/>
      <c r="G20" s="276">
        <v>272629.44</v>
      </c>
      <c r="H20" s="274">
        <f t="shared" si="1"/>
        <v>272629.44</v>
      </c>
      <c r="I20" s="302">
        <f t="shared" si="3"/>
        <v>0.1439</v>
      </c>
      <c r="J20" s="276">
        <f t="shared" si="2"/>
        <v>39231.376415999999</v>
      </c>
    </row>
    <row r="21" spans="1:10" x14ac:dyDescent="0.2">
      <c r="A21" s="271">
        <v>14</v>
      </c>
      <c r="B21" s="282" t="s">
        <v>388</v>
      </c>
      <c r="C21" s="273" t="s">
        <v>405</v>
      </c>
      <c r="D21" s="275">
        <f t="shared" si="0"/>
        <v>10073</v>
      </c>
      <c r="E21" s="272" t="s">
        <v>406</v>
      </c>
      <c r="F21" s="276"/>
      <c r="G21" s="276">
        <v>70000</v>
      </c>
      <c r="H21" s="274">
        <f t="shared" si="1"/>
        <v>70000</v>
      </c>
      <c r="I21" s="302">
        <f t="shared" si="3"/>
        <v>0.1439</v>
      </c>
      <c r="J21" s="276">
        <f t="shared" si="2"/>
        <v>10073</v>
      </c>
    </row>
    <row r="22" spans="1:10" x14ac:dyDescent="0.2">
      <c r="A22" s="271">
        <v>15</v>
      </c>
      <c r="B22" s="282" t="s">
        <v>388</v>
      </c>
      <c r="C22" s="273">
        <v>1212930400</v>
      </c>
      <c r="D22" s="275">
        <f t="shared" si="0"/>
        <v>4541.5559499999999</v>
      </c>
      <c r="E22" s="272" t="s">
        <v>389</v>
      </c>
      <c r="F22" s="276"/>
      <c r="G22" s="276">
        <v>31560.5</v>
      </c>
      <c r="H22" s="274">
        <f t="shared" si="1"/>
        <v>31560.5</v>
      </c>
      <c r="I22" s="302">
        <f t="shared" si="3"/>
        <v>0.1439</v>
      </c>
      <c r="J22" s="276">
        <f t="shared" si="2"/>
        <v>4541.5559499999999</v>
      </c>
    </row>
    <row r="23" spans="1:10" x14ac:dyDescent="0.2">
      <c r="A23" s="271">
        <v>16</v>
      </c>
      <c r="B23" s="282" t="s">
        <v>388</v>
      </c>
      <c r="C23" s="273">
        <v>1215810900</v>
      </c>
      <c r="D23" s="275">
        <f t="shared" si="0"/>
        <v>753.82015000000001</v>
      </c>
      <c r="E23" s="272" t="s">
        <v>389</v>
      </c>
      <c r="F23" s="276"/>
      <c r="G23" s="276">
        <v>5238.5</v>
      </c>
      <c r="H23" s="274">
        <f t="shared" si="1"/>
        <v>5238.5</v>
      </c>
      <c r="I23" s="302">
        <f t="shared" si="3"/>
        <v>0.1439</v>
      </c>
      <c r="J23" s="276">
        <f>(G23+F23)*I23</f>
        <v>753.82015000000001</v>
      </c>
    </row>
    <row r="24" spans="1:10" x14ac:dyDescent="0.2">
      <c r="A24" s="271">
        <v>17</v>
      </c>
      <c r="B24" s="282" t="s">
        <v>390</v>
      </c>
      <c r="C24" s="273">
        <v>1845400</v>
      </c>
      <c r="D24" s="275">
        <f t="shared" si="0"/>
        <v>30846.044249999999</v>
      </c>
      <c r="E24" s="272" t="s">
        <v>391</v>
      </c>
      <c r="F24" s="276"/>
      <c r="G24" s="276">
        <v>214357.5</v>
      </c>
      <c r="H24" s="274">
        <f t="shared" si="1"/>
        <v>214357.5</v>
      </c>
      <c r="I24" s="302">
        <f t="shared" si="3"/>
        <v>0.1439</v>
      </c>
      <c r="J24" s="276">
        <f t="shared" si="2"/>
        <v>30846.044249999999</v>
      </c>
    </row>
    <row r="25" spans="1:10" x14ac:dyDescent="0.2">
      <c r="A25" s="271">
        <v>18</v>
      </c>
      <c r="B25" s="282" t="s">
        <v>390</v>
      </c>
      <c r="C25" s="273" t="s">
        <v>407</v>
      </c>
      <c r="D25" s="275">
        <f t="shared" si="0"/>
        <v>4002.4921600000002</v>
      </c>
      <c r="E25" s="272" t="s">
        <v>408</v>
      </c>
      <c r="F25" s="276"/>
      <c r="G25" s="276">
        <v>27814.400000000001</v>
      </c>
      <c r="H25" s="274">
        <f t="shared" si="1"/>
        <v>27814.400000000001</v>
      </c>
      <c r="I25" s="302">
        <f t="shared" si="3"/>
        <v>0.1439</v>
      </c>
      <c r="J25" s="276">
        <f t="shared" si="2"/>
        <v>4002.4921600000002</v>
      </c>
    </row>
    <row r="26" spans="1:10" x14ac:dyDescent="0.2">
      <c r="A26" s="271">
        <v>19</v>
      </c>
      <c r="B26" s="282" t="s">
        <v>390</v>
      </c>
      <c r="C26" s="273" t="s">
        <v>409</v>
      </c>
      <c r="D26" s="275">
        <f t="shared" si="0"/>
        <v>2397.0574200000001</v>
      </c>
      <c r="E26" s="272" t="s">
        <v>410</v>
      </c>
      <c r="F26" s="276"/>
      <c r="G26" s="276">
        <v>16657.8</v>
      </c>
      <c r="H26" s="274">
        <f t="shared" si="1"/>
        <v>16657.8</v>
      </c>
      <c r="I26" s="302">
        <f t="shared" si="3"/>
        <v>0.1439</v>
      </c>
      <c r="J26" s="276">
        <f t="shared" si="2"/>
        <v>2397.0574200000001</v>
      </c>
    </row>
    <row r="27" spans="1:10" x14ac:dyDescent="0.2">
      <c r="A27" s="271">
        <v>20</v>
      </c>
      <c r="B27" s="270" t="s">
        <v>61</v>
      </c>
      <c r="C27" s="270"/>
      <c r="D27" s="285">
        <f>SUM(D8:D26)</f>
        <v>769903.46447000001</v>
      </c>
      <c r="E27" s="277"/>
      <c r="F27" s="285">
        <f>SUM(F8:F26)</f>
        <v>934392.37400000007</v>
      </c>
      <c r="G27" s="285">
        <f>SUM(G8:G26)</f>
        <v>4415874.926</v>
      </c>
      <c r="H27" s="285">
        <f>SUM(H8:H26)</f>
        <v>5350267.3000000007</v>
      </c>
      <c r="I27" s="303"/>
      <c r="J27" s="286">
        <f>SUM(J8:J26)</f>
        <v>769903.46447000001</v>
      </c>
    </row>
    <row r="30" spans="1:10" x14ac:dyDescent="0.2">
      <c r="B30" s="282" t="s">
        <v>387</v>
      </c>
      <c r="I30" s="272"/>
      <c r="J30" s="300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5" fitToHeight="0" orientation="landscape" r:id="rId1"/>
  <headerFooter>
    <oddHeader>&amp;R&amp;"Arial,Bold"&amp;12Schedule F-3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8213-B104-48BA-AC67-12D50DD27E84}">
  <dimension ref="A1:N40"/>
  <sheetViews>
    <sheetView view="pageLayout" zoomScaleNormal="100" workbookViewId="0">
      <selection activeCell="A3" sqref="A3:F3"/>
    </sheetView>
  </sheetViews>
  <sheetFormatPr defaultColWidth="9.140625" defaultRowHeight="12.75" x14ac:dyDescent="0.2"/>
  <cols>
    <col min="1" max="1" width="9.140625" style="282"/>
    <col min="2" max="2" width="7.85546875" style="282" bestFit="1" customWidth="1"/>
    <col min="3" max="8" width="16.5703125" style="282" customWidth="1"/>
    <col min="9" max="9" width="16.140625" style="282" bestFit="1" customWidth="1"/>
    <col min="10" max="10" width="3.140625" style="282" bestFit="1" customWidth="1"/>
    <col min="11" max="16384" width="9.140625" style="282"/>
  </cols>
  <sheetData>
    <row r="1" spans="1:14" x14ac:dyDescent="0.2">
      <c r="A1" s="405" t="s">
        <v>0</v>
      </c>
      <c r="B1" s="405"/>
      <c r="C1" s="405"/>
      <c r="D1" s="405"/>
      <c r="E1" s="405"/>
      <c r="F1" s="405"/>
      <c r="G1" s="381"/>
      <c r="H1" s="381"/>
      <c r="I1" s="381"/>
      <c r="J1" s="381"/>
      <c r="K1" s="381"/>
      <c r="L1" s="381"/>
      <c r="M1" s="381"/>
    </row>
    <row r="2" spans="1:14" x14ac:dyDescent="0.2">
      <c r="A2" s="405" t="s">
        <v>498</v>
      </c>
      <c r="B2" s="405"/>
      <c r="C2" s="405"/>
      <c r="D2" s="405"/>
      <c r="E2" s="405"/>
      <c r="F2" s="405"/>
      <c r="G2" s="381"/>
      <c r="H2" s="381"/>
      <c r="I2" s="381"/>
      <c r="J2" s="381"/>
      <c r="K2" s="381"/>
      <c r="L2" s="381"/>
      <c r="M2" s="381"/>
    </row>
    <row r="3" spans="1:14" x14ac:dyDescent="0.2">
      <c r="A3" s="405" t="str">
        <f>'Table of Contents'!C28</f>
        <v>Other Capital Carrying Costs Support</v>
      </c>
      <c r="B3" s="405"/>
      <c r="C3" s="405"/>
      <c r="D3" s="405"/>
      <c r="E3" s="405"/>
      <c r="F3" s="405"/>
      <c r="G3" s="381"/>
      <c r="H3" s="381"/>
      <c r="I3" s="381"/>
      <c r="J3" s="381"/>
      <c r="K3" s="381"/>
      <c r="L3" s="381"/>
      <c r="M3" s="381"/>
    </row>
    <row r="4" spans="1:14" x14ac:dyDescent="0.2">
      <c r="A4" s="405" t="s">
        <v>2</v>
      </c>
      <c r="B4" s="405"/>
      <c r="C4" s="405"/>
      <c r="D4" s="405"/>
      <c r="E4" s="405"/>
      <c r="F4" s="405"/>
      <c r="G4" s="381"/>
      <c r="H4" s="381"/>
      <c r="I4" s="381"/>
      <c r="J4" s="381"/>
      <c r="K4" s="381"/>
      <c r="L4" s="381"/>
      <c r="M4" s="381"/>
    </row>
    <row r="6" spans="1:14" ht="51" x14ac:dyDescent="0.2">
      <c r="A6" s="305" t="s">
        <v>3</v>
      </c>
      <c r="B6" s="318" t="s">
        <v>304</v>
      </c>
      <c r="C6" s="319" t="s">
        <v>411</v>
      </c>
      <c r="D6" s="319" t="s">
        <v>412</v>
      </c>
      <c r="E6" s="319" t="s">
        <v>413</v>
      </c>
      <c r="F6" s="319" t="s">
        <v>414</v>
      </c>
      <c r="G6" s="319" t="s">
        <v>415</v>
      </c>
      <c r="H6" s="319" t="s">
        <v>416</v>
      </c>
      <c r="I6" s="319" t="s">
        <v>417</v>
      </c>
      <c r="J6" s="306"/>
      <c r="K6" s="306"/>
      <c r="L6" s="306"/>
      <c r="M6" s="306"/>
      <c r="N6" s="281"/>
    </row>
    <row r="7" spans="1:14" x14ac:dyDescent="0.2">
      <c r="A7" s="251"/>
      <c r="B7" s="259" t="s">
        <v>7</v>
      </c>
      <c r="C7" s="259" t="s">
        <v>8</v>
      </c>
      <c r="D7" s="259" t="s">
        <v>9</v>
      </c>
      <c r="E7" s="259" t="s">
        <v>79</v>
      </c>
      <c r="F7" s="259" t="s">
        <v>258</v>
      </c>
      <c r="G7" s="307" t="s">
        <v>122</v>
      </c>
      <c r="H7" s="307" t="s">
        <v>259</v>
      </c>
      <c r="I7" s="259"/>
      <c r="J7" s="259"/>
      <c r="K7" s="259"/>
      <c r="L7" s="259"/>
      <c r="M7" s="259"/>
      <c r="N7" s="261"/>
    </row>
    <row r="8" spans="1:14" x14ac:dyDescent="0.2">
      <c r="A8" s="251"/>
      <c r="B8" s="259"/>
      <c r="C8" s="259"/>
      <c r="D8" s="251"/>
      <c r="E8" s="251"/>
      <c r="F8" s="251" t="s">
        <v>418</v>
      </c>
      <c r="G8" s="251"/>
      <c r="H8" s="251"/>
      <c r="I8" s="251" t="s">
        <v>419</v>
      </c>
      <c r="J8" s="251"/>
      <c r="K8" s="251"/>
      <c r="L8" s="251"/>
      <c r="M8" s="251"/>
      <c r="N8" s="254"/>
    </row>
    <row r="9" spans="1:14" x14ac:dyDescent="0.2">
      <c r="A9" s="251">
        <v>1</v>
      </c>
      <c r="B9" s="320">
        <v>44276</v>
      </c>
      <c r="C9" s="321">
        <v>288378750.22000003</v>
      </c>
      <c r="D9" s="322">
        <v>0</v>
      </c>
      <c r="E9" s="322">
        <v>5384605.8899999997</v>
      </c>
      <c r="F9" s="322">
        <f>+I9</f>
        <v>151071.91</v>
      </c>
      <c r="G9" s="322">
        <f>+F9+D9+E9+C9</f>
        <v>293914428.02000004</v>
      </c>
      <c r="H9" s="323">
        <f>+I9/(E9+D9+C9)*12</f>
        <v>6.1711676500631057E-3</v>
      </c>
      <c r="I9" s="324">
        <v>151071.91</v>
      </c>
      <c r="J9" s="339" t="s">
        <v>312</v>
      </c>
      <c r="K9" s="252"/>
      <c r="L9" s="252"/>
      <c r="M9" s="252"/>
      <c r="N9" s="254"/>
    </row>
    <row r="10" spans="1:14" x14ac:dyDescent="0.2">
      <c r="A10" s="251">
        <v>2</v>
      </c>
      <c r="B10" s="320">
        <v>44307</v>
      </c>
      <c r="C10" s="324">
        <f>+G9</f>
        <v>293914428.02000004</v>
      </c>
      <c r="D10" s="325">
        <v>1022606.23313922</v>
      </c>
      <c r="E10" s="325">
        <v>41368.640000000596</v>
      </c>
      <c r="F10" s="326">
        <f>+I10</f>
        <v>221755.3239861695</v>
      </c>
      <c r="G10" s="326">
        <f t="shared" ref="G10:G26" si="0">+F10+D10+E10+C10</f>
        <v>295200158.21712542</v>
      </c>
      <c r="H10" s="340">
        <v>9.0212160000000003E-3</v>
      </c>
      <c r="I10" s="324">
        <f>SUM(C10:E10)*(H10/12)</f>
        <v>221755.3239861695</v>
      </c>
      <c r="J10" s="341"/>
      <c r="K10" s="308"/>
      <c r="L10" s="308"/>
      <c r="M10" s="308"/>
      <c r="N10" s="254"/>
    </row>
    <row r="11" spans="1:14" x14ac:dyDescent="0.2">
      <c r="A11" s="251">
        <v>3</v>
      </c>
      <c r="B11" s="320">
        <v>44337</v>
      </c>
      <c r="C11" s="324">
        <f t="shared" ref="C11:C26" si="1">+G10</f>
        <v>295200158.21712542</v>
      </c>
      <c r="D11" s="325">
        <v>-8010126.21</v>
      </c>
      <c r="E11" s="325">
        <v>-171482.95</v>
      </c>
      <c r="F11" s="326">
        <f t="shared" ref="F11:F26" si="2">+I11</f>
        <v>215771.36058757707</v>
      </c>
      <c r="G11" s="326">
        <f t="shared" si="0"/>
        <v>287234320.41771299</v>
      </c>
      <c r="H11" s="340">
        <v>9.0212160000000003E-3</v>
      </c>
      <c r="I11" s="324">
        <f t="shared" ref="I11:I26" si="3">+H11/12*(C11+D11+E11)</f>
        <v>215771.36058757707</v>
      </c>
      <c r="J11" s="341"/>
      <c r="K11" s="308"/>
      <c r="L11" s="308"/>
      <c r="M11" s="308"/>
      <c r="N11" s="254"/>
    </row>
    <row r="12" spans="1:14" x14ac:dyDescent="0.2">
      <c r="A12" s="251">
        <v>4</v>
      </c>
      <c r="B12" s="320">
        <v>44368</v>
      </c>
      <c r="C12" s="324">
        <f t="shared" si="1"/>
        <v>287234320.41771299</v>
      </c>
      <c r="D12" s="325">
        <v>-1714495.03</v>
      </c>
      <c r="E12" s="325">
        <v>-30775.43</v>
      </c>
      <c r="F12" s="326">
        <f>+I12+-15539.09</f>
        <v>195672.05335982624</v>
      </c>
      <c r="G12" s="326">
        <f t="shared" si="0"/>
        <v>285684722.01107281</v>
      </c>
      <c r="H12" s="340">
        <v>8.8778666666666662E-3</v>
      </c>
      <c r="I12" s="324">
        <f t="shared" si="3"/>
        <v>211211.14335982624</v>
      </c>
      <c r="J12" s="341" t="s">
        <v>83</v>
      </c>
      <c r="K12" s="308"/>
      <c r="L12" s="308"/>
      <c r="M12" s="308"/>
      <c r="N12" s="254"/>
    </row>
    <row r="13" spans="1:14" x14ac:dyDescent="0.2">
      <c r="A13" s="251">
        <v>5</v>
      </c>
      <c r="B13" s="320">
        <v>44398</v>
      </c>
      <c r="C13" s="324">
        <f t="shared" si="1"/>
        <v>285684722.01107281</v>
      </c>
      <c r="D13" s="325">
        <v>1430956.0498843235</v>
      </c>
      <c r="E13" s="325">
        <v>0</v>
      </c>
      <c r="F13" s="326">
        <f>+I13</f>
        <v>210857.75396796694</v>
      </c>
      <c r="G13" s="326">
        <f t="shared" si="0"/>
        <v>287326535.81492513</v>
      </c>
      <c r="H13" s="340">
        <v>8.8128000000000008E-3</v>
      </c>
      <c r="I13" s="324">
        <f>+H13/12*(C13+D13+E13)</f>
        <v>210857.75396796694</v>
      </c>
      <c r="J13" s="341"/>
      <c r="K13" s="308"/>
      <c r="L13" s="308"/>
      <c r="M13" s="308"/>
      <c r="N13" s="254"/>
    </row>
    <row r="14" spans="1:14" x14ac:dyDescent="0.2">
      <c r="A14" s="251">
        <v>6</v>
      </c>
      <c r="B14" s="320">
        <v>44429</v>
      </c>
      <c r="C14" s="324">
        <f t="shared" si="1"/>
        <v>287326535.81492513</v>
      </c>
      <c r="D14" s="326">
        <v>0</v>
      </c>
      <c r="E14" s="326">
        <v>0</v>
      </c>
      <c r="F14" s="326">
        <f t="shared" si="2"/>
        <v>211012.60790248105</v>
      </c>
      <c r="G14" s="326">
        <f t="shared" si="0"/>
        <v>287537548.4228276</v>
      </c>
      <c r="H14" s="327">
        <v>8.8128000000000008E-3</v>
      </c>
      <c r="I14" s="324">
        <f t="shared" si="3"/>
        <v>211012.60790248105</v>
      </c>
      <c r="J14" s="308"/>
      <c r="K14" s="308"/>
      <c r="L14" s="308"/>
      <c r="M14" s="308"/>
      <c r="N14" s="254"/>
    </row>
    <row r="15" spans="1:14" x14ac:dyDescent="0.2">
      <c r="A15" s="251">
        <v>7</v>
      </c>
      <c r="B15" s="320">
        <v>44460</v>
      </c>
      <c r="C15" s="324">
        <f t="shared" si="1"/>
        <v>287537548.4228276</v>
      </c>
      <c r="D15" s="326">
        <v>0</v>
      </c>
      <c r="E15" s="326">
        <v>0</v>
      </c>
      <c r="F15" s="326">
        <f t="shared" si="2"/>
        <v>211673.64164694879</v>
      </c>
      <c r="G15" s="326">
        <f t="shared" si="0"/>
        <v>287749222.06447452</v>
      </c>
      <c r="H15" s="327">
        <v>8.8339200000000003E-3</v>
      </c>
      <c r="I15" s="324">
        <f t="shared" si="3"/>
        <v>211673.64164694879</v>
      </c>
      <c r="J15" s="254"/>
      <c r="K15" s="254"/>
      <c r="L15" s="254"/>
      <c r="M15" s="254"/>
      <c r="N15" s="254"/>
    </row>
    <row r="16" spans="1:14" x14ac:dyDescent="0.2">
      <c r="A16" s="251">
        <v>8</v>
      </c>
      <c r="B16" s="320">
        <v>44490</v>
      </c>
      <c r="C16" s="324">
        <f t="shared" si="1"/>
        <v>287749222.06447452</v>
      </c>
      <c r="D16" s="326">
        <v>0</v>
      </c>
      <c r="E16" s="326">
        <v>0</v>
      </c>
      <c r="F16" s="326">
        <f t="shared" si="2"/>
        <v>211829.46731498357</v>
      </c>
      <c r="G16" s="326">
        <f t="shared" si="0"/>
        <v>287961051.53178948</v>
      </c>
      <c r="H16" s="327">
        <v>8.8339200000000003E-3</v>
      </c>
      <c r="I16" s="324">
        <f t="shared" si="3"/>
        <v>211829.46731498357</v>
      </c>
      <c r="J16" s="308"/>
      <c r="K16" s="308"/>
      <c r="L16" s="308"/>
      <c r="M16" s="308"/>
      <c r="N16" s="254"/>
    </row>
    <row r="17" spans="1:14" x14ac:dyDescent="0.2">
      <c r="A17" s="251">
        <v>9</v>
      </c>
      <c r="B17" s="320">
        <v>44521</v>
      </c>
      <c r="C17" s="324">
        <f t="shared" si="1"/>
        <v>287961051.53178948</v>
      </c>
      <c r="D17" s="326">
        <v>0</v>
      </c>
      <c r="E17" s="326">
        <v>0</v>
      </c>
      <c r="F17" s="326">
        <f t="shared" si="2"/>
        <v>211985.40769564215</v>
      </c>
      <c r="G17" s="326">
        <f t="shared" si="0"/>
        <v>288173036.93948513</v>
      </c>
      <c r="H17" s="327">
        <v>8.8339200000000003E-3</v>
      </c>
      <c r="I17" s="324">
        <f t="shared" si="3"/>
        <v>211985.40769564215</v>
      </c>
      <c r="J17" s="308"/>
      <c r="K17" s="308"/>
      <c r="L17" s="308"/>
      <c r="M17" s="308"/>
      <c r="N17" s="254"/>
    </row>
    <row r="18" spans="1:14" x14ac:dyDescent="0.2">
      <c r="A18" s="251">
        <v>10</v>
      </c>
      <c r="B18" s="320">
        <v>44551</v>
      </c>
      <c r="C18" s="324">
        <f t="shared" si="1"/>
        <v>288173036.93948513</v>
      </c>
      <c r="D18" s="326">
        <v>0</v>
      </c>
      <c r="E18" s="326">
        <v>0</v>
      </c>
      <c r="F18" s="326">
        <f t="shared" si="2"/>
        <v>212395.05514587811</v>
      </c>
      <c r="G18" s="326">
        <f t="shared" si="0"/>
        <v>288385431.99463099</v>
      </c>
      <c r="H18" s="327">
        <v>8.8444800000000001E-3</v>
      </c>
      <c r="I18" s="324">
        <f t="shared" si="3"/>
        <v>212395.05514587811</v>
      </c>
      <c r="J18" s="309"/>
      <c r="K18" s="309"/>
      <c r="L18" s="309"/>
      <c r="M18" s="309"/>
      <c r="N18" s="254"/>
    </row>
    <row r="19" spans="1:14" x14ac:dyDescent="0.2">
      <c r="A19" s="251">
        <v>11</v>
      </c>
      <c r="B19" s="320">
        <v>44218</v>
      </c>
      <c r="C19" s="324">
        <f t="shared" si="1"/>
        <v>288385431.99463099</v>
      </c>
      <c r="D19" s="326">
        <v>0</v>
      </c>
      <c r="E19" s="326">
        <v>0</v>
      </c>
      <c r="F19" s="326">
        <f t="shared" si="2"/>
        <v>212551.59879732283</v>
      </c>
      <c r="G19" s="326">
        <f t="shared" si="0"/>
        <v>288597983.59342831</v>
      </c>
      <c r="H19" s="327">
        <v>8.8444800000000001E-3</v>
      </c>
      <c r="I19" s="324">
        <f t="shared" si="3"/>
        <v>212551.59879732283</v>
      </c>
      <c r="J19" s="309"/>
      <c r="K19" s="309"/>
      <c r="L19" s="309"/>
      <c r="M19" s="309"/>
      <c r="N19" s="310"/>
    </row>
    <row r="20" spans="1:14" x14ac:dyDescent="0.2">
      <c r="A20" s="251">
        <v>12</v>
      </c>
      <c r="B20" s="320">
        <v>44249</v>
      </c>
      <c r="C20" s="324">
        <f t="shared" si="1"/>
        <v>288597983.59342831</v>
      </c>
      <c r="D20" s="326">
        <v>0</v>
      </c>
      <c r="E20" s="326">
        <v>0</v>
      </c>
      <c r="F20" s="326">
        <f t="shared" si="2"/>
        <v>212708.25782770041</v>
      </c>
      <c r="G20" s="326">
        <f t="shared" si="0"/>
        <v>288810691.85125601</v>
      </c>
      <c r="H20" s="327">
        <v>8.8444800000000001E-3</v>
      </c>
      <c r="I20" s="324">
        <f t="shared" si="3"/>
        <v>212708.25782770041</v>
      </c>
      <c r="J20" s="311"/>
      <c r="K20" s="311"/>
      <c r="L20" s="311"/>
      <c r="M20" s="311"/>
      <c r="N20" s="254"/>
    </row>
    <row r="21" spans="1:14" x14ac:dyDescent="0.2">
      <c r="A21" s="251">
        <v>13</v>
      </c>
      <c r="B21" s="320">
        <v>44277</v>
      </c>
      <c r="C21" s="324">
        <f t="shared" si="1"/>
        <v>288810691.85125601</v>
      </c>
      <c r="D21" s="326">
        <v>0</v>
      </c>
      <c r="E21" s="326">
        <v>0</v>
      </c>
      <c r="F21" s="326">
        <f t="shared" si="2"/>
        <v>214759.63046059397</v>
      </c>
      <c r="G21" s="326">
        <f t="shared" si="0"/>
        <v>289025451.48171663</v>
      </c>
      <c r="H21" s="327">
        <v>8.9231999999999992E-3</v>
      </c>
      <c r="I21" s="324">
        <f t="shared" si="3"/>
        <v>214759.63046059397</v>
      </c>
      <c r="J21" s="311"/>
      <c r="K21" s="311"/>
      <c r="L21" s="311"/>
      <c r="M21" s="311"/>
      <c r="N21" s="254"/>
    </row>
    <row r="22" spans="1:14" x14ac:dyDescent="0.2">
      <c r="A22" s="251">
        <v>14</v>
      </c>
      <c r="B22" s="320">
        <v>44308</v>
      </c>
      <c r="C22" s="324">
        <f t="shared" si="1"/>
        <v>289025451.48171663</v>
      </c>
      <c r="D22" s="326">
        <v>0</v>
      </c>
      <c r="E22" s="326">
        <v>0</v>
      </c>
      <c r="F22" s="326">
        <f t="shared" si="2"/>
        <v>214919.32572180449</v>
      </c>
      <c r="G22" s="326">
        <f t="shared" si="0"/>
        <v>289240370.80743843</v>
      </c>
      <c r="H22" s="327">
        <v>8.9231999999999992E-3</v>
      </c>
      <c r="I22" s="324">
        <f t="shared" si="3"/>
        <v>214919.32572180449</v>
      </c>
      <c r="J22" s="254"/>
      <c r="K22" s="254"/>
      <c r="L22" s="254"/>
      <c r="M22" s="254"/>
      <c r="N22" s="254"/>
    </row>
    <row r="23" spans="1:14" x14ac:dyDescent="0.2">
      <c r="A23" s="251">
        <v>15</v>
      </c>
      <c r="B23" s="320">
        <v>44338</v>
      </c>
      <c r="C23" s="324">
        <f t="shared" si="1"/>
        <v>289240370.80743843</v>
      </c>
      <c r="D23" s="326">
        <v>0</v>
      </c>
      <c r="E23" s="326">
        <v>0</v>
      </c>
      <c r="F23" s="326">
        <f t="shared" si="2"/>
        <v>215079.13973241122</v>
      </c>
      <c r="G23" s="326">
        <f t="shared" si="0"/>
        <v>289455449.94717085</v>
      </c>
      <c r="H23" s="327">
        <v>8.9231999999999992E-3</v>
      </c>
      <c r="I23" s="324">
        <f t="shared" si="3"/>
        <v>215079.13973241122</v>
      </c>
      <c r="J23" s="254"/>
      <c r="K23" s="254"/>
      <c r="L23" s="254"/>
      <c r="M23" s="254"/>
      <c r="N23" s="254"/>
    </row>
    <row r="24" spans="1:14" x14ac:dyDescent="0.2">
      <c r="A24" s="251">
        <v>16</v>
      </c>
      <c r="B24" s="320">
        <v>44369</v>
      </c>
      <c r="C24" s="324">
        <f t="shared" si="1"/>
        <v>289455449.94717085</v>
      </c>
      <c r="D24" s="326">
        <v>0</v>
      </c>
      <c r="E24" s="326">
        <v>0</v>
      </c>
      <c r="F24" s="326">
        <f t="shared" si="2"/>
        <v>216034.11021657111</v>
      </c>
      <c r="G24" s="326">
        <f t="shared" si="0"/>
        <v>289671484.05738741</v>
      </c>
      <c r="H24" s="327">
        <v>8.9561599999999995E-3</v>
      </c>
      <c r="I24" s="324">
        <f t="shared" si="3"/>
        <v>216034.11021657111</v>
      </c>
      <c r="J24" s="254"/>
      <c r="K24" s="254"/>
      <c r="L24" s="254"/>
      <c r="M24" s="254"/>
      <c r="N24" s="254"/>
    </row>
    <row r="25" spans="1:14" x14ac:dyDescent="0.2">
      <c r="A25" s="251">
        <v>17</v>
      </c>
      <c r="B25" s="320">
        <v>44399</v>
      </c>
      <c r="C25" s="324">
        <f t="shared" si="1"/>
        <v>289671484.05738741</v>
      </c>
      <c r="D25" s="326">
        <v>0</v>
      </c>
      <c r="E25" s="326">
        <v>0</v>
      </c>
      <c r="F25" s="326">
        <f t="shared" si="2"/>
        <v>216195.34655461754</v>
      </c>
      <c r="G25" s="326">
        <f t="shared" si="0"/>
        <v>289887679.40394205</v>
      </c>
      <c r="H25" s="327">
        <v>8.9561599999999995E-3</v>
      </c>
      <c r="I25" s="324">
        <f t="shared" si="3"/>
        <v>216195.34655461754</v>
      </c>
      <c r="J25" s="254"/>
      <c r="K25" s="254"/>
      <c r="L25" s="254"/>
      <c r="M25" s="254"/>
      <c r="N25" s="254"/>
    </row>
    <row r="26" spans="1:14" x14ac:dyDescent="0.2">
      <c r="A26" s="251">
        <v>18</v>
      </c>
      <c r="B26" s="320">
        <v>44430</v>
      </c>
      <c r="C26" s="324">
        <f t="shared" si="1"/>
        <v>289887679.40394205</v>
      </c>
      <c r="D26" s="326">
        <v>0</v>
      </c>
      <c r="E26" s="326">
        <v>0</v>
      </c>
      <c r="F26" s="326">
        <f t="shared" si="2"/>
        <v>216356.70323086745</v>
      </c>
      <c r="G26" s="326">
        <f t="shared" si="0"/>
        <v>290104036.10717291</v>
      </c>
      <c r="H26" s="327">
        <v>8.9561599999999995E-3</v>
      </c>
      <c r="I26" s="324">
        <f t="shared" si="3"/>
        <v>216356.70323086745</v>
      </c>
      <c r="J26" s="254"/>
      <c r="K26" s="254"/>
      <c r="L26" s="254"/>
      <c r="M26" s="254"/>
      <c r="N26" s="254"/>
    </row>
    <row r="27" spans="1:14" x14ac:dyDescent="0.2">
      <c r="A27" s="251"/>
      <c r="B27" s="328"/>
      <c r="C27" s="315"/>
      <c r="D27" s="315"/>
      <c r="E27" s="315"/>
      <c r="F27" s="316">
        <f>SUM(F9:F26)</f>
        <v>3772628.6941493624</v>
      </c>
      <c r="G27" s="315"/>
      <c r="H27" s="328"/>
      <c r="I27" s="328"/>
      <c r="J27" s="254"/>
      <c r="K27" s="254"/>
      <c r="L27" s="254"/>
      <c r="M27" s="254"/>
      <c r="N27" s="254"/>
    </row>
    <row r="28" spans="1:14" x14ac:dyDescent="0.2">
      <c r="A28" s="251"/>
      <c r="B28" s="251"/>
      <c r="C28" s="312"/>
      <c r="D28" s="313"/>
      <c r="E28" s="313"/>
      <c r="F28" s="313"/>
      <c r="G28" s="313"/>
      <c r="H28" s="254"/>
      <c r="I28" s="254"/>
      <c r="J28" s="254"/>
      <c r="K28" s="254"/>
      <c r="L28" s="254"/>
      <c r="M28" s="254"/>
      <c r="N28" s="254"/>
    </row>
    <row r="29" spans="1:14" x14ac:dyDescent="0.2">
      <c r="A29" s="251"/>
      <c r="B29" s="254"/>
      <c r="C29" s="317" t="s">
        <v>420</v>
      </c>
      <c r="D29" s="313"/>
      <c r="E29" s="313"/>
      <c r="F29" s="316">
        <f>+F9+F10+F11+F12</f>
        <v>784270.64793357276</v>
      </c>
      <c r="G29" s="313"/>
      <c r="H29" s="254"/>
      <c r="I29" s="254"/>
      <c r="J29" s="254"/>
      <c r="K29" s="254"/>
      <c r="L29" s="254"/>
      <c r="M29" s="254"/>
      <c r="N29" s="254"/>
    </row>
    <row r="30" spans="1:14" x14ac:dyDescent="0.2">
      <c r="A30" s="251"/>
      <c r="B30" s="254"/>
      <c r="C30" s="317"/>
      <c r="D30" s="314"/>
      <c r="E30" s="313"/>
      <c r="F30" s="313"/>
      <c r="G30" s="313"/>
      <c r="H30" s="254"/>
      <c r="I30" s="254"/>
      <c r="J30" s="254"/>
      <c r="K30" s="254"/>
      <c r="L30" s="254"/>
      <c r="M30" s="254"/>
      <c r="N30" s="254"/>
    </row>
    <row r="31" spans="1:14" x14ac:dyDescent="0.2">
      <c r="C31" s="317" t="s">
        <v>421</v>
      </c>
      <c r="D31" s="317"/>
      <c r="E31" s="317"/>
      <c r="F31" s="316">
        <f>+F27-F29</f>
        <v>2988358.0462157894</v>
      </c>
      <c r="G31" s="313"/>
    </row>
    <row r="32" spans="1:14" x14ac:dyDescent="0.2">
      <c r="C32" s="317"/>
      <c r="D32" s="317"/>
      <c r="E32" s="317"/>
      <c r="F32" s="317"/>
      <c r="G32" s="313"/>
    </row>
    <row r="33" spans="1:9" ht="13.35" customHeight="1" x14ac:dyDescent="0.2">
      <c r="A33" s="407" t="s">
        <v>422</v>
      </c>
      <c r="B33" s="407"/>
      <c r="C33" s="407"/>
      <c r="D33" s="407"/>
      <c r="E33" s="407"/>
      <c r="F33" s="407"/>
      <c r="G33" s="407"/>
      <c r="H33" s="407"/>
      <c r="I33" s="407"/>
    </row>
    <row r="34" spans="1:9" ht="13.35" customHeight="1" x14ac:dyDescent="0.2">
      <c r="A34" s="407" t="s">
        <v>423</v>
      </c>
      <c r="B34" s="407"/>
      <c r="C34" s="407"/>
      <c r="D34" s="407"/>
      <c r="E34" s="407"/>
      <c r="F34" s="407"/>
      <c r="G34" s="407"/>
      <c r="H34" s="407"/>
      <c r="I34" s="407"/>
    </row>
    <row r="39" spans="1:9" x14ac:dyDescent="0.2">
      <c r="G39" s="313"/>
    </row>
    <row r="40" spans="1:9" x14ac:dyDescent="0.2">
      <c r="G40" s="317"/>
    </row>
  </sheetData>
  <mergeCells count="6">
    <mergeCell ref="A34:I34"/>
    <mergeCell ref="A1:F1"/>
    <mergeCell ref="A2:F2"/>
    <mergeCell ref="A3:F3"/>
    <mergeCell ref="A4:F4"/>
    <mergeCell ref="A33:I33"/>
  </mergeCells>
  <pageMargins left="0.7" right="0.7" top="0.75" bottom="0.75" header="0.3" footer="0.3"/>
  <pageSetup scale="85" orientation="landscape" horizontalDpi="1200" verticalDpi="1200" r:id="rId1"/>
  <headerFooter>
    <oddHeader>&amp;R&amp;"Arial,Bold"&amp;12Schedule F-4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04B09-11BB-45C9-9A15-DF94F3DAFED8}">
  <dimension ref="A1:K64"/>
  <sheetViews>
    <sheetView view="pageLayout" topLeftCell="A7" zoomScaleNormal="110" workbookViewId="0">
      <selection activeCell="A2" sqref="A2:XFD2"/>
    </sheetView>
  </sheetViews>
  <sheetFormatPr defaultColWidth="9.140625" defaultRowHeight="12.75" x14ac:dyDescent="0.2"/>
  <cols>
    <col min="1" max="1" width="12.5703125" style="56" customWidth="1"/>
    <col min="2" max="2" width="53.140625" style="56" customWidth="1"/>
    <col min="3" max="4" width="18.85546875" style="56" customWidth="1"/>
    <col min="5" max="5" width="13.85546875" style="56" customWidth="1"/>
    <col min="6" max="257" width="9.140625" style="56"/>
    <col min="258" max="258" width="5" style="56" bestFit="1" customWidth="1"/>
    <col min="259" max="259" width="53.140625" style="56" customWidth="1"/>
    <col min="260" max="261" width="18.85546875" style="56" customWidth="1"/>
    <col min="262" max="513" width="9.140625" style="56"/>
    <col min="514" max="514" width="5" style="56" bestFit="1" customWidth="1"/>
    <col min="515" max="515" width="53.140625" style="56" customWidth="1"/>
    <col min="516" max="517" width="18.85546875" style="56" customWidth="1"/>
    <col min="518" max="769" width="9.140625" style="56"/>
    <col min="770" max="770" width="5" style="56" bestFit="1" customWidth="1"/>
    <col min="771" max="771" width="53.140625" style="56" customWidth="1"/>
    <col min="772" max="773" width="18.85546875" style="56" customWidth="1"/>
    <col min="774" max="1025" width="9.140625" style="56"/>
    <col min="1026" max="1026" width="5" style="56" bestFit="1" customWidth="1"/>
    <col min="1027" max="1027" width="53.140625" style="56" customWidth="1"/>
    <col min="1028" max="1029" width="18.85546875" style="56" customWidth="1"/>
    <col min="1030" max="1281" width="9.140625" style="56"/>
    <col min="1282" max="1282" width="5" style="56" bestFit="1" customWidth="1"/>
    <col min="1283" max="1283" width="53.140625" style="56" customWidth="1"/>
    <col min="1284" max="1285" width="18.85546875" style="56" customWidth="1"/>
    <col min="1286" max="1537" width="9.140625" style="56"/>
    <col min="1538" max="1538" width="5" style="56" bestFit="1" customWidth="1"/>
    <col min="1539" max="1539" width="53.140625" style="56" customWidth="1"/>
    <col min="1540" max="1541" width="18.85546875" style="56" customWidth="1"/>
    <col min="1542" max="1793" width="9.140625" style="56"/>
    <col min="1794" max="1794" width="5" style="56" bestFit="1" customWidth="1"/>
    <col min="1795" max="1795" width="53.140625" style="56" customWidth="1"/>
    <col min="1796" max="1797" width="18.85546875" style="56" customWidth="1"/>
    <col min="1798" max="2049" width="9.140625" style="56"/>
    <col min="2050" max="2050" width="5" style="56" bestFit="1" customWidth="1"/>
    <col min="2051" max="2051" width="53.140625" style="56" customWidth="1"/>
    <col min="2052" max="2053" width="18.85546875" style="56" customWidth="1"/>
    <col min="2054" max="2305" width="9.140625" style="56"/>
    <col min="2306" max="2306" width="5" style="56" bestFit="1" customWidth="1"/>
    <col min="2307" max="2307" width="53.140625" style="56" customWidth="1"/>
    <col min="2308" max="2309" width="18.85546875" style="56" customWidth="1"/>
    <col min="2310" max="2561" width="9.140625" style="56"/>
    <col min="2562" max="2562" width="5" style="56" bestFit="1" customWidth="1"/>
    <col min="2563" max="2563" width="53.140625" style="56" customWidth="1"/>
    <col min="2564" max="2565" width="18.85546875" style="56" customWidth="1"/>
    <col min="2566" max="2817" width="9.140625" style="56"/>
    <col min="2818" max="2818" width="5" style="56" bestFit="1" customWidth="1"/>
    <col min="2819" max="2819" width="53.140625" style="56" customWidth="1"/>
    <col min="2820" max="2821" width="18.85546875" style="56" customWidth="1"/>
    <col min="2822" max="3073" width="9.140625" style="56"/>
    <col min="3074" max="3074" width="5" style="56" bestFit="1" customWidth="1"/>
    <col min="3075" max="3075" width="53.140625" style="56" customWidth="1"/>
    <col min="3076" max="3077" width="18.85546875" style="56" customWidth="1"/>
    <col min="3078" max="3329" width="9.140625" style="56"/>
    <col min="3330" max="3330" width="5" style="56" bestFit="1" customWidth="1"/>
    <col min="3331" max="3331" width="53.140625" style="56" customWidth="1"/>
    <col min="3332" max="3333" width="18.85546875" style="56" customWidth="1"/>
    <col min="3334" max="3585" width="9.140625" style="56"/>
    <col min="3586" max="3586" width="5" style="56" bestFit="1" customWidth="1"/>
    <col min="3587" max="3587" width="53.140625" style="56" customWidth="1"/>
    <col min="3588" max="3589" width="18.85546875" style="56" customWidth="1"/>
    <col min="3590" max="3841" width="9.140625" style="56"/>
    <col min="3842" max="3842" width="5" style="56" bestFit="1" customWidth="1"/>
    <col min="3843" max="3843" width="53.140625" style="56" customWidth="1"/>
    <col min="3844" max="3845" width="18.85546875" style="56" customWidth="1"/>
    <col min="3846" max="4097" width="9.140625" style="56"/>
    <col min="4098" max="4098" width="5" style="56" bestFit="1" customWidth="1"/>
    <col min="4099" max="4099" width="53.140625" style="56" customWidth="1"/>
    <col min="4100" max="4101" width="18.85546875" style="56" customWidth="1"/>
    <col min="4102" max="4353" width="9.140625" style="56"/>
    <col min="4354" max="4354" width="5" style="56" bestFit="1" customWidth="1"/>
    <col min="4355" max="4355" width="53.140625" style="56" customWidth="1"/>
    <col min="4356" max="4357" width="18.85546875" style="56" customWidth="1"/>
    <col min="4358" max="4609" width="9.140625" style="56"/>
    <col min="4610" max="4610" width="5" style="56" bestFit="1" customWidth="1"/>
    <col min="4611" max="4611" width="53.140625" style="56" customWidth="1"/>
    <col min="4612" max="4613" width="18.85546875" style="56" customWidth="1"/>
    <col min="4614" max="4865" width="9.140625" style="56"/>
    <col min="4866" max="4866" width="5" style="56" bestFit="1" customWidth="1"/>
    <col min="4867" max="4867" width="53.140625" style="56" customWidth="1"/>
    <col min="4868" max="4869" width="18.85546875" style="56" customWidth="1"/>
    <col min="4870" max="5121" width="9.140625" style="56"/>
    <col min="5122" max="5122" width="5" style="56" bestFit="1" customWidth="1"/>
    <col min="5123" max="5123" width="53.140625" style="56" customWidth="1"/>
    <col min="5124" max="5125" width="18.85546875" style="56" customWidth="1"/>
    <col min="5126" max="5377" width="9.140625" style="56"/>
    <col min="5378" max="5378" width="5" style="56" bestFit="1" customWidth="1"/>
    <col min="5379" max="5379" width="53.140625" style="56" customWidth="1"/>
    <col min="5380" max="5381" width="18.85546875" style="56" customWidth="1"/>
    <col min="5382" max="5633" width="9.140625" style="56"/>
    <col min="5634" max="5634" width="5" style="56" bestFit="1" customWidth="1"/>
    <col min="5635" max="5635" width="53.140625" style="56" customWidth="1"/>
    <col min="5636" max="5637" width="18.85546875" style="56" customWidth="1"/>
    <col min="5638" max="5889" width="9.140625" style="56"/>
    <col min="5890" max="5890" width="5" style="56" bestFit="1" customWidth="1"/>
    <col min="5891" max="5891" width="53.140625" style="56" customWidth="1"/>
    <col min="5892" max="5893" width="18.85546875" style="56" customWidth="1"/>
    <col min="5894" max="6145" width="9.140625" style="56"/>
    <col min="6146" max="6146" width="5" style="56" bestFit="1" customWidth="1"/>
    <col min="6147" max="6147" width="53.140625" style="56" customWidth="1"/>
    <col min="6148" max="6149" width="18.85546875" style="56" customWidth="1"/>
    <col min="6150" max="6401" width="9.140625" style="56"/>
    <col min="6402" max="6402" width="5" style="56" bestFit="1" customWidth="1"/>
    <col min="6403" max="6403" width="53.140625" style="56" customWidth="1"/>
    <col min="6404" max="6405" width="18.85546875" style="56" customWidth="1"/>
    <col min="6406" max="6657" width="9.140625" style="56"/>
    <col min="6658" max="6658" width="5" style="56" bestFit="1" customWidth="1"/>
    <col min="6659" max="6659" width="53.140625" style="56" customWidth="1"/>
    <col min="6660" max="6661" width="18.85546875" style="56" customWidth="1"/>
    <col min="6662" max="6913" width="9.140625" style="56"/>
    <col min="6914" max="6914" width="5" style="56" bestFit="1" customWidth="1"/>
    <col min="6915" max="6915" width="53.140625" style="56" customWidth="1"/>
    <col min="6916" max="6917" width="18.85546875" style="56" customWidth="1"/>
    <col min="6918" max="7169" width="9.140625" style="56"/>
    <col min="7170" max="7170" width="5" style="56" bestFit="1" customWidth="1"/>
    <col min="7171" max="7171" width="53.140625" style="56" customWidth="1"/>
    <col min="7172" max="7173" width="18.85546875" style="56" customWidth="1"/>
    <col min="7174" max="7425" width="9.140625" style="56"/>
    <col min="7426" max="7426" width="5" style="56" bestFit="1" customWidth="1"/>
    <col min="7427" max="7427" width="53.140625" style="56" customWidth="1"/>
    <col min="7428" max="7429" width="18.85546875" style="56" customWidth="1"/>
    <col min="7430" max="7681" width="9.140625" style="56"/>
    <col min="7682" max="7682" width="5" style="56" bestFit="1" customWidth="1"/>
    <col min="7683" max="7683" width="53.140625" style="56" customWidth="1"/>
    <col min="7684" max="7685" width="18.85546875" style="56" customWidth="1"/>
    <col min="7686" max="7937" width="9.140625" style="56"/>
    <col min="7938" max="7938" width="5" style="56" bestFit="1" customWidth="1"/>
    <col min="7939" max="7939" width="53.140625" style="56" customWidth="1"/>
    <col min="7940" max="7941" width="18.85546875" style="56" customWidth="1"/>
    <col min="7942" max="8193" width="9.140625" style="56"/>
    <col min="8194" max="8194" width="5" style="56" bestFit="1" customWidth="1"/>
    <col min="8195" max="8195" width="53.140625" style="56" customWidth="1"/>
    <col min="8196" max="8197" width="18.85546875" style="56" customWidth="1"/>
    <col min="8198" max="8449" width="9.140625" style="56"/>
    <col min="8450" max="8450" width="5" style="56" bestFit="1" customWidth="1"/>
    <col min="8451" max="8451" width="53.140625" style="56" customWidth="1"/>
    <col min="8452" max="8453" width="18.85546875" style="56" customWidth="1"/>
    <col min="8454" max="8705" width="9.140625" style="56"/>
    <col min="8706" max="8706" width="5" style="56" bestFit="1" customWidth="1"/>
    <col min="8707" max="8707" width="53.140625" style="56" customWidth="1"/>
    <col min="8708" max="8709" width="18.85546875" style="56" customWidth="1"/>
    <col min="8710" max="8961" width="9.140625" style="56"/>
    <col min="8962" max="8962" width="5" style="56" bestFit="1" customWidth="1"/>
    <col min="8963" max="8963" width="53.140625" style="56" customWidth="1"/>
    <col min="8964" max="8965" width="18.85546875" style="56" customWidth="1"/>
    <col min="8966" max="9217" width="9.140625" style="56"/>
    <col min="9218" max="9218" width="5" style="56" bestFit="1" customWidth="1"/>
    <col min="9219" max="9219" width="53.140625" style="56" customWidth="1"/>
    <col min="9220" max="9221" width="18.85546875" style="56" customWidth="1"/>
    <col min="9222" max="9473" width="9.140625" style="56"/>
    <col min="9474" max="9474" width="5" style="56" bestFit="1" customWidth="1"/>
    <col min="9475" max="9475" width="53.140625" style="56" customWidth="1"/>
    <col min="9476" max="9477" width="18.85546875" style="56" customWidth="1"/>
    <col min="9478" max="9729" width="9.140625" style="56"/>
    <col min="9730" max="9730" width="5" style="56" bestFit="1" customWidth="1"/>
    <col min="9731" max="9731" width="53.140625" style="56" customWidth="1"/>
    <col min="9732" max="9733" width="18.85546875" style="56" customWidth="1"/>
    <col min="9734" max="9985" width="9.140625" style="56"/>
    <col min="9986" max="9986" width="5" style="56" bestFit="1" customWidth="1"/>
    <col min="9987" max="9987" width="53.140625" style="56" customWidth="1"/>
    <col min="9988" max="9989" width="18.85546875" style="56" customWidth="1"/>
    <col min="9990" max="10241" width="9.140625" style="56"/>
    <col min="10242" max="10242" width="5" style="56" bestFit="1" customWidth="1"/>
    <col min="10243" max="10243" width="53.140625" style="56" customWidth="1"/>
    <col min="10244" max="10245" width="18.85546875" style="56" customWidth="1"/>
    <col min="10246" max="10497" width="9.140625" style="56"/>
    <col min="10498" max="10498" width="5" style="56" bestFit="1" customWidth="1"/>
    <col min="10499" max="10499" width="53.140625" style="56" customWidth="1"/>
    <col min="10500" max="10501" width="18.85546875" style="56" customWidth="1"/>
    <col min="10502" max="10753" width="9.140625" style="56"/>
    <col min="10754" max="10754" width="5" style="56" bestFit="1" customWidth="1"/>
    <col min="10755" max="10755" width="53.140625" style="56" customWidth="1"/>
    <col min="10756" max="10757" width="18.85546875" style="56" customWidth="1"/>
    <col min="10758" max="11009" width="9.140625" style="56"/>
    <col min="11010" max="11010" width="5" style="56" bestFit="1" customWidth="1"/>
    <col min="11011" max="11011" width="53.140625" style="56" customWidth="1"/>
    <col min="11012" max="11013" width="18.85546875" style="56" customWidth="1"/>
    <col min="11014" max="11265" width="9.140625" style="56"/>
    <col min="11266" max="11266" width="5" style="56" bestFit="1" customWidth="1"/>
    <col min="11267" max="11267" width="53.140625" style="56" customWidth="1"/>
    <col min="11268" max="11269" width="18.85546875" style="56" customWidth="1"/>
    <col min="11270" max="11521" width="9.140625" style="56"/>
    <col min="11522" max="11522" width="5" style="56" bestFit="1" customWidth="1"/>
    <col min="11523" max="11523" width="53.140625" style="56" customWidth="1"/>
    <col min="11524" max="11525" width="18.85546875" style="56" customWidth="1"/>
    <col min="11526" max="11777" width="9.140625" style="56"/>
    <col min="11778" max="11778" width="5" style="56" bestFit="1" customWidth="1"/>
    <col min="11779" max="11779" width="53.140625" style="56" customWidth="1"/>
    <col min="11780" max="11781" width="18.85546875" style="56" customWidth="1"/>
    <col min="11782" max="12033" width="9.140625" style="56"/>
    <col min="12034" max="12034" width="5" style="56" bestFit="1" customWidth="1"/>
    <col min="12035" max="12035" width="53.140625" style="56" customWidth="1"/>
    <col min="12036" max="12037" width="18.85546875" style="56" customWidth="1"/>
    <col min="12038" max="12289" width="9.140625" style="56"/>
    <col min="12290" max="12290" width="5" style="56" bestFit="1" customWidth="1"/>
    <col min="12291" max="12291" width="53.140625" style="56" customWidth="1"/>
    <col min="12292" max="12293" width="18.85546875" style="56" customWidth="1"/>
    <col min="12294" max="12545" width="9.140625" style="56"/>
    <col min="12546" max="12546" width="5" style="56" bestFit="1" customWidth="1"/>
    <col min="12547" max="12547" width="53.140625" style="56" customWidth="1"/>
    <col min="12548" max="12549" width="18.85546875" style="56" customWidth="1"/>
    <col min="12550" max="12801" width="9.140625" style="56"/>
    <col min="12802" max="12802" width="5" style="56" bestFit="1" customWidth="1"/>
    <col min="12803" max="12803" width="53.140625" style="56" customWidth="1"/>
    <col min="12804" max="12805" width="18.85546875" style="56" customWidth="1"/>
    <col min="12806" max="13057" width="9.140625" style="56"/>
    <col min="13058" max="13058" width="5" style="56" bestFit="1" customWidth="1"/>
    <col min="13059" max="13059" width="53.140625" style="56" customWidth="1"/>
    <col min="13060" max="13061" width="18.85546875" style="56" customWidth="1"/>
    <col min="13062" max="13313" width="9.140625" style="56"/>
    <col min="13314" max="13314" width="5" style="56" bestFit="1" customWidth="1"/>
    <col min="13315" max="13315" width="53.140625" style="56" customWidth="1"/>
    <col min="13316" max="13317" width="18.85546875" style="56" customWidth="1"/>
    <col min="13318" max="13569" width="9.140625" style="56"/>
    <col min="13570" max="13570" width="5" style="56" bestFit="1" customWidth="1"/>
    <col min="13571" max="13571" width="53.140625" style="56" customWidth="1"/>
    <col min="13572" max="13573" width="18.85546875" style="56" customWidth="1"/>
    <col min="13574" max="13825" width="9.140625" style="56"/>
    <col min="13826" max="13826" width="5" style="56" bestFit="1" customWidth="1"/>
    <col min="13827" max="13827" width="53.140625" style="56" customWidth="1"/>
    <col min="13828" max="13829" width="18.85546875" style="56" customWidth="1"/>
    <col min="13830" max="14081" width="9.140625" style="56"/>
    <col min="14082" max="14082" width="5" style="56" bestFit="1" customWidth="1"/>
    <col min="14083" max="14083" width="53.140625" style="56" customWidth="1"/>
    <col min="14084" max="14085" width="18.85546875" style="56" customWidth="1"/>
    <col min="14086" max="14337" width="9.140625" style="56"/>
    <col min="14338" max="14338" width="5" style="56" bestFit="1" customWidth="1"/>
    <col min="14339" max="14339" width="53.140625" style="56" customWidth="1"/>
    <col min="14340" max="14341" width="18.85546875" style="56" customWidth="1"/>
    <col min="14342" max="14593" width="9.140625" style="56"/>
    <col min="14594" max="14594" width="5" style="56" bestFit="1" customWidth="1"/>
    <col min="14595" max="14595" width="53.140625" style="56" customWidth="1"/>
    <col min="14596" max="14597" width="18.85546875" style="56" customWidth="1"/>
    <col min="14598" max="14849" width="9.140625" style="56"/>
    <col min="14850" max="14850" width="5" style="56" bestFit="1" customWidth="1"/>
    <col min="14851" max="14851" width="53.140625" style="56" customWidth="1"/>
    <col min="14852" max="14853" width="18.85546875" style="56" customWidth="1"/>
    <col min="14854" max="15105" width="9.140625" style="56"/>
    <col min="15106" max="15106" width="5" style="56" bestFit="1" customWidth="1"/>
    <col min="15107" max="15107" width="53.140625" style="56" customWidth="1"/>
    <col min="15108" max="15109" width="18.85546875" style="56" customWidth="1"/>
    <col min="15110" max="15361" width="9.140625" style="56"/>
    <col min="15362" max="15362" width="5" style="56" bestFit="1" customWidth="1"/>
    <col min="15363" max="15363" width="53.140625" style="56" customWidth="1"/>
    <col min="15364" max="15365" width="18.85546875" style="56" customWidth="1"/>
    <col min="15366" max="15617" width="9.140625" style="56"/>
    <col min="15618" max="15618" width="5" style="56" bestFit="1" customWidth="1"/>
    <col min="15619" max="15619" width="53.140625" style="56" customWidth="1"/>
    <col min="15620" max="15621" width="18.85546875" style="56" customWidth="1"/>
    <col min="15622" max="15873" width="9.140625" style="56"/>
    <col min="15874" max="15874" width="5" style="56" bestFit="1" customWidth="1"/>
    <col min="15875" max="15875" width="53.140625" style="56" customWidth="1"/>
    <col min="15876" max="15877" width="18.85546875" style="56" customWidth="1"/>
    <col min="15878" max="16129" width="9.140625" style="56"/>
    <col min="16130" max="16130" width="5" style="56" bestFit="1" customWidth="1"/>
    <col min="16131" max="16131" width="53.140625" style="56" customWidth="1"/>
    <col min="16132" max="16133" width="18.85546875" style="56" customWidth="1"/>
    <col min="16134" max="16384" width="9.140625" style="56"/>
  </cols>
  <sheetData>
    <row r="1" spans="1:9" ht="15" x14ac:dyDescent="0.25">
      <c r="A1" s="400" t="s">
        <v>0</v>
      </c>
      <c r="B1" s="400"/>
      <c r="C1" s="400"/>
      <c r="D1" s="400"/>
      <c r="E1" s="400"/>
      <c r="F1" s="400"/>
      <c r="G1" s="400"/>
      <c r="H1" s="400"/>
      <c r="I1" s="400"/>
    </row>
    <row r="2" spans="1:9" ht="15" x14ac:dyDescent="0.25">
      <c r="A2" s="400" t="s">
        <v>498</v>
      </c>
      <c r="B2" s="400"/>
      <c r="C2" s="400"/>
      <c r="D2" s="400"/>
      <c r="E2" s="400"/>
      <c r="F2" s="400"/>
      <c r="G2" s="400"/>
      <c r="H2" s="400"/>
      <c r="I2" s="400"/>
    </row>
    <row r="3" spans="1:9" ht="15" x14ac:dyDescent="0.25">
      <c r="A3" s="400" t="str">
        <f>'Table of Contents'!C30</f>
        <v>Customer Information - Calendar Year 2020</v>
      </c>
      <c r="B3" s="400"/>
      <c r="C3" s="400"/>
      <c r="D3" s="400"/>
      <c r="E3" s="400"/>
      <c r="F3" s="400"/>
      <c r="G3" s="400"/>
      <c r="H3" s="400"/>
      <c r="I3" s="400"/>
    </row>
    <row r="4" spans="1:9" ht="15" x14ac:dyDescent="0.25">
      <c r="A4" s="400" t="s">
        <v>424</v>
      </c>
      <c r="B4" s="400"/>
      <c r="C4" s="400"/>
      <c r="D4" s="400"/>
      <c r="E4" s="400"/>
      <c r="F4" s="400"/>
      <c r="G4" s="400"/>
      <c r="H4" s="400"/>
      <c r="I4" s="400"/>
    </row>
    <row r="5" spans="1:9" x14ac:dyDescent="0.2">
      <c r="A5" s="408"/>
      <c r="B5" s="408"/>
      <c r="C5" s="408"/>
      <c r="D5" s="408"/>
      <c r="E5" s="383"/>
      <c r="F5" s="57"/>
    </row>
    <row r="6" spans="1:9" x14ac:dyDescent="0.2">
      <c r="A6" s="408"/>
      <c r="B6" s="408"/>
      <c r="C6" s="408"/>
      <c r="D6" s="408"/>
      <c r="E6" s="383"/>
    </row>
    <row r="7" spans="1:9" ht="57.75" customHeight="1" x14ac:dyDescent="0.25">
      <c r="A7" s="58" t="s">
        <v>3</v>
      </c>
      <c r="B7" s="59" t="s">
        <v>59</v>
      </c>
      <c r="C7" s="60" t="s">
        <v>425</v>
      </c>
      <c r="D7" s="60" t="s">
        <v>426</v>
      </c>
      <c r="E7" s="60" t="s">
        <v>427</v>
      </c>
      <c r="F7" s="165"/>
      <c r="G7" s="211"/>
    </row>
    <row r="8" spans="1:9" s="57" customFormat="1" x14ac:dyDescent="0.2">
      <c r="A8" s="61"/>
      <c r="B8" s="53" t="s">
        <v>7</v>
      </c>
      <c r="C8" s="53" t="s">
        <v>8</v>
      </c>
      <c r="D8" s="77" t="s">
        <v>9</v>
      </c>
      <c r="E8" s="77" t="s">
        <v>79</v>
      </c>
      <c r="F8" s="212"/>
      <c r="G8" s="213"/>
    </row>
    <row r="9" spans="1:9" s="57" customFormat="1" x14ac:dyDescent="0.2">
      <c r="A9" s="61"/>
      <c r="D9" s="213"/>
      <c r="E9" s="213"/>
      <c r="F9" s="212"/>
      <c r="G9" s="213"/>
    </row>
    <row r="10" spans="1:9" x14ac:dyDescent="0.2">
      <c r="A10" s="57">
        <v>1</v>
      </c>
      <c r="B10" s="62" t="s">
        <v>428</v>
      </c>
      <c r="C10" s="63">
        <f>+C23+C31+C39+C47+C56</f>
        <v>628837</v>
      </c>
      <c r="D10" s="63">
        <f>+E10/C10</f>
        <v>41.384470061399057</v>
      </c>
      <c r="E10" s="63">
        <f>+E23+E31+E39+E47+E56</f>
        <v>26024086</v>
      </c>
      <c r="F10" s="214"/>
      <c r="G10" s="211"/>
    </row>
    <row r="11" spans="1:9" x14ac:dyDescent="0.2">
      <c r="A11" s="57">
        <v>2</v>
      </c>
      <c r="B11" s="62" t="s">
        <v>429</v>
      </c>
      <c r="C11" s="63">
        <f t="shared" ref="C11:E14" si="0">+C24+C32+C40+C48+C57</f>
        <v>34276</v>
      </c>
      <c r="D11" s="63">
        <f t="shared" ref="D11:D14" si="1">+E11/C11</f>
        <v>308.8868887851558</v>
      </c>
      <c r="E11" s="63">
        <f t="shared" si="0"/>
        <v>10587407</v>
      </c>
      <c r="F11" s="214"/>
      <c r="G11" s="211"/>
    </row>
    <row r="12" spans="1:9" x14ac:dyDescent="0.2">
      <c r="A12" s="57">
        <v>3</v>
      </c>
      <c r="B12" s="62" t="s">
        <v>430</v>
      </c>
      <c r="C12" s="63">
        <f t="shared" si="0"/>
        <v>105</v>
      </c>
      <c r="D12" s="63">
        <f t="shared" si="1"/>
        <v>3217.1904761904761</v>
      </c>
      <c r="E12" s="63">
        <f t="shared" si="0"/>
        <v>337805</v>
      </c>
      <c r="F12" s="211"/>
      <c r="G12" s="211"/>
    </row>
    <row r="13" spans="1:9" x14ac:dyDescent="0.2">
      <c r="A13" s="57">
        <v>4</v>
      </c>
      <c r="B13" s="62" t="s">
        <v>431</v>
      </c>
      <c r="C13" s="63">
        <f t="shared" si="0"/>
        <v>2916</v>
      </c>
      <c r="D13" s="63">
        <f t="shared" si="1"/>
        <v>963.07544581618652</v>
      </c>
      <c r="E13" s="63">
        <f t="shared" si="0"/>
        <v>2808328</v>
      </c>
    </row>
    <row r="14" spans="1:9" x14ac:dyDescent="0.2">
      <c r="A14" s="57">
        <v>5</v>
      </c>
      <c r="B14" s="62" t="s">
        <v>432</v>
      </c>
      <c r="C14" s="63">
        <f t="shared" si="0"/>
        <v>141</v>
      </c>
      <c r="D14" s="63">
        <f t="shared" si="1"/>
        <v>3644.5390070921985</v>
      </c>
      <c r="E14" s="63">
        <f t="shared" si="0"/>
        <v>513880</v>
      </c>
    </row>
    <row r="15" spans="1:9" x14ac:dyDescent="0.2">
      <c r="A15" s="57">
        <v>6</v>
      </c>
      <c r="B15" s="61"/>
      <c r="C15" s="64"/>
      <c r="D15" s="64"/>
      <c r="E15" s="64"/>
    </row>
    <row r="16" spans="1:9" x14ac:dyDescent="0.2">
      <c r="A16" s="57">
        <v>7</v>
      </c>
      <c r="B16" s="61"/>
      <c r="C16" s="65"/>
      <c r="D16" s="65"/>
      <c r="E16" s="65"/>
    </row>
    <row r="17" spans="1:11" x14ac:dyDescent="0.2">
      <c r="A17" s="57">
        <v>8</v>
      </c>
      <c r="B17" s="61"/>
      <c r="C17" s="64"/>
      <c r="D17" s="64"/>
      <c r="E17" s="64"/>
    </row>
    <row r="18" spans="1:11" ht="13.5" thickBot="1" x14ac:dyDescent="0.25">
      <c r="A18" s="57">
        <v>9</v>
      </c>
      <c r="B18" s="66" t="s">
        <v>99</v>
      </c>
      <c r="C18" s="67">
        <f>SUM(C10:C16)</f>
        <v>666275</v>
      </c>
      <c r="D18" s="67">
        <f>SUM(D10:D16)</f>
        <v>8175.076287945416</v>
      </c>
      <c r="E18" s="67">
        <f>SUM(E10:E16)</f>
        <v>40271506</v>
      </c>
    </row>
    <row r="19" spans="1:11" ht="13.5" thickTop="1" x14ac:dyDescent="0.2">
      <c r="A19" s="57">
        <v>10</v>
      </c>
      <c r="B19" s="61"/>
      <c r="C19" s="64"/>
      <c r="D19" s="64"/>
      <c r="E19" s="64"/>
    </row>
    <row r="20" spans="1:11" x14ac:dyDescent="0.2">
      <c r="A20" s="57">
        <v>11</v>
      </c>
      <c r="B20" s="56" t="s">
        <v>433</v>
      </c>
      <c r="C20" s="64"/>
      <c r="D20" s="64"/>
      <c r="E20" s="64"/>
    </row>
    <row r="21" spans="1:11" x14ac:dyDescent="0.2">
      <c r="A21" s="57">
        <v>12</v>
      </c>
      <c r="C21" s="68"/>
      <c r="D21" s="69"/>
      <c r="E21" s="69"/>
    </row>
    <row r="22" spans="1:11" x14ac:dyDescent="0.2">
      <c r="A22" s="57">
        <v>13</v>
      </c>
      <c r="B22" s="234" t="s">
        <v>434</v>
      </c>
      <c r="C22" s="70"/>
    </row>
    <row r="23" spans="1:11" x14ac:dyDescent="0.2">
      <c r="A23" s="57">
        <v>14</v>
      </c>
      <c r="B23" s="62" t="s">
        <v>428</v>
      </c>
      <c r="C23" s="63">
        <v>293992</v>
      </c>
      <c r="D23" s="63">
        <f t="shared" ref="D23:D27" si="2">+E23/C23</f>
        <v>39.174266646711473</v>
      </c>
      <c r="E23" s="63">
        <v>11516921</v>
      </c>
    </row>
    <row r="24" spans="1:11" x14ac:dyDescent="0.2">
      <c r="A24" s="57">
        <v>15</v>
      </c>
      <c r="B24" s="62" t="s">
        <v>429</v>
      </c>
      <c r="C24" s="63">
        <v>13735</v>
      </c>
      <c r="D24" s="63">
        <f t="shared" si="2"/>
        <v>302.82169639606843</v>
      </c>
      <c r="E24" s="63">
        <v>4159256</v>
      </c>
    </row>
    <row r="25" spans="1:11" x14ac:dyDescent="0.2">
      <c r="A25" s="57">
        <v>16</v>
      </c>
      <c r="B25" s="62" t="s">
        <v>430</v>
      </c>
      <c r="C25" s="63">
        <v>21</v>
      </c>
      <c r="D25" s="63">
        <f t="shared" si="2"/>
        <v>2548.3809523809523</v>
      </c>
      <c r="E25" s="63">
        <v>53516</v>
      </c>
    </row>
    <row r="26" spans="1:11" x14ac:dyDescent="0.2">
      <c r="A26" s="57">
        <v>17</v>
      </c>
      <c r="B26" s="62" t="s">
        <v>431</v>
      </c>
      <c r="C26" s="63">
        <v>840</v>
      </c>
      <c r="D26" s="63">
        <f t="shared" si="2"/>
        <v>564.66309523809525</v>
      </c>
      <c r="E26" s="63">
        <v>474317</v>
      </c>
    </row>
    <row r="27" spans="1:11" x14ac:dyDescent="0.2">
      <c r="A27" s="57">
        <v>18</v>
      </c>
      <c r="B27" s="62" t="s">
        <v>432</v>
      </c>
      <c r="C27" s="63">
        <v>2</v>
      </c>
      <c r="D27" s="63">
        <f t="shared" si="2"/>
        <v>8834</v>
      </c>
      <c r="E27" s="63">
        <v>17668</v>
      </c>
    </row>
    <row r="28" spans="1:11" x14ac:dyDescent="0.2">
      <c r="A28" s="57">
        <v>19</v>
      </c>
      <c r="B28" s="56" t="s">
        <v>61</v>
      </c>
      <c r="C28" s="233">
        <f>SUM(C23:C27)</f>
        <v>308590</v>
      </c>
      <c r="D28" s="233">
        <f>SUM(D23:D27)</f>
        <v>12289.040010661827</v>
      </c>
      <c r="E28" s="233">
        <f>SUM(E23:E27)</f>
        <v>16221678</v>
      </c>
    </row>
    <row r="29" spans="1:11" x14ac:dyDescent="0.2">
      <c r="A29" s="57">
        <v>20</v>
      </c>
    </row>
    <row r="30" spans="1:11" ht="12.75" customHeight="1" x14ac:dyDescent="0.2">
      <c r="A30" s="57">
        <v>21</v>
      </c>
      <c r="B30" s="234" t="s">
        <v>435</v>
      </c>
      <c r="C30" s="70"/>
      <c r="F30" s="10"/>
      <c r="G30" s="10"/>
      <c r="H30" s="10"/>
      <c r="I30" s="10"/>
      <c r="J30" s="10"/>
      <c r="K30" s="10"/>
    </row>
    <row r="31" spans="1:11" x14ac:dyDescent="0.2">
      <c r="A31" s="57">
        <v>22</v>
      </c>
      <c r="B31" s="62" t="s">
        <v>428</v>
      </c>
      <c r="C31" s="63">
        <v>256621</v>
      </c>
      <c r="D31" s="63">
        <f t="shared" ref="D31:D35" si="3">+E31/C31</f>
        <v>49.375421341199669</v>
      </c>
      <c r="E31" s="63">
        <v>12670770</v>
      </c>
    </row>
    <row r="32" spans="1:11" x14ac:dyDescent="0.2">
      <c r="A32" s="57">
        <v>23</v>
      </c>
      <c r="B32" s="62" t="s">
        <v>429</v>
      </c>
      <c r="C32" s="63">
        <v>14279</v>
      </c>
      <c r="D32" s="63">
        <f t="shared" si="3"/>
        <v>274.4909307374466</v>
      </c>
      <c r="E32" s="63">
        <v>3919456</v>
      </c>
    </row>
    <row r="33" spans="1:5" x14ac:dyDescent="0.2">
      <c r="A33" s="57">
        <v>24</v>
      </c>
      <c r="B33" s="62" t="s">
        <v>430</v>
      </c>
      <c r="C33" s="63">
        <v>35</v>
      </c>
      <c r="D33" s="63">
        <f t="shared" si="3"/>
        <v>3090.0857142857144</v>
      </c>
      <c r="E33" s="63">
        <v>108153</v>
      </c>
    </row>
    <row r="34" spans="1:5" x14ac:dyDescent="0.2">
      <c r="A34" s="57">
        <v>25</v>
      </c>
      <c r="B34" s="62" t="s">
        <v>431</v>
      </c>
      <c r="C34" s="63">
        <v>1300</v>
      </c>
      <c r="D34" s="63">
        <f t="shared" si="3"/>
        <v>1527.4530769230769</v>
      </c>
      <c r="E34" s="63">
        <v>1985689</v>
      </c>
    </row>
    <row r="35" spans="1:5" x14ac:dyDescent="0.2">
      <c r="A35" s="57">
        <v>26</v>
      </c>
      <c r="B35" s="62" t="s">
        <v>432</v>
      </c>
      <c r="C35" s="63">
        <v>139</v>
      </c>
      <c r="D35" s="63">
        <f t="shared" si="3"/>
        <v>3569.8705035971225</v>
      </c>
      <c r="E35" s="63">
        <v>496212</v>
      </c>
    </row>
    <row r="36" spans="1:5" x14ac:dyDescent="0.2">
      <c r="A36" s="57">
        <v>27</v>
      </c>
      <c r="B36" s="56" t="s">
        <v>99</v>
      </c>
      <c r="C36" s="233">
        <f>SUM(C31:C35)</f>
        <v>272374</v>
      </c>
      <c r="D36" s="233">
        <f>SUM(D31:D35)</f>
        <v>8511.27564688456</v>
      </c>
      <c r="E36" s="233">
        <f>SUM(E31:E35)</f>
        <v>19180280</v>
      </c>
    </row>
    <row r="37" spans="1:5" x14ac:dyDescent="0.2">
      <c r="A37" s="57">
        <v>28</v>
      </c>
    </row>
    <row r="38" spans="1:5" x14ac:dyDescent="0.2">
      <c r="A38" s="57">
        <v>29</v>
      </c>
      <c r="B38" s="234" t="s">
        <v>436</v>
      </c>
      <c r="C38" s="70"/>
    </row>
    <row r="39" spans="1:5" x14ac:dyDescent="0.2">
      <c r="A39" s="57">
        <v>30</v>
      </c>
      <c r="B39" s="62" t="s">
        <v>428</v>
      </c>
      <c r="C39" s="63">
        <v>59562</v>
      </c>
      <c r="D39" s="63">
        <f t="shared" ref="D39:D42" si="4">+E39/C39</f>
        <v>14.55807393976025</v>
      </c>
      <c r="E39" s="63">
        <v>867108</v>
      </c>
    </row>
    <row r="40" spans="1:5" x14ac:dyDescent="0.2">
      <c r="A40" s="57">
        <v>31</v>
      </c>
      <c r="B40" s="62" t="s">
        <v>429</v>
      </c>
      <c r="C40" s="63">
        <v>3865</v>
      </c>
      <c r="D40" s="63">
        <f t="shared" si="4"/>
        <v>465.79456662354465</v>
      </c>
      <c r="E40" s="63">
        <v>1800296</v>
      </c>
    </row>
    <row r="41" spans="1:5" x14ac:dyDescent="0.2">
      <c r="A41" s="57">
        <v>32</v>
      </c>
      <c r="B41" s="62" t="s">
        <v>430</v>
      </c>
      <c r="C41" s="63">
        <v>40</v>
      </c>
      <c r="D41" s="63">
        <f t="shared" si="4"/>
        <v>3946.8</v>
      </c>
      <c r="E41" s="63">
        <v>157872</v>
      </c>
    </row>
    <row r="42" spans="1:5" x14ac:dyDescent="0.2">
      <c r="A42" s="57">
        <v>33</v>
      </c>
      <c r="B42" s="62" t="s">
        <v>431</v>
      </c>
      <c r="C42" s="63">
        <v>510</v>
      </c>
      <c r="D42" s="63">
        <f t="shared" si="4"/>
        <v>317.94117647058823</v>
      </c>
      <c r="E42" s="63">
        <v>162150</v>
      </c>
    </row>
    <row r="43" spans="1:5" x14ac:dyDescent="0.2">
      <c r="A43" s="57">
        <v>34</v>
      </c>
      <c r="B43" s="62" t="s">
        <v>432</v>
      </c>
      <c r="C43" s="63">
        <v>0</v>
      </c>
      <c r="D43" s="63">
        <v>0</v>
      </c>
      <c r="E43" s="63">
        <v>0</v>
      </c>
    </row>
    <row r="44" spans="1:5" x14ac:dyDescent="0.2">
      <c r="A44" s="57">
        <v>35</v>
      </c>
      <c r="B44" s="56" t="s">
        <v>99</v>
      </c>
      <c r="C44" s="233">
        <f>SUM(C39:C43)</f>
        <v>63977</v>
      </c>
      <c r="D44" s="233">
        <f>SUM(D39:D42)</f>
        <v>4745.0938170338932</v>
      </c>
      <c r="E44" s="233">
        <f>SUM(E39:E43)</f>
        <v>2987426</v>
      </c>
    </row>
    <row r="45" spans="1:5" x14ac:dyDescent="0.2">
      <c r="A45" s="57">
        <v>36</v>
      </c>
    </row>
    <row r="46" spans="1:5" x14ac:dyDescent="0.2">
      <c r="A46" s="57">
        <v>37</v>
      </c>
      <c r="B46" s="234" t="s">
        <v>437</v>
      </c>
      <c r="C46" s="70"/>
    </row>
    <row r="47" spans="1:5" x14ac:dyDescent="0.2">
      <c r="A47" s="57">
        <v>38</v>
      </c>
      <c r="B47" s="62" t="s">
        <v>428</v>
      </c>
      <c r="C47" s="63">
        <v>13751</v>
      </c>
      <c r="D47" s="63">
        <f t="shared" ref="D47:D50" si="5">+E47/C47</f>
        <v>45.220347611082829</v>
      </c>
      <c r="E47" s="63">
        <v>621825</v>
      </c>
    </row>
    <row r="48" spans="1:5" x14ac:dyDescent="0.2">
      <c r="A48" s="57">
        <v>39</v>
      </c>
      <c r="B48" s="62" t="s">
        <v>429</v>
      </c>
      <c r="C48" s="63">
        <v>1922</v>
      </c>
      <c r="D48" s="63">
        <f t="shared" si="5"/>
        <v>291.04890738813737</v>
      </c>
      <c r="E48" s="63">
        <v>559396</v>
      </c>
    </row>
    <row r="49" spans="1:5" x14ac:dyDescent="0.2">
      <c r="A49" s="57">
        <v>40</v>
      </c>
      <c r="B49" s="62" t="s">
        <v>430</v>
      </c>
      <c r="C49" s="63">
        <v>9</v>
      </c>
      <c r="D49" s="63">
        <f t="shared" si="5"/>
        <v>2029.3333333333333</v>
      </c>
      <c r="E49" s="63">
        <v>18264</v>
      </c>
    </row>
    <row r="50" spans="1:5" x14ac:dyDescent="0.2">
      <c r="A50" s="57">
        <v>41</v>
      </c>
      <c r="B50" s="62" t="s">
        <v>431</v>
      </c>
      <c r="C50" s="63">
        <v>213</v>
      </c>
      <c r="D50" s="63">
        <f t="shared" si="5"/>
        <v>667.08920187793433</v>
      </c>
      <c r="E50" s="63">
        <v>142090</v>
      </c>
    </row>
    <row r="51" spans="1:5" x14ac:dyDescent="0.2">
      <c r="A51" s="57">
        <v>42</v>
      </c>
      <c r="B51" s="62" t="s">
        <v>432</v>
      </c>
      <c r="C51" s="63">
        <v>0</v>
      </c>
      <c r="D51" s="63">
        <v>0</v>
      </c>
      <c r="E51" s="63">
        <v>0</v>
      </c>
    </row>
    <row r="52" spans="1:5" x14ac:dyDescent="0.2">
      <c r="A52" s="57">
        <v>43</v>
      </c>
      <c r="B52" s="56" t="s">
        <v>99</v>
      </c>
      <c r="C52" s="233">
        <f>SUM(C47:C51)</f>
        <v>15895</v>
      </c>
      <c r="D52" s="233">
        <f>SUM(D47:D50)</f>
        <v>3032.6917902104879</v>
      </c>
      <c r="E52" s="233">
        <f>SUM(E47:E51)</f>
        <v>1341575</v>
      </c>
    </row>
    <row r="53" spans="1:5" x14ac:dyDescent="0.2">
      <c r="A53" s="57">
        <v>44</v>
      </c>
    </row>
    <row r="54" spans="1:5" x14ac:dyDescent="0.2">
      <c r="A54" s="57">
        <v>45</v>
      </c>
    </row>
    <row r="55" spans="1:5" x14ac:dyDescent="0.2">
      <c r="A55" s="57">
        <v>46</v>
      </c>
      <c r="B55" s="234" t="s">
        <v>438</v>
      </c>
      <c r="C55" s="70"/>
    </row>
    <row r="56" spans="1:5" x14ac:dyDescent="0.2">
      <c r="A56" s="57">
        <v>47</v>
      </c>
      <c r="B56" s="62" t="s">
        <v>428</v>
      </c>
      <c r="C56" s="63">
        <v>4911</v>
      </c>
      <c r="D56" s="63">
        <f t="shared" ref="D56:D59" si="6">+E56/C56</f>
        <v>70.75178171451843</v>
      </c>
      <c r="E56" s="63">
        <v>347462</v>
      </c>
    </row>
    <row r="57" spans="1:5" x14ac:dyDescent="0.2">
      <c r="A57" s="57">
        <v>48</v>
      </c>
      <c r="B57" s="62" t="s">
        <v>429</v>
      </c>
      <c r="C57" s="63">
        <v>475</v>
      </c>
      <c r="D57" s="63">
        <f t="shared" si="6"/>
        <v>313.6905263157895</v>
      </c>
      <c r="E57" s="63">
        <v>149003</v>
      </c>
    </row>
    <row r="58" spans="1:5" x14ac:dyDescent="0.2">
      <c r="A58" s="57">
        <v>49</v>
      </c>
      <c r="B58" s="62" t="s">
        <v>430</v>
      </c>
      <c r="C58" s="63">
        <v>0</v>
      </c>
      <c r="D58" s="63">
        <v>0</v>
      </c>
      <c r="E58" s="63">
        <v>0</v>
      </c>
    </row>
    <row r="59" spans="1:5" x14ac:dyDescent="0.2">
      <c r="A59" s="57">
        <v>50</v>
      </c>
      <c r="B59" s="62" t="s">
        <v>431</v>
      </c>
      <c r="C59" s="63">
        <v>53</v>
      </c>
      <c r="D59" s="63">
        <f t="shared" si="6"/>
        <v>831.7358490566038</v>
      </c>
      <c r="E59" s="63">
        <v>44082</v>
      </c>
    </row>
    <row r="60" spans="1:5" x14ac:dyDescent="0.2">
      <c r="A60" s="57">
        <v>51</v>
      </c>
      <c r="B60" s="62" t="s">
        <v>432</v>
      </c>
      <c r="C60" s="63">
        <v>0</v>
      </c>
      <c r="D60" s="63">
        <v>0</v>
      </c>
      <c r="E60" s="63">
        <v>0</v>
      </c>
    </row>
    <row r="61" spans="1:5" x14ac:dyDescent="0.2">
      <c r="A61" s="57">
        <v>52</v>
      </c>
      <c r="B61" s="56" t="s">
        <v>99</v>
      </c>
      <c r="C61" s="233">
        <f>SUM(C56:C60)</f>
        <v>5439</v>
      </c>
      <c r="D61" s="233">
        <f>SUM(D56:D59)</f>
        <v>1216.1781570869116</v>
      </c>
      <c r="E61" s="233">
        <f>SUM(E56:E60)</f>
        <v>540547</v>
      </c>
    </row>
    <row r="62" spans="1:5" x14ac:dyDescent="0.2">
      <c r="A62" s="57">
        <v>53</v>
      </c>
    </row>
    <row r="63" spans="1:5" ht="13.5" thickBot="1" x14ac:dyDescent="0.25">
      <c r="A63" s="57">
        <v>54</v>
      </c>
      <c r="B63" s="56" t="s">
        <v>439</v>
      </c>
      <c r="C63" s="67">
        <f>+C61+C52+C44+C36+C28</f>
        <v>666275</v>
      </c>
      <c r="D63" s="67">
        <f t="shared" ref="D63:E63" si="7">+D61+D52+D44+D36+D28</f>
        <v>29794.279421877676</v>
      </c>
      <c r="E63" s="67">
        <f t="shared" si="7"/>
        <v>40271506</v>
      </c>
    </row>
    <row r="64" spans="1:5" ht="13.5" thickTop="1" x14ac:dyDescent="0.2"/>
  </sheetData>
  <mergeCells count="6">
    <mergeCell ref="A2:I2"/>
    <mergeCell ref="A3:I3"/>
    <mergeCell ref="A4:I4"/>
    <mergeCell ref="A1:I1"/>
    <mergeCell ref="A5:D5"/>
    <mergeCell ref="A6:D6"/>
  </mergeCells>
  <printOptions horizontalCentered="1"/>
  <pageMargins left="0" right="0" top="1.25" bottom="1" header="0.5" footer="0.5"/>
  <pageSetup scale="87" orientation="landscape" r:id="rId1"/>
  <headerFooter alignWithMargins="0">
    <oddHeader>&amp;R&amp;"Arial,Bold"&amp;12Schedule G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6B76-8C48-47F2-B797-0F7FA815E3CB}">
  <sheetPr>
    <pageSetUpPr fitToPage="1"/>
  </sheetPr>
  <dimension ref="A1:J39"/>
  <sheetViews>
    <sheetView view="pageLayout" zoomScaleNormal="90" workbookViewId="0">
      <selection activeCell="H5" sqref="H5"/>
    </sheetView>
  </sheetViews>
  <sheetFormatPr defaultRowHeight="12.75" x14ac:dyDescent="0.2"/>
  <cols>
    <col min="1" max="1" width="8.85546875" style="10" customWidth="1"/>
    <col min="2" max="2" width="52.42578125" style="10" bestFit="1" customWidth="1"/>
    <col min="3" max="3" width="21.85546875" style="11" customWidth="1"/>
    <col min="4" max="4" width="23.140625" style="10" bestFit="1" customWidth="1"/>
    <col min="5" max="6" width="9.140625" style="13" customWidth="1"/>
    <col min="7" max="10" width="9.140625" style="13"/>
    <col min="11" max="255" width="9.140625" style="10"/>
    <col min="256" max="256" width="8.85546875" style="10" customWidth="1"/>
    <col min="257" max="257" width="52.42578125" style="10" bestFit="1" customWidth="1"/>
    <col min="258" max="258" width="21.85546875" style="10" customWidth="1"/>
    <col min="259" max="259" width="23.140625" style="10" bestFit="1" customWidth="1"/>
    <col min="260" max="260" width="23.85546875" style="10" bestFit="1" customWidth="1"/>
    <col min="261" max="511" width="9.140625" style="10"/>
    <col min="512" max="512" width="8.85546875" style="10" customWidth="1"/>
    <col min="513" max="513" width="52.42578125" style="10" bestFit="1" customWidth="1"/>
    <col min="514" max="514" width="21.85546875" style="10" customWidth="1"/>
    <col min="515" max="515" width="23.140625" style="10" bestFit="1" customWidth="1"/>
    <col min="516" max="516" width="23.85546875" style="10" bestFit="1" customWidth="1"/>
    <col min="517" max="767" width="9.140625" style="10"/>
    <col min="768" max="768" width="8.85546875" style="10" customWidth="1"/>
    <col min="769" max="769" width="52.42578125" style="10" bestFit="1" customWidth="1"/>
    <col min="770" max="770" width="21.85546875" style="10" customWidth="1"/>
    <col min="771" max="771" width="23.140625" style="10" bestFit="1" customWidth="1"/>
    <col min="772" max="772" width="23.85546875" style="10" bestFit="1" customWidth="1"/>
    <col min="773" max="1023" width="9.140625" style="10"/>
    <col min="1024" max="1024" width="8.85546875" style="10" customWidth="1"/>
    <col min="1025" max="1025" width="52.42578125" style="10" bestFit="1" customWidth="1"/>
    <col min="1026" max="1026" width="21.85546875" style="10" customWidth="1"/>
    <col min="1027" max="1027" width="23.140625" style="10" bestFit="1" customWidth="1"/>
    <col min="1028" max="1028" width="23.85546875" style="10" bestFit="1" customWidth="1"/>
    <col min="1029" max="1279" width="9.140625" style="10"/>
    <col min="1280" max="1280" width="8.85546875" style="10" customWidth="1"/>
    <col min="1281" max="1281" width="52.42578125" style="10" bestFit="1" customWidth="1"/>
    <col min="1282" max="1282" width="21.85546875" style="10" customWidth="1"/>
    <col min="1283" max="1283" width="23.140625" style="10" bestFit="1" customWidth="1"/>
    <col min="1284" max="1284" width="23.85546875" style="10" bestFit="1" customWidth="1"/>
    <col min="1285" max="1535" width="9.140625" style="10"/>
    <col min="1536" max="1536" width="8.85546875" style="10" customWidth="1"/>
    <col min="1537" max="1537" width="52.42578125" style="10" bestFit="1" customWidth="1"/>
    <col min="1538" max="1538" width="21.85546875" style="10" customWidth="1"/>
    <col min="1539" max="1539" width="23.140625" style="10" bestFit="1" customWidth="1"/>
    <col min="1540" max="1540" width="23.85546875" style="10" bestFit="1" customWidth="1"/>
    <col min="1541" max="1791" width="9.140625" style="10"/>
    <col min="1792" max="1792" width="8.85546875" style="10" customWidth="1"/>
    <col min="1793" max="1793" width="52.42578125" style="10" bestFit="1" customWidth="1"/>
    <col min="1794" max="1794" width="21.85546875" style="10" customWidth="1"/>
    <col min="1795" max="1795" width="23.140625" style="10" bestFit="1" customWidth="1"/>
    <col min="1796" max="1796" width="23.85546875" style="10" bestFit="1" customWidth="1"/>
    <col min="1797" max="2047" width="9.140625" style="10"/>
    <col min="2048" max="2048" width="8.85546875" style="10" customWidth="1"/>
    <col min="2049" max="2049" width="52.42578125" style="10" bestFit="1" customWidth="1"/>
    <col min="2050" max="2050" width="21.85546875" style="10" customWidth="1"/>
    <col min="2051" max="2051" width="23.140625" style="10" bestFit="1" customWidth="1"/>
    <col min="2052" max="2052" width="23.85546875" style="10" bestFit="1" customWidth="1"/>
    <col min="2053" max="2303" width="9.140625" style="10"/>
    <col min="2304" max="2304" width="8.85546875" style="10" customWidth="1"/>
    <col min="2305" max="2305" width="52.42578125" style="10" bestFit="1" customWidth="1"/>
    <col min="2306" max="2306" width="21.85546875" style="10" customWidth="1"/>
    <col min="2307" max="2307" width="23.140625" style="10" bestFit="1" customWidth="1"/>
    <col min="2308" max="2308" width="23.85546875" style="10" bestFit="1" customWidth="1"/>
    <col min="2309" max="2559" width="9.140625" style="10"/>
    <col min="2560" max="2560" width="8.85546875" style="10" customWidth="1"/>
    <col min="2561" max="2561" width="52.42578125" style="10" bestFit="1" customWidth="1"/>
    <col min="2562" max="2562" width="21.85546875" style="10" customWidth="1"/>
    <col min="2563" max="2563" width="23.140625" style="10" bestFit="1" customWidth="1"/>
    <col min="2564" max="2564" width="23.85546875" style="10" bestFit="1" customWidth="1"/>
    <col min="2565" max="2815" width="9.140625" style="10"/>
    <col min="2816" max="2816" width="8.85546875" style="10" customWidth="1"/>
    <col min="2817" max="2817" width="52.42578125" style="10" bestFit="1" customWidth="1"/>
    <col min="2818" max="2818" width="21.85546875" style="10" customWidth="1"/>
    <col min="2819" max="2819" width="23.140625" style="10" bestFit="1" customWidth="1"/>
    <col min="2820" max="2820" width="23.85546875" style="10" bestFit="1" customWidth="1"/>
    <col min="2821" max="3071" width="9.140625" style="10"/>
    <col min="3072" max="3072" width="8.85546875" style="10" customWidth="1"/>
    <col min="3073" max="3073" width="52.42578125" style="10" bestFit="1" customWidth="1"/>
    <col min="3074" max="3074" width="21.85546875" style="10" customWidth="1"/>
    <col min="3075" max="3075" width="23.140625" style="10" bestFit="1" customWidth="1"/>
    <col min="3076" max="3076" width="23.85546875" style="10" bestFit="1" customWidth="1"/>
    <col min="3077" max="3327" width="9.140625" style="10"/>
    <col min="3328" max="3328" width="8.85546875" style="10" customWidth="1"/>
    <col min="3329" max="3329" width="52.42578125" style="10" bestFit="1" customWidth="1"/>
    <col min="3330" max="3330" width="21.85546875" style="10" customWidth="1"/>
    <col min="3331" max="3331" width="23.140625" style="10" bestFit="1" customWidth="1"/>
    <col min="3332" max="3332" width="23.85546875" style="10" bestFit="1" customWidth="1"/>
    <col min="3333" max="3583" width="9.140625" style="10"/>
    <col min="3584" max="3584" width="8.85546875" style="10" customWidth="1"/>
    <col min="3585" max="3585" width="52.42578125" style="10" bestFit="1" customWidth="1"/>
    <col min="3586" max="3586" width="21.85546875" style="10" customWidth="1"/>
    <col min="3587" max="3587" width="23.140625" style="10" bestFit="1" customWidth="1"/>
    <col min="3588" max="3588" width="23.85546875" style="10" bestFit="1" customWidth="1"/>
    <col min="3589" max="3839" width="9.140625" style="10"/>
    <col min="3840" max="3840" width="8.85546875" style="10" customWidth="1"/>
    <col min="3841" max="3841" width="52.42578125" style="10" bestFit="1" customWidth="1"/>
    <col min="3842" max="3842" width="21.85546875" style="10" customWidth="1"/>
    <col min="3843" max="3843" width="23.140625" style="10" bestFit="1" customWidth="1"/>
    <col min="3844" max="3844" width="23.85546875" style="10" bestFit="1" customWidth="1"/>
    <col min="3845" max="4095" width="9.140625" style="10"/>
    <col min="4096" max="4096" width="8.85546875" style="10" customWidth="1"/>
    <col min="4097" max="4097" width="52.42578125" style="10" bestFit="1" customWidth="1"/>
    <col min="4098" max="4098" width="21.85546875" style="10" customWidth="1"/>
    <col min="4099" max="4099" width="23.140625" style="10" bestFit="1" customWidth="1"/>
    <col min="4100" max="4100" width="23.85546875" style="10" bestFit="1" customWidth="1"/>
    <col min="4101" max="4351" width="9.140625" style="10"/>
    <col min="4352" max="4352" width="8.85546875" style="10" customWidth="1"/>
    <col min="4353" max="4353" width="52.42578125" style="10" bestFit="1" customWidth="1"/>
    <col min="4354" max="4354" width="21.85546875" style="10" customWidth="1"/>
    <col min="4355" max="4355" width="23.140625" style="10" bestFit="1" customWidth="1"/>
    <col min="4356" max="4356" width="23.85546875" style="10" bestFit="1" customWidth="1"/>
    <col min="4357" max="4607" width="9.140625" style="10"/>
    <col min="4608" max="4608" width="8.85546875" style="10" customWidth="1"/>
    <col min="4609" max="4609" width="52.42578125" style="10" bestFit="1" customWidth="1"/>
    <col min="4610" max="4610" width="21.85546875" style="10" customWidth="1"/>
    <col min="4611" max="4611" width="23.140625" style="10" bestFit="1" customWidth="1"/>
    <col min="4612" max="4612" width="23.85546875" style="10" bestFit="1" customWidth="1"/>
    <col min="4613" max="4863" width="9.140625" style="10"/>
    <col min="4864" max="4864" width="8.85546875" style="10" customWidth="1"/>
    <col min="4865" max="4865" width="52.42578125" style="10" bestFit="1" customWidth="1"/>
    <col min="4866" max="4866" width="21.85546875" style="10" customWidth="1"/>
    <col min="4867" max="4867" width="23.140625" style="10" bestFit="1" customWidth="1"/>
    <col min="4868" max="4868" width="23.85546875" style="10" bestFit="1" customWidth="1"/>
    <col min="4869" max="5119" width="9.140625" style="10"/>
    <col min="5120" max="5120" width="8.85546875" style="10" customWidth="1"/>
    <col min="5121" max="5121" width="52.42578125" style="10" bestFit="1" customWidth="1"/>
    <col min="5122" max="5122" width="21.85546875" style="10" customWidth="1"/>
    <col min="5123" max="5123" width="23.140625" style="10" bestFit="1" customWidth="1"/>
    <col min="5124" max="5124" width="23.85546875" style="10" bestFit="1" customWidth="1"/>
    <col min="5125" max="5375" width="9.140625" style="10"/>
    <col min="5376" max="5376" width="8.85546875" style="10" customWidth="1"/>
    <col min="5377" max="5377" width="52.42578125" style="10" bestFit="1" customWidth="1"/>
    <col min="5378" max="5378" width="21.85546875" style="10" customWidth="1"/>
    <col min="5379" max="5379" width="23.140625" style="10" bestFit="1" customWidth="1"/>
    <col min="5380" max="5380" width="23.85546875" style="10" bestFit="1" customWidth="1"/>
    <col min="5381" max="5631" width="9.140625" style="10"/>
    <col min="5632" max="5632" width="8.85546875" style="10" customWidth="1"/>
    <col min="5633" max="5633" width="52.42578125" style="10" bestFit="1" customWidth="1"/>
    <col min="5634" max="5634" width="21.85546875" style="10" customWidth="1"/>
    <col min="5635" max="5635" width="23.140625" style="10" bestFit="1" customWidth="1"/>
    <col min="5636" max="5636" width="23.85546875" style="10" bestFit="1" customWidth="1"/>
    <col min="5637" max="5887" width="9.140625" style="10"/>
    <col min="5888" max="5888" width="8.85546875" style="10" customWidth="1"/>
    <col min="5889" max="5889" width="52.42578125" style="10" bestFit="1" customWidth="1"/>
    <col min="5890" max="5890" width="21.85546875" style="10" customWidth="1"/>
    <col min="5891" max="5891" width="23.140625" style="10" bestFit="1" customWidth="1"/>
    <col min="5892" max="5892" width="23.85546875" style="10" bestFit="1" customWidth="1"/>
    <col min="5893" max="6143" width="9.140625" style="10"/>
    <col min="6144" max="6144" width="8.85546875" style="10" customWidth="1"/>
    <col min="6145" max="6145" width="52.42578125" style="10" bestFit="1" customWidth="1"/>
    <col min="6146" max="6146" width="21.85546875" style="10" customWidth="1"/>
    <col min="6147" max="6147" width="23.140625" style="10" bestFit="1" customWidth="1"/>
    <col min="6148" max="6148" width="23.85546875" style="10" bestFit="1" customWidth="1"/>
    <col min="6149" max="6399" width="9.140625" style="10"/>
    <col min="6400" max="6400" width="8.85546875" style="10" customWidth="1"/>
    <col min="6401" max="6401" width="52.42578125" style="10" bestFit="1" customWidth="1"/>
    <col min="6402" max="6402" width="21.85546875" style="10" customWidth="1"/>
    <col min="6403" max="6403" width="23.140625" style="10" bestFit="1" customWidth="1"/>
    <col min="6404" max="6404" width="23.85546875" style="10" bestFit="1" customWidth="1"/>
    <col min="6405" max="6655" width="9.140625" style="10"/>
    <col min="6656" max="6656" width="8.85546875" style="10" customWidth="1"/>
    <col min="6657" max="6657" width="52.42578125" style="10" bestFit="1" customWidth="1"/>
    <col min="6658" max="6658" width="21.85546875" style="10" customWidth="1"/>
    <col min="6659" max="6659" width="23.140625" style="10" bestFit="1" customWidth="1"/>
    <col min="6660" max="6660" width="23.85546875" style="10" bestFit="1" customWidth="1"/>
    <col min="6661" max="6911" width="9.140625" style="10"/>
    <col min="6912" max="6912" width="8.85546875" style="10" customWidth="1"/>
    <col min="6913" max="6913" width="52.42578125" style="10" bestFit="1" customWidth="1"/>
    <col min="6914" max="6914" width="21.85546875" style="10" customWidth="1"/>
    <col min="6915" max="6915" width="23.140625" style="10" bestFit="1" customWidth="1"/>
    <col min="6916" max="6916" width="23.85546875" style="10" bestFit="1" customWidth="1"/>
    <col min="6917" max="7167" width="9.140625" style="10"/>
    <col min="7168" max="7168" width="8.85546875" style="10" customWidth="1"/>
    <col min="7169" max="7169" width="52.42578125" style="10" bestFit="1" customWidth="1"/>
    <col min="7170" max="7170" width="21.85546875" style="10" customWidth="1"/>
    <col min="7171" max="7171" width="23.140625" style="10" bestFit="1" customWidth="1"/>
    <col min="7172" max="7172" width="23.85546875" style="10" bestFit="1" customWidth="1"/>
    <col min="7173" max="7423" width="9.140625" style="10"/>
    <col min="7424" max="7424" width="8.85546875" style="10" customWidth="1"/>
    <col min="7425" max="7425" width="52.42578125" style="10" bestFit="1" customWidth="1"/>
    <col min="7426" max="7426" width="21.85546875" style="10" customWidth="1"/>
    <col min="7427" max="7427" width="23.140625" style="10" bestFit="1" customWidth="1"/>
    <col min="7428" max="7428" width="23.85546875" style="10" bestFit="1" customWidth="1"/>
    <col min="7429" max="7679" width="9.140625" style="10"/>
    <col min="7680" max="7680" width="8.85546875" style="10" customWidth="1"/>
    <col min="7681" max="7681" width="52.42578125" style="10" bestFit="1" customWidth="1"/>
    <col min="7682" max="7682" width="21.85546875" style="10" customWidth="1"/>
    <col min="7683" max="7683" width="23.140625" style="10" bestFit="1" customWidth="1"/>
    <col min="7684" max="7684" width="23.85546875" style="10" bestFit="1" customWidth="1"/>
    <col min="7685" max="7935" width="9.140625" style="10"/>
    <col min="7936" max="7936" width="8.85546875" style="10" customWidth="1"/>
    <col min="7937" max="7937" width="52.42578125" style="10" bestFit="1" customWidth="1"/>
    <col min="7938" max="7938" width="21.85546875" style="10" customWidth="1"/>
    <col min="7939" max="7939" width="23.140625" style="10" bestFit="1" customWidth="1"/>
    <col min="7940" max="7940" width="23.85546875" style="10" bestFit="1" customWidth="1"/>
    <col min="7941" max="8191" width="9.140625" style="10"/>
    <col min="8192" max="8192" width="8.85546875" style="10" customWidth="1"/>
    <col min="8193" max="8193" width="52.42578125" style="10" bestFit="1" customWidth="1"/>
    <col min="8194" max="8194" width="21.85546875" style="10" customWidth="1"/>
    <col min="8195" max="8195" width="23.140625" style="10" bestFit="1" customWidth="1"/>
    <col min="8196" max="8196" width="23.85546875" style="10" bestFit="1" customWidth="1"/>
    <col min="8197" max="8447" width="9.140625" style="10"/>
    <col min="8448" max="8448" width="8.85546875" style="10" customWidth="1"/>
    <col min="8449" max="8449" width="52.42578125" style="10" bestFit="1" customWidth="1"/>
    <col min="8450" max="8450" width="21.85546875" style="10" customWidth="1"/>
    <col min="8451" max="8451" width="23.140625" style="10" bestFit="1" customWidth="1"/>
    <col min="8452" max="8452" width="23.85546875" style="10" bestFit="1" customWidth="1"/>
    <col min="8453" max="8703" width="9.140625" style="10"/>
    <col min="8704" max="8704" width="8.85546875" style="10" customWidth="1"/>
    <col min="8705" max="8705" width="52.42578125" style="10" bestFit="1" customWidth="1"/>
    <col min="8706" max="8706" width="21.85546875" style="10" customWidth="1"/>
    <col min="8707" max="8707" width="23.140625" style="10" bestFit="1" customWidth="1"/>
    <col min="8708" max="8708" width="23.85546875" style="10" bestFit="1" customWidth="1"/>
    <col min="8709" max="8959" width="9.140625" style="10"/>
    <col min="8960" max="8960" width="8.85546875" style="10" customWidth="1"/>
    <col min="8961" max="8961" width="52.42578125" style="10" bestFit="1" customWidth="1"/>
    <col min="8962" max="8962" width="21.85546875" style="10" customWidth="1"/>
    <col min="8963" max="8963" width="23.140625" style="10" bestFit="1" customWidth="1"/>
    <col min="8964" max="8964" width="23.85546875" style="10" bestFit="1" customWidth="1"/>
    <col min="8965" max="9215" width="9.140625" style="10"/>
    <col min="9216" max="9216" width="8.85546875" style="10" customWidth="1"/>
    <col min="9217" max="9217" width="52.42578125" style="10" bestFit="1" customWidth="1"/>
    <col min="9218" max="9218" width="21.85546875" style="10" customWidth="1"/>
    <col min="9219" max="9219" width="23.140625" style="10" bestFit="1" customWidth="1"/>
    <col min="9220" max="9220" width="23.85546875" style="10" bestFit="1" customWidth="1"/>
    <col min="9221" max="9471" width="9.140625" style="10"/>
    <col min="9472" max="9472" width="8.85546875" style="10" customWidth="1"/>
    <col min="9473" max="9473" width="52.42578125" style="10" bestFit="1" customWidth="1"/>
    <col min="9474" max="9474" width="21.85546875" style="10" customWidth="1"/>
    <col min="9475" max="9475" width="23.140625" style="10" bestFit="1" customWidth="1"/>
    <col min="9476" max="9476" width="23.85546875" style="10" bestFit="1" customWidth="1"/>
    <col min="9477" max="9727" width="9.140625" style="10"/>
    <col min="9728" max="9728" width="8.85546875" style="10" customWidth="1"/>
    <col min="9729" max="9729" width="52.42578125" style="10" bestFit="1" customWidth="1"/>
    <col min="9730" max="9730" width="21.85546875" style="10" customWidth="1"/>
    <col min="9731" max="9731" width="23.140625" style="10" bestFit="1" customWidth="1"/>
    <col min="9732" max="9732" width="23.85546875" style="10" bestFit="1" customWidth="1"/>
    <col min="9733" max="9983" width="9.140625" style="10"/>
    <col min="9984" max="9984" width="8.85546875" style="10" customWidth="1"/>
    <col min="9985" max="9985" width="52.42578125" style="10" bestFit="1" customWidth="1"/>
    <col min="9986" max="9986" width="21.85546875" style="10" customWidth="1"/>
    <col min="9987" max="9987" width="23.140625" style="10" bestFit="1" customWidth="1"/>
    <col min="9988" max="9988" width="23.85546875" style="10" bestFit="1" customWidth="1"/>
    <col min="9989" max="10239" width="9.140625" style="10"/>
    <col min="10240" max="10240" width="8.85546875" style="10" customWidth="1"/>
    <col min="10241" max="10241" width="52.42578125" style="10" bestFit="1" customWidth="1"/>
    <col min="10242" max="10242" width="21.85546875" style="10" customWidth="1"/>
    <col min="10243" max="10243" width="23.140625" style="10" bestFit="1" customWidth="1"/>
    <col min="10244" max="10244" width="23.85546875" style="10" bestFit="1" customWidth="1"/>
    <col min="10245" max="10495" width="9.140625" style="10"/>
    <col min="10496" max="10496" width="8.85546875" style="10" customWidth="1"/>
    <col min="10497" max="10497" width="52.42578125" style="10" bestFit="1" customWidth="1"/>
    <col min="10498" max="10498" width="21.85546875" style="10" customWidth="1"/>
    <col min="10499" max="10499" width="23.140625" style="10" bestFit="1" customWidth="1"/>
    <col min="10500" max="10500" width="23.85546875" style="10" bestFit="1" customWidth="1"/>
    <col min="10501" max="10751" width="9.140625" style="10"/>
    <col min="10752" max="10752" width="8.85546875" style="10" customWidth="1"/>
    <col min="10753" max="10753" width="52.42578125" style="10" bestFit="1" customWidth="1"/>
    <col min="10754" max="10754" width="21.85546875" style="10" customWidth="1"/>
    <col min="10755" max="10755" width="23.140625" style="10" bestFit="1" customWidth="1"/>
    <col min="10756" max="10756" width="23.85546875" style="10" bestFit="1" customWidth="1"/>
    <col min="10757" max="11007" width="9.140625" style="10"/>
    <col min="11008" max="11008" width="8.85546875" style="10" customWidth="1"/>
    <col min="11009" max="11009" width="52.42578125" style="10" bestFit="1" customWidth="1"/>
    <col min="11010" max="11010" width="21.85546875" style="10" customWidth="1"/>
    <col min="11011" max="11011" width="23.140625" style="10" bestFit="1" customWidth="1"/>
    <col min="11012" max="11012" width="23.85546875" style="10" bestFit="1" customWidth="1"/>
    <col min="11013" max="11263" width="9.140625" style="10"/>
    <col min="11264" max="11264" width="8.85546875" style="10" customWidth="1"/>
    <col min="11265" max="11265" width="52.42578125" style="10" bestFit="1" customWidth="1"/>
    <col min="11266" max="11266" width="21.85546875" style="10" customWidth="1"/>
    <col min="11267" max="11267" width="23.140625" style="10" bestFit="1" customWidth="1"/>
    <col min="11268" max="11268" width="23.85546875" style="10" bestFit="1" customWidth="1"/>
    <col min="11269" max="11519" width="9.140625" style="10"/>
    <col min="11520" max="11520" width="8.85546875" style="10" customWidth="1"/>
    <col min="11521" max="11521" width="52.42578125" style="10" bestFit="1" customWidth="1"/>
    <col min="11522" max="11522" width="21.85546875" style="10" customWidth="1"/>
    <col min="11523" max="11523" width="23.140625" style="10" bestFit="1" customWidth="1"/>
    <col min="11524" max="11524" width="23.85546875" style="10" bestFit="1" customWidth="1"/>
    <col min="11525" max="11775" width="9.140625" style="10"/>
    <col min="11776" max="11776" width="8.85546875" style="10" customWidth="1"/>
    <col min="11777" max="11777" width="52.42578125" style="10" bestFit="1" customWidth="1"/>
    <col min="11778" max="11778" width="21.85546875" style="10" customWidth="1"/>
    <col min="11779" max="11779" width="23.140625" style="10" bestFit="1" customWidth="1"/>
    <col min="11780" max="11780" width="23.85546875" style="10" bestFit="1" customWidth="1"/>
    <col min="11781" max="12031" width="9.140625" style="10"/>
    <col min="12032" max="12032" width="8.85546875" style="10" customWidth="1"/>
    <col min="12033" max="12033" width="52.42578125" style="10" bestFit="1" customWidth="1"/>
    <col min="12034" max="12034" width="21.85546875" style="10" customWidth="1"/>
    <col min="12035" max="12035" width="23.140625" style="10" bestFit="1" customWidth="1"/>
    <col min="12036" max="12036" width="23.85546875" style="10" bestFit="1" customWidth="1"/>
    <col min="12037" max="12287" width="9.140625" style="10"/>
    <col min="12288" max="12288" width="8.85546875" style="10" customWidth="1"/>
    <col min="12289" max="12289" width="52.42578125" style="10" bestFit="1" customWidth="1"/>
    <col min="12290" max="12290" width="21.85546875" style="10" customWidth="1"/>
    <col min="12291" max="12291" width="23.140625" style="10" bestFit="1" customWidth="1"/>
    <col min="12292" max="12292" width="23.85546875" style="10" bestFit="1" customWidth="1"/>
    <col min="12293" max="12543" width="9.140625" style="10"/>
    <col min="12544" max="12544" width="8.85546875" style="10" customWidth="1"/>
    <col min="12545" max="12545" width="52.42578125" style="10" bestFit="1" customWidth="1"/>
    <col min="12546" max="12546" width="21.85546875" style="10" customWidth="1"/>
    <col min="12547" max="12547" width="23.140625" style="10" bestFit="1" customWidth="1"/>
    <col min="12548" max="12548" width="23.85546875" style="10" bestFit="1" customWidth="1"/>
    <col min="12549" max="12799" width="9.140625" style="10"/>
    <col min="12800" max="12800" width="8.85546875" style="10" customWidth="1"/>
    <col min="12801" max="12801" width="52.42578125" style="10" bestFit="1" customWidth="1"/>
    <col min="12802" max="12802" width="21.85546875" style="10" customWidth="1"/>
    <col min="12803" max="12803" width="23.140625" style="10" bestFit="1" customWidth="1"/>
    <col min="12804" max="12804" width="23.85546875" style="10" bestFit="1" customWidth="1"/>
    <col min="12805" max="13055" width="9.140625" style="10"/>
    <col min="13056" max="13056" width="8.85546875" style="10" customWidth="1"/>
    <col min="13057" max="13057" width="52.42578125" style="10" bestFit="1" customWidth="1"/>
    <col min="13058" max="13058" width="21.85546875" style="10" customWidth="1"/>
    <col min="13059" max="13059" width="23.140625" style="10" bestFit="1" customWidth="1"/>
    <col min="13060" max="13060" width="23.85546875" style="10" bestFit="1" customWidth="1"/>
    <col min="13061" max="13311" width="9.140625" style="10"/>
    <col min="13312" max="13312" width="8.85546875" style="10" customWidth="1"/>
    <col min="13313" max="13313" width="52.42578125" style="10" bestFit="1" customWidth="1"/>
    <col min="13314" max="13314" width="21.85546875" style="10" customWidth="1"/>
    <col min="13315" max="13315" width="23.140625" style="10" bestFit="1" customWidth="1"/>
    <col min="13316" max="13316" width="23.85546875" style="10" bestFit="1" customWidth="1"/>
    <col min="13317" max="13567" width="9.140625" style="10"/>
    <col min="13568" max="13568" width="8.85546875" style="10" customWidth="1"/>
    <col min="13569" max="13569" width="52.42578125" style="10" bestFit="1" customWidth="1"/>
    <col min="13570" max="13570" width="21.85546875" style="10" customWidth="1"/>
    <col min="13571" max="13571" width="23.140625" style="10" bestFit="1" customWidth="1"/>
    <col min="13572" max="13572" width="23.85546875" style="10" bestFit="1" customWidth="1"/>
    <col min="13573" max="13823" width="9.140625" style="10"/>
    <col min="13824" max="13824" width="8.85546875" style="10" customWidth="1"/>
    <col min="13825" max="13825" width="52.42578125" style="10" bestFit="1" customWidth="1"/>
    <col min="13826" max="13826" width="21.85546875" style="10" customWidth="1"/>
    <col min="13827" max="13827" width="23.140625" style="10" bestFit="1" customWidth="1"/>
    <col min="13828" max="13828" width="23.85546875" style="10" bestFit="1" customWidth="1"/>
    <col min="13829" max="14079" width="9.140625" style="10"/>
    <col min="14080" max="14080" width="8.85546875" style="10" customWidth="1"/>
    <col min="14081" max="14081" width="52.42578125" style="10" bestFit="1" customWidth="1"/>
    <col min="14082" max="14082" width="21.85546875" style="10" customWidth="1"/>
    <col min="14083" max="14083" width="23.140625" style="10" bestFit="1" customWidth="1"/>
    <col min="14084" max="14084" width="23.85546875" style="10" bestFit="1" customWidth="1"/>
    <col min="14085" max="14335" width="9.140625" style="10"/>
    <col min="14336" max="14336" width="8.85546875" style="10" customWidth="1"/>
    <col min="14337" max="14337" width="52.42578125" style="10" bestFit="1" customWidth="1"/>
    <col min="14338" max="14338" width="21.85546875" style="10" customWidth="1"/>
    <col min="14339" max="14339" width="23.140625" style="10" bestFit="1" customWidth="1"/>
    <col min="14340" max="14340" width="23.85546875" style="10" bestFit="1" customWidth="1"/>
    <col min="14341" max="14591" width="9.140625" style="10"/>
    <col min="14592" max="14592" width="8.85546875" style="10" customWidth="1"/>
    <col min="14593" max="14593" width="52.42578125" style="10" bestFit="1" customWidth="1"/>
    <col min="14594" max="14594" width="21.85546875" style="10" customWidth="1"/>
    <col min="14595" max="14595" width="23.140625" style="10" bestFit="1" customWidth="1"/>
    <col min="14596" max="14596" width="23.85546875" style="10" bestFit="1" customWidth="1"/>
    <col min="14597" max="14847" width="9.140625" style="10"/>
    <col min="14848" max="14848" width="8.85546875" style="10" customWidth="1"/>
    <col min="14849" max="14849" width="52.42578125" style="10" bestFit="1" customWidth="1"/>
    <col min="14850" max="14850" width="21.85546875" style="10" customWidth="1"/>
    <col min="14851" max="14851" width="23.140625" style="10" bestFit="1" customWidth="1"/>
    <col min="14852" max="14852" width="23.85546875" style="10" bestFit="1" customWidth="1"/>
    <col min="14853" max="15103" width="9.140625" style="10"/>
    <col min="15104" max="15104" width="8.85546875" style="10" customWidth="1"/>
    <col min="15105" max="15105" width="52.42578125" style="10" bestFit="1" customWidth="1"/>
    <col min="15106" max="15106" width="21.85546875" style="10" customWidth="1"/>
    <col min="15107" max="15107" width="23.140625" style="10" bestFit="1" customWidth="1"/>
    <col min="15108" max="15108" width="23.85546875" style="10" bestFit="1" customWidth="1"/>
    <col min="15109" max="15359" width="9.140625" style="10"/>
    <col min="15360" max="15360" width="8.85546875" style="10" customWidth="1"/>
    <col min="15361" max="15361" width="52.42578125" style="10" bestFit="1" customWidth="1"/>
    <col min="15362" max="15362" width="21.85546875" style="10" customWidth="1"/>
    <col min="15363" max="15363" width="23.140625" style="10" bestFit="1" customWidth="1"/>
    <col min="15364" max="15364" width="23.85546875" style="10" bestFit="1" customWidth="1"/>
    <col min="15365" max="15615" width="9.140625" style="10"/>
    <col min="15616" max="15616" width="8.85546875" style="10" customWidth="1"/>
    <col min="15617" max="15617" width="52.42578125" style="10" bestFit="1" customWidth="1"/>
    <col min="15618" max="15618" width="21.85546875" style="10" customWidth="1"/>
    <col min="15619" max="15619" width="23.140625" style="10" bestFit="1" customWidth="1"/>
    <col min="15620" max="15620" width="23.85546875" style="10" bestFit="1" customWidth="1"/>
    <col min="15621" max="15871" width="9.140625" style="10"/>
    <col min="15872" max="15872" width="8.85546875" style="10" customWidth="1"/>
    <col min="15873" max="15873" width="52.42578125" style="10" bestFit="1" customWidth="1"/>
    <col min="15874" max="15874" width="21.85546875" style="10" customWidth="1"/>
    <col min="15875" max="15875" width="23.140625" style="10" bestFit="1" customWidth="1"/>
    <col min="15876" max="15876" width="23.85546875" style="10" bestFit="1" customWidth="1"/>
    <col min="15877" max="16127" width="9.140625" style="10"/>
    <col min="16128" max="16128" width="8.85546875" style="10" customWidth="1"/>
    <col min="16129" max="16129" width="52.42578125" style="10" bestFit="1" customWidth="1"/>
    <col min="16130" max="16130" width="21.85546875" style="10" customWidth="1"/>
    <col min="16131" max="16131" width="23.140625" style="10" bestFit="1" customWidth="1"/>
    <col min="16132" max="16132" width="23.85546875" style="10" bestFit="1" customWidth="1"/>
    <col min="16133" max="16382" width="9.140625" style="10"/>
    <col min="16383" max="16384" width="9.140625" style="10" customWidth="1"/>
  </cols>
  <sheetData>
    <row r="1" spans="1:10" ht="15" x14ac:dyDescent="0.25">
      <c r="A1" s="400" t="s">
        <v>0</v>
      </c>
      <c r="B1" s="400"/>
      <c r="C1" s="400"/>
      <c r="D1" s="400"/>
      <c r="E1" s="84"/>
      <c r="F1" s="84"/>
      <c r="G1" s="84"/>
    </row>
    <row r="2" spans="1:10" ht="15" x14ac:dyDescent="0.25">
      <c r="A2" s="400" t="s">
        <v>498</v>
      </c>
      <c r="B2" s="400"/>
      <c r="C2" s="400"/>
      <c r="D2" s="400"/>
      <c r="E2" s="84"/>
      <c r="F2" s="84"/>
      <c r="G2" s="84"/>
    </row>
    <row r="3" spans="1:10" ht="15" x14ac:dyDescent="0.25">
      <c r="A3" s="400" t="str">
        <f>'Table of Contents'!C32</f>
        <v>Summary Conventional Extraordinary Gas Cost Recovery Support</v>
      </c>
      <c r="B3" s="400"/>
      <c r="C3" s="400"/>
      <c r="D3" s="400"/>
      <c r="E3" s="84"/>
      <c r="F3" s="84"/>
      <c r="G3" s="84"/>
    </row>
    <row r="4" spans="1:10" ht="15" customHeight="1" x14ac:dyDescent="0.25">
      <c r="A4" s="400" t="s">
        <v>2</v>
      </c>
      <c r="B4" s="400"/>
      <c r="C4" s="400"/>
      <c r="D4" s="400"/>
      <c r="E4" s="84"/>
      <c r="F4" s="84"/>
      <c r="G4" s="84"/>
    </row>
    <row r="5" spans="1:10" ht="15" x14ac:dyDescent="0.25">
      <c r="A5" s="400"/>
      <c r="B5" s="400"/>
      <c r="C5" s="400"/>
      <c r="D5" s="400"/>
    </row>
    <row r="6" spans="1:10" ht="15" x14ac:dyDescent="0.25">
      <c r="A6" s="400"/>
      <c r="B6" s="400"/>
      <c r="C6" s="400"/>
      <c r="D6" s="400"/>
    </row>
    <row r="7" spans="1:10" ht="26.25" x14ac:dyDescent="0.25">
      <c r="A7" s="16" t="s">
        <v>3</v>
      </c>
      <c r="B7" s="16" t="s">
        <v>59</v>
      </c>
      <c r="C7" s="17" t="s">
        <v>60</v>
      </c>
      <c r="D7" s="71" t="s">
        <v>491</v>
      </c>
      <c r="E7" s="76"/>
    </row>
    <row r="8" spans="1:10" x14ac:dyDescent="0.2">
      <c r="A8" s="18"/>
      <c r="B8" s="19" t="s">
        <v>7</v>
      </c>
      <c r="C8" s="19" t="s">
        <v>8</v>
      </c>
      <c r="D8" s="19" t="s">
        <v>9</v>
      </c>
      <c r="E8" s="23"/>
    </row>
    <row r="9" spans="1:10" x14ac:dyDescent="0.2">
      <c r="A9" s="18"/>
      <c r="B9" s="19"/>
      <c r="C9" s="21"/>
      <c r="D9" s="19"/>
    </row>
    <row r="10" spans="1:10" x14ac:dyDescent="0.2">
      <c r="A10" s="18">
        <v>1</v>
      </c>
      <c r="B10" s="217" t="s">
        <v>440</v>
      </c>
      <c r="C10" s="218"/>
      <c r="D10" s="219">
        <f>'Schedule A_Summary'!D13</f>
        <v>279575703.2547406</v>
      </c>
      <c r="E10" s="10"/>
      <c r="F10" s="10"/>
      <c r="J10" s="10"/>
    </row>
    <row r="11" spans="1:10" x14ac:dyDescent="0.2">
      <c r="A11" s="18">
        <v>2</v>
      </c>
      <c r="B11" s="217"/>
      <c r="C11" s="218"/>
      <c r="D11" s="219"/>
      <c r="E11" s="10"/>
      <c r="F11" s="10"/>
      <c r="J11" s="10"/>
    </row>
    <row r="12" spans="1:10" x14ac:dyDescent="0.2">
      <c r="A12" s="18">
        <v>3</v>
      </c>
      <c r="B12" s="217" t="s">
        <v>441</v>
      </c>
      <c r="C12" s="218"/>
      <c r="D12" s="219">
        <v>0</v>
      </c>
      <c r="E12" s="10"/>
      <c r="F12" s="10"/>
      <c r="J12" s="10"/>
    </row>
    <row r="13" spans="1:10" x14ac:dyDescent="0.2">
      <c r="A13" s="18">
        <v>4</v>
      </c>
      <c r="B13" s="217"/>
      <c r="C13" s="218"/>
      <c r="D13" s="372"/>
      <c r="E13" s="10"/>
      <c r="F13" s="10"/>
      <c r="J13" s="10"/>
    </row>
    <row r="14" spans="1:10" x14ac:dyDescent="0.2">
      <c r="A14" s="18">
        <v>5</v>
      </c>
      <c r="B14" s="217" t="s">
        <v>442</v>
      </c>
      <c r="C14" s="218"/>
      <c r="D14" s="219">
        <f>'Schedule A_Summary'!D14</f>
        <v>1568104.27</v>
      </c>
      <c r="E14" s="10"/>
      <c r="F14" s="10"/>
      <c r="J14" s="10"/>
    </row>
    <row r="15" spans="1:10" x14ac:dyDescent="0.2">
      <c r="A15" s="18">
        <v>6</v>
      </c>
      <c r="B15" s="217"/>
      <c r="C15" s="218"/>
      <c r="D15" s="372"/>
      <c r="E15" s="10"/>
      <c r="F15" s="10"/>
      <c r="J15" s="10"/>
    </row>
    <row r="16" spans="1:10" x14ac:dyDescent="0.2">
      <c r="A16" s="18">
        <v>7</v>
      </c>
      <c r="B16" s="220" t="s">
        <v>29</v>
      </c>
      <c r="C16" s="218"/>
      <c r="D16" s="219">
        <f>'Schedule A_Summary'!D16</f>
        <v>0</v>
      </c>
      <c r="E16" s="10"/>
      <c r="F16" s="10"/>
      <c r="J16" s="10"/>
    </row>
    <row r="17" spans="1:10" x14ac:dyDescent="0.2">
      <c r="A17" s="18">
        <v>8</v>
      </c>
      <c r="B17" s="220"/>
      <c r="C17" s="218"/>
      <c r="D17" s="372"/>
      <c r="E17" s="10"/>
      <c r="F17" s="10"/>
      <c r="J17" s="10"/>
    </row>
    <row r="18" spans="1:10" x14ac:dyDescent="0.2">
      <c r="A18" s="18">
        <v>9</v>
      </c>
      <c r="B18" s="220" t="s">
        <v>443</v>
      </c>
      <c r="C18" s="392" t="s">
        <v>312</v>
      </c>
      <c r="D18" s="219">
        <f>+D37</f>
        <v>14499203.11699301</v>
      </c>
      <c r="E18" s="10"/>
      <c r="F18" s="10"/>
      <c r="J18" s="10"/>
    </row>
    <row r="19" spans="1:10" x14ac:dyDescent="0.2">
      <c r="A19" s="18">
        <v>10</v>
      </c>
      <c r="B19" s="220"/>
      <c r="C19" s="218"/>
      <c r="D19" s="219"/>
      <c r="E19" s="10"/>
      <c r="F19" s="10"/>
      <c r="J19" s="10"/>
    </row>
    <row r="20" spans="1:10" x14ac:dyDescent="0.2">
      <c r="A20" s="18">
        <v>11</v>
      </c>
      <c r="B20" s="217"/>
      <c r="C20" s="218"/>
      <c r="D20" s="221"/>
      <c r="E20" s="10"/>
      <c r="F20" s="10"/>
      <c r="J20" s="10"/>
    </row>
    <row r="21" spans="1:10" x14ac:dyDescent="0.2">
      <c r="A21" s="18">
        <v>12</v>
      </c>
      <c r="B21" s="217"/>
      <c r="C21" s="218"/>
      <c r="D21" s="129"/>
    </row>
    <row r="22" spans="1:10" x14ac:dyDescent="0.2">
      <c r="A22" s="18">
        <v>13</v>
      </c>
      <c r="B22" s="158" t="s">
        <v>444</v>
      </c>
      <c r="C22" s="222"/>
      <c r="D22" s="223">
        <f>SUM(D10:D20)</f>
        <v>295643010.64173359</v>
      </c>
    </row>
    <row r="23" spans="1:10" x14ac:dyDescent="0.2">
      <c r="A23" s="18">
        <v>14</v>
      </c>
      <c r="B23" s="220"/>
      <c r="C23" s="218"/>
      <c r="D23" s="224"/>
    </row>
    <row r="24" spans="1:10" s="13" customFormat="1" x14ac:dyDescent="0.2">
      <c r="A24" s="18">
        <v>15</v>
      </c>
      <c r="B24" s="217"/>
      <c r="C24" s="218"/>
      <c r="D24" s="217"/>
    </row>
    <row r="25" spans="1:10" s="13" customFormat="1" x14ac:dyDescent="0.2">
      <c r="A25" s="18">
        <v>16</v>
      </c>
      <c r="B25" s="220" t="s">
        <v>497</v>
      </c>
      <c r="C25" s="393" t="s">
        <v>83</v>
      </c>
      <c r="D25" s="127">
        <v>32921894</v>
      </c>
    </row>
    <row r="26" spans="1:10" s="13" customFormat="1" x14ac:dyDescent="0.2">
      <c r="A26" s="18">
        <v>17</v>
      </c>
      <c r="B26" s="217"/>
      <c r="C26" s="85"/>
      <c r="D26" s="215"/>
    </row>
    <row r="27" spans="1:10" s="13" customFormat="1" x14ac:dyDescent="0.2">
      <c r="A27" s="18">
        <v>18</v>
      </c>
      <c r="B27" s="217"/>
      <c r="C27" s="85"/>
      <c r="D27" s="216"/>
    </row>
    <row r="28" spans="1:10" s="13" customFormat="1" ht="13.5" thickBot="1" x14ac:dyDescent="0.25">
      <c r="A28" s="18">
        <v>19</v>
      </c>
      <c r="B28" s="158" t="s">
        <v>445</v>
      </c>
      <c r="C28" s="85"/>
      <c r="D28" s="225">
        <f>+D22/D25</f>
        <v>8.9801337262592966</v>
      </c>
      <c r="E28" s="23"/>
      <c r="F28" s="23"/>
    </row>
    <row r="29" spans="1:10" s="13" customFormat="1" ht="13.5" thickTop="1" x14ac:dyDescent="0.2">
      <c r="A29" s="18"/>
      <c r="B29" s="217"/>
      <c r="C29" s="217"/>
      <c r="D29" s="217"/>
    </row>
    <row r="30" spans="1:10" s="13" customFormat="1" x14ac:dyDescent="0.2">
      <c r="A30" s="96"/>
      <c r="B30" s="217"/>
      <c r="C30" s="217"/>
      <c r="D30" s="217"/>
    </row>
    <row r="31" spans="1:10" s="13" customFormat="1" x14ac:dyDescent="0.2">
      <c r="A31" s="96" t="s">
        <v>7</v>
      </c>
      <c r="B31" s="217" t="s">
        <v>446</v>
      </c>
      <c r="C31" s="217"/>
      <c r="D31" s="217"/>
    </row>
    <row r="32" spans="1:10" s="13" customFormat="1" x14ac:dyDescent="0.2">
      <c r="A32" s="18"/>
    </row>
    <row r="33" spans="1:5" s="13" customFormat="1" x14ac:dyDescent="0.2">
      <c r="A33" s="32" t="s">
        <v>312</v>
      </c>
      <c r="B33" s="389" t="s">
        <v>447</v>
      </c>
      <c r="C33" s="389"/>
      <c r="D33" s="389"/>
    </row>
    <row r="34" spans="1:5" x14ac:dyDescent="0.2">
      <c r="B34" s="10" t="s">
        <v>448</v>
      </c>
      <c r="D34" s="40">
        <f>+'Schedule A_Summary'!D18</f>
        <v>8960228.5824323632</v>
      </c>
    </row>
    <row r="35" spans="1:5" x14ac:dyDescent="0.2">
      <c r="B35" s="10" t="s">
        <v>449</v>
      </c>
      <c r="D35" s="51">
        <f>-'F-4. Capital Carrying Costs'!F19-'F-4. Capital Carrying Costs'!F20-'F-4. Capital Carrying Costs'!F21-'F-4. Capital Carrying Costs'!F22-'F-4. Capital Carrying Costs'!F23-'F-4. Capital Carrying Costs'!F24-'F-4. Capital Carrying Costs'!F25-'F-4. Capital Carrying Costs'!F26</f>
        <v>-1718604.1125418888</v>
      </c>
    </row>
    <row r="36" spans="1:5" x14ac:dyDescent="0.2">
      <c r="B36" s="10" t="s">
        <v>450</v>
      </c>
      <c r="D36" s="51">
        <f>+'H-1. Conv Recovery Support'!H19</f>
        <v>7257578.6471025348</v>
      </c>
    </row>
    <row r="37" spans="1:5" ht="13.5" thickBot="1" x14ac:dyDescent="0.25">
      <c r="B37" s="10" t="s">
        <v>451</v>
      </c>
      <c r="D37" s="247">
        <f>SUM(D34:D36)</f>
        <v>14499203.11699301</v>
      </c>
    </row>
    <row r="38" spans="1:5" ht="13.5" thickTop="1" x14ac:dyDescent="0.2"/>
    <row r="39" spans="1:5" x14ac:dyDescent="0.2">
      <c r="A39" s="32" t="s">
        <v>83</v>
      </c>
      <c r="B39" s="10" t="s">
        <v>490</v>
      </c>
      <c r="D39" s="360"/>
      <c r="E39" s="360"/>
    </row>
  </sheetData>
  <mergeCells count="6">
    <mergeCell ref="A5:D5"/>
    <mergeCell ref="A6:D6"/>
    <mergeCell ref="A1:D1"/>
    <mergeCell ref="A2:D2"/>
    <mergeCell ref="A3:D3"/>
    <mergeCell ref="A4:D4"/>
  </mergeCells>
  <printOptions horizontalCentered="1"/>
  <pageMargins left="0.7" right="0.7" top="1.25" bottom="0.75" header="0.3" footer="0.3"/>
  <pageSetup scale="74" orientation="landscape" r:id="rId1"/>
  <headerFooter>
    <oddHeader>&amp;R&amp;"Arial,Bold"&amp;12Schedule H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495E7-925C-4356-9AE8-B060EB7594CF}">
  <sheetPr>
    <pageSetUpPr fitToPage="1"/>
  </sheetPr>
  <dimension ref="A1:L27"/>
  <sheetViews>
    <sheetView view="pageLayout" zoomScaleNormal="90" workbookViewId="0">
      <selection activeCell="H3" sqref="H3"/>
    </sheetView>
  </sheetViews>
  <sheetFormatPr defaultColWidth="25.140625" defaultRowHeight="12.75" x14ac:dyDescent="0.2"/>
  <cols>
    <col min="1" max="1" width="6.85546875" style="10" customWidth="1"/>
    <col min="2" max="2" width="11.42578125" style="10" bestFit="1" customWidth="1"/>
    <col min="3" max="3" width="17.28515625" style="10" bestFit="1" customWidth="1"/>
    <col min="4" max="4" width="16.7109375" style="10" bestFit="1" customWidth="1"/>
    <col min="5" max="5" width="15.5703125" style="10" bestFit="1" customWidth="1"/>
    <col min="6" max="7" width="16.7109375" style="10" bestFit="1" customWidth="1"/>
    <col min="8" max="8" width="14.42578125" style="10" bestFit="1" customWidth="1"/>
    <col min="9" max="9" width="13.7109375" style="10" bestFit="1" customWidth="1"/>
    <col min="10" max="10" width="14.140625" style="10" bestFit="1" customWidth="1"/>
    <col min="11" max="11" width="17.28515625" style="10" bestFit="1" customWidth="1"/>
    <col min="12" max="248" width="9.140625" style="10" customWidth="1"/>
    <col min="249" max="249" width="6.85546875" style="10" customWidth="1"/>
    <col min="250" max="250" width="12" style="10" customWidth="1"/>
    <col min="251" max="251" width="10.140625" style="10" customWidth="1"/>
    <col min="252" max="252" width="25.140625" style="10"/>
    <col min="253" max="253" width="6.85546875" style="10" customWidth="1"/>
    <col min="254" max="254" width="12" style="10" customWidth="1"/>
    <col min="255" max="255" width="10.140625" style="10" customWidth="1"/>
    <col min="256" max="256" width="47.85546875" style="10" customWidth="1"/>
    <col min="257" max="257" width="12.85546875" style="10" customWidth="1"/>
    <col min="258" max="258" width="23.85546875" style="10" customWidth="1"/>
    <col min="259" max="259" width="12.140625" style="10" bestFit="1" customWidth="1"/>
    <col min="260" max="504" width="9.140625" style="10" customWidth="1"/>
    <col min="505" max="505" width="6.85546875" style="10" customWidth="1"/>
    <col min="506" max="506" width="12" style="10" customWidth="1"/>
    <col min="507" max="507" width="10.140625" style="10" customWidth="1"/>
    <col min="508" max="508" width="25.140625" style="10"/>
    <col min="509" max="509" width="6.85546875" style="10" customWidth="1"/>
    <col min="510" max="510" width="12" style="10" customWidth="1"/>
    <col min="511" max="511" width="10.140625" style="10" customWidth="1"/>
    <col min="512" max="512" width="47.85546875" style="10" customWidth="1"/>
    <col min="513" max="513" width="12.85546875" style="10" customWidth="1"/>
    <col min="514" max="514" width="23.85546875" style="10" customWidth="1"/>
    <col min="515" max="515" width="12.140625" style="10" bestFit="1" customWidth="1"/>
    <col min="516" max="760" width="9.140625" style="10" customWidth="1"/>
    <col min="761" max="761" width="6.85546875" style="10" customWidth="1"/>
    <col min="762" max="762" width="12" style="10" customWidth="1"/>
    <col min="763" max="763" width="10.140625" style="10" customWidth="1"/>
    <col min="764" max="764" width="25.140625" style="10"/>
    <col min="765" max="765" width="6.85546875" style="10" customWidth="1"/>
    <col min="766" max="766" width="12" style="10" customWidth="1"/>
    <col min="767" max="767" width="10.140625" style="10" customWidth="1"/>
    <col min="768" max="768" width="47.85546875" style="10" customWidth="1"/>
    <col min="769" max="769" width="12.85546875" style="10" customWidth="1"/>
    <col min="770" max="770" width="23.85546875" style="10" customWidth="1"/>
    <col min="771" max="771" width="12.140625" style="10" bestFit="1" customWidth="1"/>
    <col min="772" max="1016" width="9.140625" style="10" customWidth="1"/>
    <col min="1017" max="1017" width="6.85546875" style="10" customWidth="1"/>
    <col min="1018" max="1018" width="12" style="10" customWidth="1"/>
    <col min="1019" max="1019" width="10.140625" style="10" customWidth="1"/>
    <col min="1020" max="1020" width="25.140625" style="10"/>
    <col min="1021" max="1021" width="6.85546875" style="10" customWidth="1"/>
    <col min="1022" max="1022" width="12" style="10" customWidth="1"/>
    <col min="1023" max="1023" width="10.140625" style="10" customWidth="1"/>
    <col min="1024" max="1024" width="47.85546875" style="10" customWidth="1"/>
    <col min="1025" max="1025" width="12.85546875" style="10" customWidth="1"/>
    <col min="1026" max="1026" width="23.85546875" style="10" customWidth="1"/>
    <col min="1027" max="1027" width="12.140625" style="10" bestFit="1" customWidth="1"/>
    <col min="1028" max="1272" width="9.140625" style="10" customWidth="1"/>
    <col min="1273" max="1273" width="6.85546875" style="10" customWidth="1"/>
    <col min="1274" max="1274" width="12" style="10" customWidth="1"/>
    <col min="1275" max="1275" width="10.140625" style="10" customWidth="1"/>
    <col min="1276" max="1276" width="25.140625" style="10"/>
    <col min="1277" max="1277" width="6.85546875" style="10" customWidth="1"/>
    <col min="1278" max="1278" width="12" style="10" customWidth="1"/>
    <col min="1279" max="1279" width="10.140625" style="10" customWidth="1"/>
    <col min="1280" max="1280" width="47.85546875" style="10" customWidth="1"/>
    <col min="1281" max="1281" width="12.85546875" style="10" customWidth="1"/>
    <col min="1282" max="1282" width="23.85546875" style="10" customWidth="1"/>
    <col min="1283" max="1283" width="12.140625" style="10" bestFit="1" customWidth="1"/>
    <col min="1284" max="1528" width="9.140625" style="10" customWidth="1"/>
    <col min="1529" max="1529" width="6.85546875" style="10" customWidth="1"/>
    <col min="1530" max="1530" width="12" style="10" customWidth="1"/>
    <col min="1531" max="1531" width="10.140625" style="10" customWidth="1"/>
    <col min="1532" max="1532" width="25.140625" style="10"/>
    <col min="1533" max="1533" width="6.85546875" style="10" customWidth="1"/>
    <col min="1534" max="1534" width="12" style="10" customWidth="1"/>
    <col min="1535" max="1535" width="10.140625" style="10" customWidth="1"/>
    <col min="1536" max="1536" width="47.85546875" style="10" customWidth="1"/>
    <col min="1537" max="1537" width="12.85546875" style="10" customWidth="1"/>
    <col min="1538" max="1538" width="23.85546875" style="10" customWidth="1"/>
    <col min="1539" max="1539" width="12.140625" style="10" bestFit="1" customWidth="1"/>
    <col min="1540" max="1784" width="9.140625" style="10" customWidth="1"/>
    <col min="1785" max="1785" width="6.85546875" style="10" customWidth="1"/>
    <col min="1786" max="1786" width="12" style="10" customWidth="1"/>
    <col min="1787" max="1787" width="10.140625" style="10" customWidth="1"/>
    <col min="1788" max="1788" width="25.140625" style="10"/>
    <col min="1789" max="1789" width="6.85546875" style="10" customWidth="1"/>
    <col min="1790" max="1790" width="12" style="10" customWidth="1"/>
    <col min="1791" max="1791" width="10.140625" style="10" customWidth="1"/>
    <col min="1792" max="1792" width="47.85546875" style="10" customWidth="1"/>
    <col min="1793" max="1793" width="12.85546875" style="10" customWidth="1"/>
    <col min="1794" max="1794" width="23.85546875" style="10" customWidth="1"/>
    <col min="1795" max="1795" width="12.140625" style="10" bestFit="1" customWidth="1"/>
    <col min="1796" max="2040" width="9.140625" style="10" customWidth="1"/>
    <col min="2041" max="2041" width="6.85546875" style="10" customWidth="1"/>
    <col min="2042" max="2042" width="12" style="10" customWidth="1"/>
    <col min="2043" max="2043" width="10.140625" style="10" customWidth="1"/>
    <col min="2044" max="2044" width="25.140625" style="10"/>
    <col min="2045" max="2045" width="6.85546875" style="10" customWidth="1"/>
    <col min="2046" max="2046" width="12" style="10" customWidth="1"/>
    <col min="2047" max="2047" width="10.140625" style="10" customWidth="1"/>
    <col min="2048" max="2048" width="47.85546875" style="10" customWidth="1"/>
    <col min="2049" max="2049" width="12.85546875" style="10" customWidth="1"/>
    <col min="2050" max="2050" width="23.85546875" style="10" customWidth="1"/>
    <col min="2051" max="2051" width="12.140625" style="10" bestFit="1" customWidth="1"/>
    <col min="2052" max="2296" width="9.140625" style="10" customWidth="1"/>
    <col min="2297" max="2297" width="6.85546875" style="10" customWidth="1"/>
    <col min="2298" max="2298" width="12" style="10" customWidth="1"/>
    <col min="2299" max="2299" width="10.140625" style="10" customWidth="1"/>
    <col min="2300" max="2300" width="25.140625" style="10"/>
    <col min="2301" max="2301" width="6.85546875" style="10" customWidth="1"/>
    <col min="2302" max="2302" width="12" style="10" customWidth="1"/>
    <col min="2303" max="2303" width="10.140625" style="10" customWidth="1"/>
    <col min="2304" max="2304" width="47.85546875" style="10" customWidth="1"/>
    <col min="2305" max="2305" width="12.85546875" style="10" customWidth="1"/>
    <col min="2306" max="2306" width="23.85546875" style="10" customWidth="1"/>
    <col min="2307" max="2307" width="12.140625" style="10" bestFit="1" customWidth="1"/>
    <col min="2308" max="2552" width="9.140625" style="10" customWidth="1"/>
    <col min="2553" max="2553" width="6.85546875" style="10" customWidth="1"/>
    <col min="2554" max="2554" width="12" style="10" customWidth="1"/>
    <col min="2555" max="2555" width="10.140625" style="10" customWidth="1"/>
    <col min="2556" max="2556" width="25.140625" style="10"/>
    <col min="2557" max="2557" width="6.85546875" style="10" customWidth="1"/>
    <col min="2558" max="2558" width="12" style="10" customWidth="1"/>
    <col min="2559" max="2559" width="10.140625" style="10" customWidth="1"/>
    <col min="2560" max="2560" width="47.85546875" style="10" customWidth="1"/>
    <col min="2561" max="2561" width="12.85546875" style="10" customWidth="1"/>
    <col min="2562" max="2562" width="23.85546875" style="10" customWidth="1"/>
    <col min="2563" max="2563" width="12.140625" style="10" bestFit="1" customWidth="1"/>
    <col min="2564" max="2808" width="9.140625" style="10" customWidth="1"/>
    <col min="2809" max="2809" width="6.85546875" style="10" customWidth="1"/>
    <col min="2810" max="2810" width="12" style="10" customWidth="1"/>
    <col min="2811" max="2811" width="10.140625" style="10" customWidth="1"/>
    <col min="2812" max="2812" width="25.140625" style="10"/>
    <col min="2813" max="2813" width="6.85546875" style="10" customWidth="1"/>
    <col min="2814" max="2814" width="12" style="10" customWidth="1"/>
    <col min="2815" max="2815" width="10.140625" style="10" customWidth="1"/>
    <col min="2816" max="2816" width="47.85546875" style="10" customWidth="1"/>
    <col min="2817" max="2817" width="12.85546875" style="10" customWidth="1"/>
    <col min="2818" max="2818" width="23.85546875" style="10" customWidth="1"/>
    <col min="2819" max="2819" width="12.140625" style="10" bestFit="1" customWidth="1"/>
    <col min="2820" max="3064" width="9.140625" style="10" customWidth="1"/>
    <col min="3065" max="3065" width="6.85546875" style="10" customWidth="1"/>
    <col min="3066" max="3066" width="12" style="10" customWidth="1"/>
    <col min="3067" max="3067" width="10.140625" style="10" customWidth="1"/>
    <col min="3068" max="3068" width="25.140625" style="10"/>
    <col min="3069" max="3069" width="6.85546875" style="10" customWidth="1"/>
    <col min="3070" max="3070" width="12" style="10" customWidth="1"/>
    <col min="3071" max="3071" width="10.140625" style="10" customWidth="1"/>
    <col min="3072" max="3072" width="47.85546875" style="10" customWidth="1"/>
    <col min="3073" max="3073" width="12.85546875" style="10" customWidth="1"/>
    <col min="3074" max="3074" width="23.85546875" style="10" customWidth="1"/>
    <col min="3075" max="3075" width="12.140625" style="10" bestFit="1" customWidth="1"/>
    <col min="3076" max="3320" width="9.140625" style="10" customWidth="1"/>
    <col min="3321" max="3321" width="6.85546875" style="10" customWidth="1"/>
    <col min="3322" max="3322" width="12" style="10" customWidth="1"/>
    <col min="3323" max="3323" width="10.140625" style="10" customWidth="1"/>
    <col min="3324" max="3324" width="25.140625" style="10"/>
    <col min="3325" max="3325" width="6.85546875" style="10" customWidth="1"/>
    <col min="3326" max="3326" width="12" style="10" customWidth="1"/>
    <col min="3327" max="3327" width="10.140625" style="10" customWidth="1"/>
    <col min="3328" max="3328" width="47.85546875" style="10" customWidth="1"/>
    <col min="3329" max="3329" width="12.85546875" style="10" customWidth="1"/>
    <col min="3330" max="3330" width="23.85546875" style="10" customWidth="1"/>
    <col min="3331" max="3331" width="12.140625" style="10" bestFit="1" customWidth="1"/>
    <col min="3332" max="3576" width="9.140625" style="10" customWidth="1"/>
    <col min="3577" max="3577" width="6.85546875" style="10" customWidth="1"/>
    <col min="3578" max="3578" width="12" style="10" customWidth="1"/>
    <col min="3579" max="3579" width="10.140625" style="10" customWidth="1"/>
    <col min="3580" max="3580" width="25.140625" style="10"/>
    <col min="3581" max="3581" width="6.85546875" style="10" customWidth="1"/>
    <col min="3582" max="3582" width="12" style="10" customWidth="1"/>
    <col min="3583" max="3583" width="10.140625" style="10" customWidth="1"/>
    <col min="3584" max="3584" width="47.85546875" style="10" customWidth="1"/>
    <col min="3585" max="3585" width="12.85546875" style="10" customWidth="1"/>
    <col min="3586" max="3586" width="23.85546875" style="10" customWidth="1"/>
    <col min="3587" max="3587" width="12.140625" style="10" bestFit="1" customWidth="1"/>
    <col min="3588" max="3832" width="9.140625" style="10" customWidth="1"/>
    <col min="3833" max="3833" width="6.85546875" style="10" customWidth="1"/>
    <col min="3834" max="3834" width="12" style="10" customWidth="1"/>
    <col min="3835" max="3835" width="10.140625" style="10" customWidth="1"/>
    <col min="3836" max="3836" width="25.140625" style="10"/>
    <col min="3837" max="3837" width="6.85546875" style="10" customWidth="1"/>
    <col min="3838" max="3838" width="12" style="10" customWidth="1"/>
    <col min="3839" max="3839" width="10.140625" style="10" customWidth="1"/>
    <col min="3840" max="3840" width="47.85546875" style="10" customWidth="1"/>
    <col min="3841" max="3841" width="12.85546875" style="10" customWidth="1"/>
    <col min="3842" max="3842" width="23.85546875" style="10" customWidth="1"/>
    <col min="3843" max="3843" width="12.140625" style="10" bestFit="1" customWidth="1"/>
    <col min="3844" max="4088" width="9.140625" style="10" customWidth="1"/>
    <col min="4089" max="4089" width="6.85546875" style="10" customWidth="1"/>
    <col min="4090" max="4090" width="12" style="10" customWidth="1"/>
    <col min="4091" max="4091" width="10.140625" style="10" customWidth="1"/>
    <col min="4092" max="4092" width="25.140625" style="10"/>
    <col min="4093" max="4093" width="6.85546875" style="10" customWidth="1"/>
    <col min="4094" max="4094" width="12" style="10" customWidth="1"/>
    <col min="4095" max="4095" width="10.140625" style="10" customWidth="1"/>
    <col min="4096" max="4096" width="47.85546875" style="10" customWidth="1"/>
    <col min="4097" max="4097" width="12.85546875" style="10" customWidth="1"/>
    <col min="4098" max="4098" width="23.85546875" style="10" customWidth="1"/>
    <col min="4099" max="4099" width="12.140625" style="10" bestFit="1" customWidth="1"/>
    <col min="4100" max="4344" width="9.140625" style="10" customWidth="1"/>
    <col min="4345" max="4345" width="6.85546875" style="10" customWidth="1"/>
    <col min="4346" max="4346" width="12" style="10" customWidth="1"/>
    <col min="4347" max="4347" width="10.140625" style="10" customWidth="1"/>
    <col min="4348" max="4348" width="25.140625" style="10"/>
    <col min="4349" max="4349" width="6.85546875" style="10" customWidth="1"/>
    <col min="4350" max="4350" width="12" style="10" customWidth="1"/>
    <col min="4351" max="4351" width="10.140625" style="10" customWidth="1"/>
    <col min="4352" max="4352" width="47.85546875" style="10" customWidth="1"/>
    <col min="4353" max="4353" width="12.85546875" style="10" customWidth="1"/>
    <col min="4354" max="4354" width="23.85546875" style="10" customWidth="1"/>
    <col min="4355" max="4355" width="12.140625" style="10" bestFit="1" customWidth="1"/>
    <col min="4356" max="4600" width="9.140625" style="10" customWidth="1"/>
    <col min="4601" max="4601" width="6.85546875" style="10" customWidth="1"/>
    <col min="4602" max="4602" width="12" style="10" customWidth="1"/>
    <col min="4603" max="4603" width="10.140625" style="10" customWidth="1"/>
    <col min="4604" max="4604" width="25.140625" style="10"/>
    <col min="4605" max="4605" width="6.85546875" style="10" customWidth="1"/>
    <col min="4606" max="4606" width="12" style="10" customWidth="1"/>
    <col min="4607" max="4607" width="10.140625" style="10" customWidth="1"/>
    <col min="4608" max="4608" width="47.85546875" style="10" customWidth="1"/>
    <col min="4609" max="4609" width="12.85546875" style="10" customWidth="1"/>
    <col min="4610" max="4610" width="23.85546875" style="10" customWidth="1"/>
    <col min="4611" max="4611" width="12.140625" style="10" bestFit="1" customWidth="1"/>
    <col min="4612" max="4856" width="9.140625" style="10" customWidth="1"/>
    <col min="4857" max="4857" width="6.85546875" style="10" customWidth="1"/>
    <col min="4858" max="4858" width="12" style="10" customWidth="1"/>
    <col min="4859" max="4859" width="10.140625" style="10" customWidth="1"/>
    <col min="4860" max="4860" width="25.140625" style="10"/>
    <col min="4861" max="4861" width="6.85546875" style="10" customWidth="1"/>
    <col min="4862" max="4862" width="12" style="10" customWidth="1"/>
    <col min="4863" max="4863" width="10.140625" style="10" customWidth="1"/>
    <col min="4864" max="4864" width="47.85546875" style="10" customWidth="1"/>
    <col min="4865" max="4865" width="12.85546875" style="10" customWidth="1"/>
    <col min="4866" max="4866" width="23.85546875" style="10" customWidth="1"/>
    <col min="4867" max="4867" width="12.140625" style="10" bestFit="1" customWidth="1"/>
    <col min="4868" max="5112" width="9.140625" style="10" customWidth="1"/>
    <col min="5113" max="5113" width="6.85546875" style="10" customWidth="1"/>
    <col min="5114" max="5114" width="12" style="10" customWidth="1"/>
    <col min="5115" max="5115" width="10.140625" style="10" customWidth="1"/>
    <col min="5116" max="5116" width="25.140625" style="10"/>
    <col min="5117" max="5117" width="6.85546875" style="10" customWidth="1"/>
    <col min="5118" max="5118" width="12" style="10" customWidth="1"/>
    <col min="5119" max="5119" width="10.140625" style="10" customWidth="1"/>
    <col min="5120" max="5120" width="47.85546875" style="10" customWidth="1"/>
    <col min="5121" max="5121" width="12.85546875" style="10" customWidth="1"/>
    <col min="5122" max="5122" width="23.85546875" style="10" customWidth="1"/>
    <col min="5123" max="5123" width="12.140625" style="10" bestFit="1" customWidth="1"/>
    <col min="5124" max="5368" width="9.140625" style="10" customWidth="1"/>
    <col min="5369" max="5369" width="6.85546875" style="10" customWidth="1"/>
    <col min="5370" max="5370" width="12" style="10" customWidth="1"/>
    <col min="5371" max="5371" width="10.140625" style="10" customWidth="1"/>
    <col min="5372" max="5372" width="25.140625" style="10"/>
    <col min="5373" max="5373" width="6.85546875" style="10" customWidth="1"/>
    <col min="5374" max="5374" width="12" style="10" customWidth="1"/>
    <col min="5375" max="5375" width="10.140625" style="10" customWidth="1"/>
    <col min="5376" max="5376" width="47.85546875" style="10" customWidth="1"/>
    <col min="5377" max="5377" width="12.85546875" style="10" customWidth="1"/>
    <col min="5378" max="5378" width="23.85546875" style="10" customWidth="1"/>
    <col min="5379" max="5379" width="12.140625" style="10" bestFit="1" customWidth="1"/>
    <col min="5380" max="5624" width="9.140625" style="10" customWidth="1"/>
    <col min="5625" max="5625" width="6.85546875" style="10" customWidth="1"/>
    <col min="5626" max="5626" width="12" style="10" customWidth="1"/>
    <col min="5627" max="5627" width="10.140625" style="10" customWidth="1"/>
    <col min="5628" max="5628" width="25.140625" style="10"/>
    <col min="5629" max="5629" width="6.85546875" style="10" customWidth="1"/>
    <col min="5630" max="5630" width="12" style="10" customWidth="1"/>
    <col min="5631" max="5631" width="10.140625" style="10" customWidth="1"/>
    <col min="5632" max="5632" width="47.85546875" style="10" customWidth="1"/>
    <col min="5633" max="5633" width="12.85546875" style="10" customWidth="1"/>
    <col min="5634" max="5634" width="23.85546875" style="10" customWidth="1"/>
    <col min="5635" max="5635" width="12.140625" style="10" bestFit="1" customWidth="1"/>
    <col min="5636" max="5880" width="9.140625" style="10" customWidth="1"/>
    <col min="5881" max="5881" width="6.85546875" style="10" customWidth="1"/>
    <col min="5882" max="5882" width="12" style="10" customWidth="1"/>
    <col min="5883" max="5883" width="10.140625" style="10" customWidth="1"/>
    <col min="5884" max="5884" width="25.140625" style="10"/>
    <col min="5885" max="5885" width="6.85546875" style="10" customWidth="1"/>
    <col min="5886" max="5886" width="12" style="10" customWidth="1"/>
    <col min="5887" max="5887" width="10.140625" style="10" customWidth="1"/>
    <col min="5888" max="5888" width="47.85546875" style="10" customWidth="1"/>
    <col min="5889" max="5889" width="12.85546875" style="10" customWidth="1"/>
    <col min="5890" max="5890" width="23.85546875" style="10" customWidth="1"/>
    <col min="5891" max="5891" width="12.140625" style="10" bestFit="1" customWidth="1"/>
    <col min="5892" max="6136" width="9.140625" style="10" customWidth="1"/>
    <col min="6137" max="6137" width="6.85546875" style="10" customWidth="1"/>
    <col min="6138" max="6138" width="12" style="10" customWidth="1"/>
    <col min="6139" max="6139" width="10.140625" style="10" customWidth="1"/>
    <col min="6140" max="6140" width="25.140625" style="10"/>
    <col min="6141" max="6141" width="6.85546875" style="10" customWidth="1"/>
    <col min="6142" max="6142" width="12" style="10" customWidth="1"/>
    <col min="6143" max="6143" width="10.140625" style="10" customWidth="1"/>
    <col min="6144" max="6144" width="47.85546875" style="10" customWidth="1"/>
    <col min="6145" max="6145" width="12.85546875" style="10" customWidth="1"/>
    <col min="6146" max="6146" width="23.85546875" style="10" customWidth="1"/>
    <col min="6147" max="6147" width="12.140625" style="10" bestFit="1" customWidth="1"/>
    <col min="6148" max="6392" width="9.140625" style="10" customWidth="1"/>
    <col min="6393" max="6393" width="6.85546875" style="10" customWidth="1"/>
    <col min="6394" max="6394" width="12" style="10" customWidth="1"/>
    <col min="6395" max="6395" width="10.140625" style="10" customWidth="1"/>
    <col min="6396" max="6396" width="25.140625" style="10"/>
    <col min="6397" max="6397" width="6.85546875" style="10" customWidth="1"/>
    <col min="6398" max="6398" width="12" style="10" customWidth="1"/>
    <col min="6399" max="6399" width="10.140625" style="10" customWidth="1"/>
    <col min="6400" max="6400" width="47.85546875" style="10" customWidth="1"/>
    <col min="6401" max="6401" width="12.85546875" style="10" customWidth="1"/>
    <col min="6402" max="6402" width="23.85546875" style="10" customWidth="1"/>
    <col min="6403" max="6403" width="12.140625" style="10" bestFit="1" customWidth="1"/>
    <col min="6404" max="6648" width="9.140625" style="10" customWidth="1"/>
    <col min="6649" max="6649" width="6.85546875" style="10" customWidth="1"/>
    <col min="6650" max="6650" width="12" style="10" customWidth="1"/>
    <col min="6651" max="6651" width="10.140625" style="10" customWidth="1"/>
    <col min="6652" max="6652" width="25.140625" style="10"/>
    <col min="6653" max="6653" width="6.85546875" style="10" customWidth="1"/>
    <col min="6654" max="6654" width="12" style="10" customWidth="1"/>
    <col min="6655" max="6655" width="10.140625" style="10" customWidth="1"/>
    <col min="6656" max="6656" width="47.85546875" style="10" customWidth="1"/>
    <col min="6657" max="6657" width="12.85546875" style="10" customWidth="1"/>
    <col min="6658" max="6658" width="23.85546875" style="10" customWidth="1"/>
    <col min="6659" max="6659" width="12.140625" style="10" bestFit="1" customWidth="1"/>
    <col min="6660" max="6904" width="9.140625" style="10" customWidth="1"/>
    <col min="6905" max="6905" width="6.85546875" style="10" customWidth="1"/>
    <col min="6906" max="6906" width="12" style="10" customWidth="1"/>
    <col min="6907" max="6907" width="10.140625" style="10" customWidth="1"/>
    <col min="6908" max="6908" width="25.140625" style="10"/>
    <col min="6909" max="6909" width="6.85546875" style="10" customWidth="1"/>
    <col min="6910" max="6910" width="12" style="10" customWidth="1"/>
    <col min="6911" max="6911" width="10.140625" style="10" customWidth="1"/>
    <col min="6912" max="6912" width="47.85546875" style="10" customWidth="1"/>
    <col min="6913" max="6913" width="12.85546875" style="10" customWidth="1"/>
    <col min="6914" max="6914" width="23.85546875" style="10" customWidth="1"/>
    <col min="6915" max="6915" width="12.140625" style="10" bestFit="1" customWidth="1"/>
    <col min="6916" max="7160" width="9.140625" style="10" customWidth="1"/>
    <col min="7161" max="7161" width="6.85546875" style="10" customWidth="1"/>
    <col min="7162" max="7162" width="12" style="10" customWidth="1"/>
    <col min="7163" max="7163" width="10.140625" style="10" customWidth="1"/>
    <col min="7164" max="7164" width="25.140625" style="10"/>
    <col min="7165" max="7165" width="6.85546875" style="10" customWidth="1"/>
    <col min="7166" max="7166" width="12" style="10" customWidth="1"/>
    <col min="7167" max="7167" width="10.140625" style="10" customWidth="1"/>
    <col min="7168" max="7168" width="47.85546875" style="10" customWidth="1"/>
    <col min="7169" max="7169" width="12.85546875" style="10" customWidth="1"/>
    <col min="7170" max="7170" width="23.85546875" style="10" customWidth="1"/>
    <col min="7171" max="7171" width="12.140625" style="10" bestFit="1" customWidth="1"/>
    <col min="7172" max="7416" width="9.140625" style="10" customWidth="1"/>
    <col min="7417" max="7417" width="6.85546875" style="10" customWidth="1"/>
    <col min="7418" max="7418" width="12" style="10" customWidth="1"/>
    <col min="7419" max="7419" width="10.140625" style="10" customWidth="1"/>
    <col min="7420" max="7420" width="25.140625" style="10"/>
    <col min="7421" max="7421" width="6.85546875" style="10" customWidth="1"/>
    <col min="7422" max="7422" width="12" style="10" customWidth="1"/>
    <col min="7423" max="7423" width="10.140625" style="10" customWidth="1"/>
    <col min="7424" max="7424" width="47.85546875" style="10" customWidth="1"/>
    <col min="7425" max="7425" width="12.85546875" style="10" customWidth="1"/>
    <col min="7426" max="7426" width="23.85546875" style="10" customWidth="1"/>
    <col min="7427" max="7427" width="12.140625" style="10" bestFit="1" customWidth="1"/>
    <col min="7428" max="7672" width="9.140625" style="10" customWidth="1"/>
    <col min="7673" max="7673" width="6.85546875" style="10" customWidth="1"/>
    <col min="7674" max="7674" width="12" style="10" customWidth="1"/>
    <col min="7675" max="7675" width="10.140625" style="10" customWidth="1"/>
    <col min="7676" max="7676" width="25.140625" style="10"/>
    <col min="7677" max="7677" width="6.85546875" style="10" customWidth="1"/>
    <col min="7678" max="7678" width="12" style="10" customWidth="1"/>
    <col min="7679" max="7679" width="10.140625" style="10" customWidth="1"/>
    <col min="7680" max="7680" width="47.85546875" style="10" customWidth="1"/>
    <col min="7681" max="7681" width="12.85546875" style="10" customWidth="1"/>
    <col min="7682" max="7682" width="23.85546875" style="10" customWidth="1"/>
    <col min="7683" max="7683" width="12.140625" style="10" bestFit="1" customWidth="1"/>
    <col min="7684" max="7928" width="9.140625" style="10" customWidth="1"/>
    <col min="7929" max="7929" width="6.85546875" style="10" customWidth="1"/>
    <col min="7930" max="7930" width="12" style="10" customWidth="1"/>
    <col min="7931" max="7931" width="10.140625" style="10" customWidth="1"/>
    <col min="7932" max="7932" width="25.140625" style="10"/>
    <col min="7933" max="7933" width="6.85546875" style="10" customWidth="1"/>
    <col min="7934" max="7934" width="12" style="10" customWidth="1"/>
    <col min="7935" max="7935" width="10.140625" style="10" customWidth="1"/>
    <col min="7936" max="7936" width="47.85546875" style="10" customWidth="1"/>
    <col min="7937" max="7937" width="12.85546875" style="10" customWidth="1"/>
    <col min="7938" max="7938" width="23.85546875" style="10" customWidth="1"/>
    <col min="7939" max="7939" width="12.140625" style="10" bestFit="1" customWidth="1"/>
    <col min="7940" max="8184" width="9.140625" style="10" customWidth="1"/>
    <col min="8185" max="8185" width="6.85546875" style="10" customWidth="1"/>
    <col min="8186" max="8186" width="12" style="10" customWidth="1"/>
    <col min="8187" max="8187" width="10.140625" style="10" customWidth="1"/>
    <col min="8188" max="8188" width="25.140625" style="10"/>
    <col min="8189" max="8189" width="6.85546875" style="10" customWidth="1"/>
    <col min="8190" max="8190" width="12" style="10" customWidth="1"/>
    <col min="8191" max="8191" width="10.140625" style="10" customWidth="1"/>
    <col min="8192" max="8192" width="47.85546875" style="10" customWidth="1"/>
    <col min="8193" max="8193" width="12.85546875" style="10" customWidth="1"/>
    <col min="8194" max="8194" width="23.85546875" style="10" customWidth="1"/>
    <col min="8195" max="8195" width="12.140625" style="10" bestFit="1" customWidth="1"/>
    <col min="8196" max="8440" width="9.140625" style="10" customWidth="1"/>
    <col min="8441" max="8441" width="6.85546875" style="10" customWidth="1"/>
    <col min="8442" max="8442" width="12" style="10" customWidth="1"/>
    <col min="8443" max="8443" width="10.140625" style="10" customWidth="1"/>
    <col min="8444" max="8444" width="25.140625" style="10"/>
    <col min="8445" max="8445" width="6.85546875" style="10" customWidth="1"/>
    <col min="8446" max="8446" width="12" style="10" customWidth="1"/>
    <col min="8447" max="8447" width="10.140625" style="10" customWidth="1"/>
    <col min="8448" max="8448" width="47.85546875" style="10" customWidth="1"/>
    <col min="8449" max="8449" width="12.85546875" style="10" customWidth="1"/>
    <col min="8450" max="8450" width="23.85546875" style="10" customWidth="1"/>
    <col min="8451" max="8451" width="12.140625" style="10" bestFit="1" customWidth="1"/>
    <col min="8452" max="8696" width="9.140625" style="10" customWidth="1"/>
    <col min="8697" max="8697" width="6.85546875" style="10" customWidth="1"/>
    <col min="8698" max="8698" width="12" style="10" customWidth="1"/>
    <col min="8699" max="8699" width="10.140625" style="10" customWidth="1"/>
    <col min="8700" max="8700" width="25.140625" style="10"/>
    <col min="8701" max="8701" width="6.85546875" style="10" customWidth="1"/>
    <col min="8702" max="8702" width="12" style="10" customWidth="1"/>
    <col min="8703" max="8703" width="10.140625" style="10" customWidth="1"/>
    <col min="8704" max="8704" width="47.85546875" style="10" customWidth="1"/>
    <col min="8705" max="8705" width="12.85546875" style="10" customWidth="1"/>
    <col min="8706" max="8706" width="23.85546875" style="10" customWidth="1"/>
    <col min="8707" max="8707" width="12.140625" style="10" bestFit="1" customWidth="1"/>
    <col min="8708" max="8952" width="9.140625" style="10" customWidth="1"/>
    <col min="8953" max="8953" width="6.85546875" style="10" customWidth="1"/>
    <col min="8954" max="8954" width="12" style="10" customWidth="1"/>
    <col min="8955" max="8955" width="10.140625" style="10" customWidth="1"/>
    <col min="8956" max="8956" width="25.140625" style="10"/>
    <col min="8957" max="8957" width="6.85546875" style="10" customWidth="1"/>
    <col min="8958" max="8958" width="12" style="10" customWidth="1"/>
    <col min="8959" max="8959" width="10.140625" style="10" customWidth="1"/>
    <col min="8960" max="8960" width="47.85546875" style="10" customWidth="1"/>
    <col min="8961" max="8961" width="12.85546875" style="10" customWidth="1"/>
    <col min="8962" max="8962" width="23.85546875" style="10" customWidth="1"/>
    <col min="8963" max="8963" width="12.140625" style="10" bestFit="1" customWidth="1"/>
    <col min="8964" max="9208" width="9.140625" style="10" customWidth="1"/>
    <col min="9209" max="9209" width="6.85546875" style="10" customWidth="1"/>
    <col min="9210" max="9210" width="12" style="10" customWidth="1"/>
    <col min="9211" max="9211" width="10.140625" style="10" customWidth="1"/>
    <col min="9212" max="9212" width="25.140625" style="10"/>
    <col min="9213" max="9213" width="6.85546875" style="10" customWidth="1"/>
    <col min="9214" max="9214" width="12" style="10" customWidth="1"/>
    <col min="9215" max="9215" width="10.140625" style="10" customWidth="1"/>
    <col min="9216" max="9216" width="47.85546875" style="10" customWidth="1"/>
    <col min="9217" max="9217" width="12.85546875" style="10" customWidth="1"/>
    <col min="9218" max="9218" width="23.85546875" style="10" customWidth="1"/>
    <col min="9219" max="9219" width="12.140625" style="10" bestFit="1" customWidth="1"/>
    <col min="9220" max="9464" width="9.140625" style="10" customWidth="1"/>
    <col min="9465" max="9465" width="6.85546875" style="10" customWidth="1"/>
    <col min="9466" max="9466" width="12" style="10" customWidth="1"/>
    <col min="9467" max="9467" width="10.140625" style="10" customWidth="1"/>
    <col min="9468" max="9468" width="25.140625" style="10"/>
    <col min="9469" max="9469" width="6.85546875" style="10" customWidth="1"/>
    <col min="9470" max="9470" width="12" style="10" customWidth="1"/>
    <col min="9471" max="9471" width="10.140625" style="10" customWidth="1"/>
    <col min="9472" max="9472" width="47.85546875" style="10" customWidth="1"/>
    <col min="9473" max="9473" width="12.85546875" style="10" customWidth="1"/>
    <col min="9474" max="9474" width="23.85546875" style="10" customWidth="1"/>
    <col min="9475" max="9475" width="12.140625" style="10" bestFit="1" customWidth="1"/>
    <col min="9476" max="9720" width="9.140625" style="10" customWidth="1"/>
    <col min="9721" max="9721" width="6.85546875" style="10" customWidth="1"/>
    <col min="9722" max="9722" width="12" style="10" customWidth="1"/>
    <col min="9723" max="9723" width="10.140625" style="10" customWidth="1"/>
    <col min="9724" max="9724" width="25.140625" style="10"/>
    <col min="9725" max="9725" width="6.85546875" style="10" customWidth="1"/>
    <col min="9726" max="9726" width="12" style="10" customWidth="1"/>
    <col min="9727" max="9727" width="10.140625" style="10" customWidth="1"/>
    <col min="9728" max="9728" width="47.85546875" style="10" customWidth="1"/>
    <col min="9729" max="9729" width="12.85546875" style="10" customWidth="1"/>
    <col min="9730" max="9730" width="23.85546875" style="10" customWidth="1"/>
    <col min="9731" max="9731" width="12.140625" style="10" bestFit="1" customWidth="1"/>
    <col min="9732" max="9976" width="9.140625" style="10" customWidth="1"/>
    <col min="9977" max="9977" width="6.85546875" style="10" customWidth="1"/>
    <col min="9978" max="9978" width="12" style="10" customWidth="1"/>
    <col min="9979" max="9979" width="10.140625" style="10" customWidth="1"/>
    <col min="9980" max="9980" width="25.140625" style="10"/>
    <col min="9981" max="9981" width="6.85546875" style="10" customWidth="1"/>
    <col min="9982" max="9982" width="12" style="10" customWidth="1"/>
    <col min="9983" max="9983" width="10.140625" style="10" customWidth="1"/>
    <col min="9984" max="9984" width="47.85546875" style="10" customWidth="1"/>
    <col min="9985" max="9985" width="12.85546875" style="10" customWidth="1"/>
    <col min="9986" max="9986" width="23.85546875" style="10" customWidth="1"/>
    <col min="9987" max="9987" width="12.140625" style="10" bestFit="1" customWidth="1"/>
    <col min="9988" max="10232" width="9.140625" style="10" customWidth="1"/>
    <col min="10233" max="10233" width="6.85546875" style="10" customWidth="1"/>
    <col min="10234" max="10234" width="12" style="10" customWidth="1"/>
    <col min="10235" max="10235" width="10.140625" style="10" customWidth="1"/>
    <col min="10236" max="10236" width="25.140625" style="10"/>
    <col min="10237" max="10237" width="6.85546875" style="10" customWidth="1"/>
    <col min="10238" max="10238" width="12" style="10" customWidth="1"/>
    <col min="10239" max="10239" width="10.140625" style="10" customWidth="1"/>
    <col min="10240" max="10240" width="47.85546875" style="10" customWidth="1"/>
    <col min="10241" max="10241" width="12.85546875" style="10" customWidth="1"/>
    <col min="10242" max="10242" width="23.85546875" style="10" customWidth="1"/>
    <col min="10243" max="10243" width="12.140625" style="10" bestFit="1" customWidth="1"/>
    <col min="10244" max="10488" width="9.140625" style="10" customWidth="1"/>
    <col min="10489" max="10489" width="6.85546875" style="10" customWidth="1"/>
    <col min="10490" max="10490" width="12" style="10" customWidth="1"/>
    <col min="10491" max="10491" width="10.140625" style="10" customWidth="1"/>
    <col min="10492" max="10492" width="25.140625" style="10"/>
    <col min="10493" max="10493" width="6.85546875" style="10" customWidth="1"/>
    <col min="10494" max="10494" width="12" style="10" customWidth="1"/>
    <col min="10495" max="10495" width="10.140625" style="10" customWidth="1"/>
    <col min="10496" max="10496" width="47.85546875" style="10" customWidth="1"/>
    <col min="10497" max="10497" width="12.85546875" style="10" customWidth="1"/>
    <col min="10498" max="10498" width="23.85546875" style="10" customWidth="1"/>
    <col min="10499" max="10499" width="12.140625" style="10" bestFit="1" customWidth="1"/>
    <col min="10500" max="10744" width="9.140625" style="10" customWidth="1"/>
    <col min="10745" max="10745" width="6.85546875" style="10" customWidth="1"/>
    <col min="10746" max="10746" width="12" style="10" customWidth="1"/>
    <col min="10747" max="10747" width="10.140625" style="10" customWidth="1"/>
    <col min="10748" max="10748" width="25.140625" style="10"/>
    <col min="10749" max="10749" width="6.85546875" style="10" customWidth="1"/>
    <col min="10750" max="10750" width="12" style="10" customWidth="1"/>
    <col min="10751" max="10751" width="10.140625" style="10" customWidth="1"/>
    <col min="10752" max="10752" width="47.85546875" style="10" customWidth="1"/>
    <col min="10753" max="10753" width="12.85546875" style="10" customWidth="1"/>
    <col min="10754" max="10754" width="23.85546875" style="10" customWidth="1"/>
    <col min="10755" max="10755" width="12.140625" style="10" bestFit="1" customWidth="1"/>
    <col min="10756" max="11000" width="9.140625" style="10" customWidth="1"/>
    <col min="11001" max="11001" width="6.85546875" style="10" customWidth="1"/>
    <col min="11002" max="11002" width="12" style="10" customWidth="1"/>
    <col min="11003" max="11003" width="10.140625" style="10" customWidth="1"/>
    <col min="11004" max="11004" width="25.140625" style="10"/>
    <col min="11005" max="11005" width="6.85546875" style="10" customWidth="1"/>
    <col min="11006" max="11006" width="12" style="10" customWidth="1"/>
    <col min="11007" max="11007" width="10.140625" style="10" customWidth="1"/>
    <col min="11008" max="11008" width="47.85546875" style="10" customWidth="1"/>
    <col min="11009" max="11009" width="12.85546875" style="10" customWidth="1"/>
    <col min="11010" max="11010" width="23.85546875" style="10" customWidth="1"/>
    <col min="11011" max="11011" width="12.140625" style="10" bestFit="1" customWidth="1"/>
    <col min="11012" max="11256" width="9.140625" style="10" customWidth="1"/>
    <col min="11257" max="11257" width="6.85546875" style="10" customWidth="1"/>
    <col min="11258" max="11258" width="12" style="10" customWidth="1"/>
    <col min="11259" max="11259" width="10.140625" style="10" customWidth="1"/>
    <col min="11260" max="11260" width="25.140625" style="10"/>
    <col min="11261" max="11261" width="6.85546875" style="10" customWidth="1"/>
    <col min="11262" max="11262" width="12" style="10" customWidth="1"/>
    <col min="11263" max="11263" width="10.140625" style="10" customWidth="1"/>
    <col min="11264" max="11264" width="47.85546875" style="10" customWidth="1"/>
    <col min="11265" max="11265" width="12.85546875" style="10" customWidth="1"/>
    <col min="11266" max="11266" width="23.85546875" style="10" customWidth="1"/>
    <col min="11267" max="11267" width="12.140625" style="10" bestFit="1" customWidth="1"/>
    <col min="11268" max="11512" width="9.140625" style="10" customWidth="1"/>
    <col min="11513" max="11513" width="6.85546875" style="10" customWidth="1"/>
    <col min="11514" max="11514" width="12" style="10" customWidth="1"/>
    <col min="11515" max="11515" width="10.140625" style="10" customWidth="1"/>
    <col min="11516" max="11516" width="25.140625" style="10"/>
    <col min="11517" max="11517" width="6.85546875" style="10" customWidth="1"/>
    <col min="11518" max="11518" width="12" style="10" customWidth="1"/>
    <col min="11519" max="11519" width="10.140625" style="10" customWidth="1"/>
    <col min="11520" max="11520" width="47.85546875" style="10" customWidth="1"/>
    <col min="11521" max="11521" width="12.85546875" style="10" customWidth="1"/>
    <col min="11522" max="11522" width="23.85546875" style="10" customWidth="1"/>
    <col min="11523" max="11523" width="12.140625" style="10" bestFit="1" customWidth="1"/>
    <col min="11524" max="11768" width="9.140625" style="10" customWidth="1"/>
    <col min="11769" max="11769" width="6.85546875" style="10" customWidth="1"/>
    <col min="11770" max="11770" width="12" style="10" customWidth="1"/>
    <col min="11771" max="11771" width="10.140625" style="10" customWidth="1"/>
    <col min="11772" max="11772" width="25.140625" style="10"/>
    <col min="11773" max="11773" width="6.85546875" style="10" customWidth="1"/>
    <col min="11774" max="11774" width="12" style="10" customWidth="1"/>
    <col min="11775" max="11775" width="10.140625" style="10" customWidth="1"/>
    <col min="11776" max="11776" width="47.85546875" style="10" customWidth="1"/>
    <col min="11777" max="11777" width="12.85546875" style="10" customWidth="1"/>
    <col min="11778" max="11778" width="23.85546875" style="10" customWidth="1"/>
    <col min="11779" max="11779" width="12.140625" style="10" bestFit="1" customWidth="1"/>
    <col min="11780" max="12024" width="9.140625" style="10" customWidth="1"/>
    <col min="12025" max="12025" width="6.85546875" style="10" customWidth="1"/>
    <col min="12026" max="12026" width="12" style="10" customWidth="1"/>
    <col min="12027" max="12027" width="10.140625" style="10" customWidth="1"/>
    <col min="12028" max="12028" width="25.140625" style="10"/>
    <col min="12029" max="12029" width="6.85546875" style="10" customWidth="1"/>
    <col min="12030" max="12030" width="12" style="10" customWidth="1"/>
    <col min="12031" max="12031" width="10.140625" style="10" customWidth="1"/>
    <col min="12032" max="12032" width="47.85546875" style="10" customWidth="1"/>
    <col min="12033" max="12033" width="12.85546875" style="10" customWidth="1"/>
    <col min="12034" max="12034" width="23.85546875" style="10" customWidth="1"/>
    <col min="12035" max="12035" width="12.140625" style="10" bestFit="1" customWidth="1"/>
    <col min="12036" max="12280" width="9.140625" style="10" customWidth="1"/>
    <col min="12281" max="12281" width="6.85546875" style="10" customWidth="1"/>
    <col min="12282" max="12282" width="12" style="10" customWidth="1"/>
    <col min="12283" max="12283" width="10.140625" style="10" customWidth="1"/>
    <col min="12284" max="12284" width="25.140625" style="10"/>
    <col min="12285" max="12285" width="6.85546875" style="10" customWidth="1"/>
    <col min="12286" max="12286" width="12" style="10" customWidth="1"/>
    <col min="12287" max="12287" width="10.140625" style="10" customWidth="1"/>
    <col min="12288" max="12288" width="47.85546875" style="10" customWidth="1"/>
    <col min="12289" max="12289" width="12.85546875" style="10" customWidth="1"/>
    <col min="12290" max="12290" width="23.85546875" style="10" customWidth="1"/>
    <col min="12291" max="12291" width="12.140625" style="10" bestFit="1" customWidth="1"/>
    <col min="12292" max="12536" width="9.140625" style="10" customWidth="1"/>
    <col min="12537" max="12537" width="6.85546875" style="10" customWidth="1"/>
    <col min="12538" max="12538" width="12" style="10" customWidth="1"/>
    <col min="12539" max="12539" width="10.140625" style="10" customWidth="1"/>
    <col min="12540" max="12540" width="25.140625" style="10"/>
    <col min="12541" max="12541" width="6.85546875" style="10" customWidth="1"/>
    <col min="12542" max="12542" width="12" style="10" customWidth="1"/>
    <col min="12543" max="12543" width="10.140625" style="10" customWidth="1"/>
    <col min="12544" max="12544" width="47.85546875" style="10" customWidth="1"/>
    <col min="12545" max="12545" width="12.85546875" style="10" customWidth="1"/>
    <col min="12546" max="12546" width="23.85546875" style="10" customWidth="1"/>
    <col min="12547" max="12547" width="12.140625" style="10" bestFit="1" customWidth="1"/>
    <col min="12548" max="12792" width="9.140625" style="10" customWidth="1"/>
    <col min="12793" max="12793" width="6.85546875" style="10" customWidth="1"/>
    <col min="12794" max="12794" width="12" style="10" customWidth="1"/>
    <col min="12795" max="12795" width="10.140625" style="10" customWidth="1"/>
    <col min="12796" max="12796" width="25.140625" style="10"/>
    <col min="12797" max="12797" width="6.85546875" style="10" customWidth="1"/>
    <col min="12798" max="12798" width="12" style="10" customWidth="1"/>
    <col min="12799" max="12799" width="10.140625" style="10" customWidth="1"/>
    <col min="12800" max="12800" width="47.85546875" style="10" customWidth="1"/>
    <col min="12801" max="12801" width="12.85546875" style="10" customWidth="1"/>
    <col min="12802" max="12802" width="23.85546875" style="10" customWidth="1"/>
    <col min="12803" max="12803" width="12.140625" style="10" bestFit="1" customWidth="1"/>
    <col min="12804" max="13048" width="9.140625" style="10" customWidth="1"/>
    <col min="13049" max="13049" width="6.85546875" style="10" customWidth="1"/>
    <col min="13050" max="13050" width="12" style="10" customWidth="1"/>
    <col min="13051" max="13051" width="10.140625" style="10" customWidth="1"/>
    <col min="13052" max="13052" width="25.140625" style="10"/>
    <col min="13053" max="13053" width="6.85546875" style="10" customWidth="1"/>
    <col min="13054" max="13054" width="12" style="10" customWidth="1"/>
    <col min="13055" max="13055" width="10.140625" style="10" customWidth="1"/>
    <col min="13056" max="13056" width="47.85546875" style="10" customWidth="1"/>
    <col min="13057" max="13057" width="12.85546875" style="10" customWidth="1"/>
    <col min="13058" max="13058" width="23.85546875" style="10" customWidth="1"/>
    <col min="13059" max="13059" width="12.140625" style="10" bestFit="1" customWidth="1"/>
    <col min="13060" max="13304" width="9.140625" style="10" customWidth="1"/>
    <col min="13305" max="13305" width="6.85546875" style="10" customWidth="1"/>
    <col min="13306" max="13306" width="12" style="10" customWidth="1"/>
    <col min="13307" max="13307" width="10.140625" style="10" customWidth="1"/>
    <col min="13308" max="13308" width="25.140625" style="10"/>
    <col min="13309" max="13309" width="6.85546875" style="10" customWidth="1"/>
    <col min="13310" max="13310" width="12" style="10" customWidth="1"/>
    <col min="13311" max="13311" width="10.140625" style="10" customWidth="1"/>
    <col min="13312" max="13312" width="47.85546875" style="10" customWidth="1"/>
    <col min="13313" max="13313" width="12.85546875" style="10" customWidth="1"/>
    <col min="13314" max="13314" width="23.85546875" style="10" customWidth="1"/>
    <col min="13315" max="13315" width="12.140625" style="10" bestFit="1" customWidth="1"/>
    <col min="13316" max="13560" width="9.140625" style="10" customWidth="1"/>
    <col min="13561" max="13561" width="6.85546875" style="10" customWidth="1"/>
    <col min="13562" max="13562" width="12" style="10" customWidth="1"/>
    <col min="13563" max="13563" width="10.140625" style="10" customWidth="1"/>
    <col min="13564" max="13564" width="25.140625" style="10"/>
    <col min="13565" max="13565" width="6.85546875" style="10" customWidth="1"/>
    <col min="13566" max="13566" width="12" style="10" customWidth="1"/>
    <col min="13567" max="13567" width="10.140625" style="10" customWidth="1"/>
    <col min="13568" max="13568" width="47.85546875" style="10" customWidth="1"/>
    <col min="13569" max="13569" width="12.85546875" style="10" customWidth="1"/>
    <col min="13570" max="13570" width="23.85546875" style="10" customWidth="1"/>
    <col min="13571" max="13571" width="12.140625" style="10" bestFit="1" customWidth="1"/>
    <col min="13572" max="13816" width="9.140625" style="10" customWidth="1"/>
    <col min="13817" max="13817" width="6.85546875" style="10" customWidth="1"/>
    <col min="13818" max="13818" width="12" style="10" customWidth="1"/>
    <col min="13819" max="13819" width="10.140625" style="10" customWidth="1"/>
    <col min="13820" max="13820" width="25.140625" style="10"/>
    <col min="13821" max="13821" width="6.85546875" style="10" customWidth="1"/>
    <col min="13822" max="13822" width="12" style="10" customWidth="1"/>
    <col min="13823" max="13823" width="10.140625" style="10" customWidth="1"/>
    <col min="13824" max="13824" width="47.85546875" style="10" customWidth="1"/>
    <col min="13825" max="13825" width="12.85546875" style="10" customWidth="1"/>
    <col min="13826" max="13826" width="23.85546875" style="10" customWidth="1"/>
    <col min="13827" max="13827" width="12.140625" style="10" bestFit="1" customWidth="1"/>
    <col min="13828" max="14072" width="9.140625" style="10" customWidth="1"/>
    <col min="14073" max="14073" width="6.85546875" style="10" customWidth="1"/>
    <col min="14074" max="14074" width="12" style="10" customWidth="1"/>
    <col min="14075" max="14075" width="10.140625" style="10" customWidth="1"/>
    <col min="14076" max="14076" width="25.140625" style="10"/>
    <col min="14077" max="14077" width="6.85546875" style="10" customWidth="1"/>
    <col min="14078" max="14078" width="12" style="10" customWidth="1"/>
    <col min="14079" max="14079" width="10.140625" style="10" customWidth="1"/>
    <col min="14080" max="14080" width="47.85546875" style="10" customWidth="1"/>
    <col min="14081" max="14081" width="12.85546875" style="10" customWidth="1"/>
    <col min="14082" max="14082" width="23.85546875" style="10" customWidth="1"/>
    <col min="14083" max="14083" width="12.140625" style="10" bestFit="1" customWidth="1"/>
    <col min="14084" max="14328" width="9.140625" style="10" customWidth="1"/>
    <col min="14329" max="14329" width="6.85546875" style="10" customWidth="1"/>
    <col min="14330" max="14330" width="12" style="10" customWidth="1"/>
    <col min="14331" max="14331" width="10.140625" style="10" customWidth="1"/>
    <col min="14332" max="14332" width="25.140625" style="10"/>
    <col min="14333" max="14333" width="6.85546875" style="10" customWidth="1"/>
    <col min="14334" max="14334" width="12" style="10" customWidth="1"/>
    <col min="14335" max="14335" width="10.140625" style="10" customWidth="1"/>
    <col min="14336" max="14336" width="47.85546875" style="10" customWidth="1"/>
    <col min="14337" max="14337" width="12.85546875" style="10" customWidth="1"/>
    <col min="14338" max="14338" width="23.85546875" style="10" customWidth="1"/>
    <col min="14339" max="14339" width="12.140625" style="10" bestFit="1" customWidth="1"/>
    <col min="14340" max="14584" width="9.140625" style="10" customWidth="1"/>
    <col min="14585" max="14585" width="6.85546875" style="10" customWidth="1"/>
    <col min="14586" max="14586" width="12" style="10" customWidth="1"/>
    <col min="14587" max="14587" width="10.140625" style="10" customWidth="1"/>
    <col min="14588" max="14588" width="25.140625" style="10"/>
    <col min="14589" max="14589" width="6.85546875" style="10" customWidth="1"/>
    <col min="14590" max="14590" width="12" style="10" customWidth="1"/>
    <col min="14591" max="14591" width="10.140625" style="10" customWidth="1"/>
    <col min="14592" max="14592" width="47.85546875" style="10" customWidth="1"/>
    <col min="14593" max="14593" width="12.85546875" style="10" customWidth="1"/>
    <col min="14594" max="14594" width="23.85546875" style="10" customWidth="1"/>
    <col min="14595" max="14595" width="12.140625" style="10" bestFit="1" customWidth="1"/>
    <col min="14596" max="14840" width="9.140625" style="10" customWidth="1"/>
    <col min="14841" max="14841" width="6.85546875" style="10" customWidth="1"/>
    <col min="14842" max="14842" width="12" style="10" customWidth="1"/>
    <col min="14843" max="14843" width="10.140625" style="10" customWidth="1"/>
    <col min="14844" max="14844" width="25.140625" style="10"/>
    <col min="14845" max="14845" width="6.85546875" style="10" customWidth="1"/>
    <col min="14846" max="14846" width="12" style="10" customWidth="1"/>
    <col min="14847" max="14847" width="10.140625" style="10" customWidth="1"/>
    <col min="14848" max="14848" width="47.85546875" style="10" customWidth="1"/>
    <col min="14849" max="14849" width="12.85546875" style="10" customWidth="1"/>
    <col min="14850" max="14850" width="23.85546875" style="10" customWidth="1"/>
    <col min="14851" max="14851" width="12.140625" style="10" bestFit="1" customWidth="1"/>
    <col min="14852" max="15096" width="9.140625" style="10" customWidth="1"/>
    <col min="15097" max="15097" width="6.85546875" style="10" customWidth="1"/>
    <col min="15098" max="15098" width="12" style="10" customWidth="1"/>
    <col min="15099" max="15099" width="10.140625" style="10" customWidth="1"/>
    <col min="15100" max="15100" width="25.140625" style="10"/>
    <col min="15101" max="15101" width="6.85546875" style="10" customWidth="1"/>
    <col min="15102" max="15102" width="12" style="10" customWidth="1"/>
    <col min="15103" max="15103" width="10.140625" style="10" customWidth="1"/>
    <col min="15104" max="15104" width="47.85546875" style="10" customWidth="1"/>
    <col min="15105" max="15105" width="12.85546875" style="10" customWidth="1"/>
    <col min="15106" max="15106" width="23.85546875" style="10" customWidth="1"/>
    <col min="15107" max="15107" width="12.140625" style="10" bestFit="1" customWidth="1"/>
    <col min="15108" max="15352" width="9.140625" style="10" customWidth="1"/>
    <col min="15353" max="15353" width="6.85546875" style="10" customWidth="1"/>
    <col min="15354" max="15354" width="12" style="10" customWidth="1"/>
    <col min="15355" max="15355" width="10.140625" style="10" customWidth="1"/>
    <col min="15356" max="15356" width="25.140625" style="10"/>
    <col min="15357" max="15357" width="6.85546875" style="10" customWidth="1"/>
    <col min="15358" max="15358" width="12" style="10" customWidth="1"/>
    <col min="15359" max="15359" width="10.140625" style="10" customWidth="1"/>
    <col min="15360" max="15360" width="47.85546875" style="10" customWidth="1"/>
    <col min="15361" max="15361" width="12.85546875" style="10" customWidth="1"/>
    <col min="15362" max="15362" width="23.85546875" style="10" customWidth="1"/>
    <col min="15363" max="15363" width="12.140625" style="10" bestFit="1" customWidth="1"/>
    <col min="15364" max="15608" width="9.140625" style="10" customWidth="1"/>
    <col min="15609" max="15609" width="6.85546875" style="10" customWidth="1"/>
    <col min="15610" max="15610" width="12" style="10" customWidth="1"/>
    <col min="15611" max="15611" width="10.140625" style="10" customWidth="1"/>
    <col min="15612" max="15612" width="25.140625" style="10"/>
    <col min="15613" max="15613" width="6.85546875" style="10" customWidth="1"/>
    <col min="15614" max="15614" width="12" style="10" customWidth="1"/>
    <col min="15615" max="15615" width="10.140625" style="10" customWidth="1"/>
    <col min="15616" max="15616" width="47.85546875" style="10" customWidth="1"/>
    <col min="15617" max="15617" width="12.85546875" style="10" customWidth="1"/>
    <col min="15618" max="15618" width="23.85546875" style="10" customWidth="1"/>
    <col min="15619" max="15619" width="12.140625" style="10" bestFit="1" customWidth="1"/>
    <col min="15620" max="15864" width="9.140625" style="10" customWidth="1"/>
    <col min="15865" max="15865" width="6.85546875" style="10" customWidth="1"/>
    <col min="15866" max="15866" width="12" style="10" customWidth="1"/>
    <col min="15867" max="15867" width="10.140625" style="10" customWidth="1"/>
    <col min="15868" max="15868" width="25.140625" style="10"/>
    <col min="15869" max="15869" width="6.85546875" style="10" customWidth="1"/>
    <col min="15870" max="15870" width="12" style="10" customWidth="1"/>
    <col min="15871" max="15871" width="10.140625" style="10" customWidth="1"/>
    <col min="15872" max="15872" width="47.85546875" style="10" customWidth="1"/>
    <col min="15873" max="15873" width="12.85546875" style="10" customWidth="1"/>
    <col min="15874" max="15874" width="23.85546875" style="10" customWidth="1"/>
    <col min="15875" max="15875" width="12.140625" style="10" bestFit="1" customWidth="1"/>
    <col min="15876" max="16120" width="9.140625" style="10" customWidth="1"/>
    <col min="16121" max="16121" width="6.85546875" style="10" customWidth="1"/>
    <col min="16122" max="16122" width="12" style="10" customWidth="1"/>
    <col min="16123" max="16123" width="10.140625" style="10" customWidth="1"/>
    <col min="16124" max="16124" width="25.140625" style="10"/>
    <col min="16125" max="16125" width="6.85546875" style="10" customWidth="1"/>
    <col min="16126" max="16126" width="12" style="10" customWidth="1"/>
    <col min="16127" max="16127" width="10.140625" style="10" customWidth="1"/>
    <col min="16128" max="16128" width="47.85546875" style="10" customWidth="1"/>
    <col min="16129" max="16129" width="12.85546875" style="10" customWidth="1"/>
    <col min="16130" max="16130" width="23.85546875" style="10" customWidth="1"/>
    <col min="16131" max="16131" width="12.140625" style="10" bestFit="1" customWidth="1"/>
    <col min="16132" max="16376" width="9.140625" style="10" customWidth="1"/>
    <col min="16377" max="16377" width="6.85546875" style="10" customWidth="1"/>
    <col min="16378" max="16378" width="12" style="10" customWidth="1"/>
    <col min="16379" max="16379" width="10.140625" style="10" customWidth="1"/>
    <col min="16380" max="16384" width="25.140625" style="10"/>
  </cols>
  <sheetData>
    <row r="1" spans="1:12" ht="15" x14ac:dyDescent="0.25">
      <c r="A1" s="400" t="s">
        <v>0</v>
      </c>
      <c r="B1" s="400"/>
      <c r="C1" s="400"/>
      <c r="D1" s="400"/>
      <c r="E1" s="400"/>
      <c r="F1" s="400"/>
    </row>
    <row r="2" spans="1:12" ht="15" x14ac:dyDescent="0.25">
      <c r="A2" s="400" t="s">
        <v>498</v>
      </c>
      <c r="B2" s="400"/>
      <c r="C2" s="400"/>
      <c r="D2" s="400"/>
      <c r="E2" s="400"/>
      <c r="F2" s="400"/>
    </row>
    <row r="3" spans="1:12" ht="15" x14ac:dyDescent="0.25">
      <c r="A3" s="400" t="str">
        <f>'Table of Contents'!C33</f>
        <v>Conventional Extraordinary Gas Cost Recovery Support</v>
      </c>
      <c r="B3" s="400"/>
      <c r="C3" s="400"/>
      <c r="D3" s="400"/>
      <c r="E3" s="400"/>
      <c r="F3" s="400"/>
    </row>
    <row r="4" spans="1:12" ht="15" x14ac:dyDescent="0.25">
      <c r="A4" s="400" t="s">
        <v>2</v>
      </c>
      <c r="B4" s="400"/>
      <c r="C4" s="400"/>
      <c r="D4" s="400"/>
      <c r="E4" s="400"/>
      <c r="F4" s="400"/>
      <c r="H4" s="400"/>
      <c r="I4" s="400"/>
      <c r="J4" s="400"/>
      <c r="K4" s="400"/>
      <c r="L4" s="400"/>
    </row>
    <row r="5" spans="1:12" ht="15" x14ac:dyDescent="0.25">
      <c r="A5" s="400"/>
      <c r="B5" s="400"/>
      <c r="C5" s="400"/>
      <c r="D5" s="400"/>
      <c r="E5" s="400"/>
      <c r="F5" s="400"/>
    </row>
    <row r="6" spans="1:12" x14ac:dyDescent="0.2">
      <c r="E6" s="22"/>
    </row>
    <row r="7" spans="1:12" ht="25.5" x14ac:dyDescent="0.2">
      <c r="A7" s="17" t="s">
        <v>3</v>
      </c>
      <c r="B7" s="17" t="s">
        <v>452</v>
      </c>
      <c r="C7" s="17" t="s">
        <v>453</v>
      </c>
      <c r="D7" s="16" t="s">
        <v>454</v>
      </c>
      <c r="E7" s="16" t="s">
        <v>455</v>
      </c>
      <c r="F7" s="17" t="s">
        <v>456</v>
      </c>
      <c r="G7" s="238" t="s">
        <v>457</v>
      </c>
      <c r="H7" s="237" t="s">
        <v>458</v>
      </c>
      <c r="I7" s="13"/>
    </row>
    <row r="8" spans="1:12" x14ac:dyDescent="0.2">
      <c r="A8" s="18"/>
      <c r="B8" s="19" t="s">
        <v>7</v>
      </c>
      <c r="C8" s="19" t="s">
        <v>8</v>
      </c>
      <c r="D8" s="19" t="s">
        <v>9</v>
      </c>
      <c r="E8" s="19" t="s">
        <v>79</v>
      </c>
      <c r="F8" s="19" t="s">
        <v>258</v>
      </c>
      <c r="G8" s="19" t="s">
        <v>122</v>
      </c>
      <c r="H8" s="19" t="s">
        <v>259</v>
      </c>
    </row>
    <row r="9" spans="1:12" x14ac:dyDescent="0.2">
      <c r="A9" s="18"/>
      <c r="B9" s="19"/>
      <c r="C9" s="19"/>
      <c r="D9" s="18"/>
      <c r="E9" s="18"/>
      <c r="F9" s="18"/>
      <c r="H9" s="14"/>
    </row>
    <row r="10" spans="1:12" ht="15" x14ac:dyDescent="0.25">
      <c r="A10" s="18">
        <v>1</v>
      </c>
      <c r="B10" s="22" t="s">
        <v>485</v>
      </c>
      <c r="C10" s="18"/>
      <c r="E10" s="54"/>
      <c r="F10" s="55"/>
      <c r="H10" s="28"/>
    </row>
    <row r="11" spans="1:12" x14ac:dyDescent="0.2">
      <c r="A11" s="18">
        <v>2</v>
      </c>
      <c r="B11" s="242">
        <v>1</v>
      </c>
      <c r="C11" s="390">
        <f>$K$11</f>
        <v>288385431.99463105</v>
      </c>
      <c r="D11" s="240">
        <f>-PV($K$12/12,($K$13-B11),$K$14)</f>
        <v>256978135.74995959</v>
      </c>
      <c r="E11" s="240">
        <f>$K$14</f>
        <v>32849223.404637061</v>
      </c>
      <c r="F11" s="240">
        <f>E11</f>
        <v>32849223.404637061</v>
      </c>
      <c r="G11" s="243">
        <f>C11-D11</f>
        <v>31407296.244671464</v>
      </c>
      <c r="H11" s="240">
        <f>F11-G11</f>
        <v>1441927.1599655971</v>
      </c>
      <c r="I11" s="241"/>
      <c r="J11" s="239" t="s">
        <v>459</v>
      </c>
      <c r="K11" s="371">
        <f>+'Schedule A_Summary'!D20+'Schedule H_Conv Recovery'!D35</f>
        <v>288385431.99463105</v>
      </c>
    </row>
    <row r="12" spans="1:12" x14ac:dyDescent="0.2">
      <c r="A12" s="18">
        <v>3</v>
      </c>
      <c r="B12" s="242">
        <v>2</v>
      </c>
      <c r="C12" s="240">
        <f t="shared" ref="C12:C19" si="0">D11</f>
        <v>256978135.74995959</v>
      </c>
      <c r="D12" s="240">
        <f t="shared" ref="D12:D19" si="1">-PV($K$12/12,($K$13-B12),$K$14)</f>
        <v>225413803.02407289</v>
      </c>
      <c r="E12" s="240">
        <f t="shared" ref="E12:E19" si="2">$K$14</f>
        <v>32849223.404637061</v>
      </c>
      <c r="F12" s="240">
        <f t="shared" ref="F12:F19" si="3">F11+E12</f>
        <v>65698446.809274122</v>
      </c>
      <c r="G12" s="243">
        <f t="shared" ref="G12:G19" si="4">G11+C12-D12</f>
        <v>62971628.970558167</v>
      </c>
      <c r="H12" s="240">
        <f t="shared" ref="H12:H19" si="5">F12-G12</f>
        <v>2726817.8387159556</v>
      </c>
      <c r="I12" s="241"/>
      <c r="J12" s="239" t="s">
        <v>460</v>
      </c>
      <c r="K12" s="244">
        <v>0.06</v>
      </c>
    </row>
    <row r="13" spans="1:12" x14ac:dyDescent="0.2">
      <c r="A13" s="18">
        <v>4</v>
      </c>
      <c r="B13" s="242">
        <v>3</v>
      </c>
      <c r="C13" s="240">
        <f t="shared" si="0"/>
        <v>225413803.02407289</v>
      </c>
      <c r="D13" s="240">
        <f t="shared" si="1"/>
        <v>193691648.63455686</v>
      </c>
      <c r="E13" s="240">
        <f t="shared" si="2"/>
        <v>32849223.404637061</v>
      </c>
      <c r="F13" s="240">
        <f t="shared" si="3"/>
        <v>98547670.213911176</v>
      </c>
      <c r="G13" s="243">
        <f t="shared" si="4"/>
        <v>94693783.360074192</v>
      </c>
      <c r="H13" s="240">
        <f t="shared" si="5"/>
        <v>3853886.8538369834</v>
      </c>
      <c r="I13" s="241"/>
      <c r="J13" s="239" t="s">
        <v>461</v>
      </c>
      <c r="K13" s="245">
        <v>9</v>
      </c>
    </row>
    <row r="14" spans="1:12" x14ac:dyDescent="0.2">
      <c r="A14" s="18">
        <v>5</v>
      </c>
      <c r="B14" s="242">
        <v>4</v>
      </c>
      <c r="C14" s="240">
        <f t="shared" si="0"/>
        <v>193691648.63455686</v>
      </c>
      <c r="D14" s="240">
        <f t="shared" si="1"/>
        <v>161810883.47309366</v>
      </c>
      <c r="E14" s="240">
        <f t="shared" si="2"/>
        <v>32849223.404637061</v>
      </c>
      <c r="F14" s="240">
        <f t="shared" si="3"/>
        <v>131396893.61854824</v>
      </c>
      <c r="G14" s="243">
        <f t="shared" si="4"/>
        <v>126574548.52153739</v>
      </c>
      <c r="H14" s="240">
        <f t="shared" si="5"/>
        <v>4822345.0970108509</v>
      </c>
      <c r="I14" s="241"/>
      <c r="J14" s="239" t="s">
        <v>462</v>
      </c>
      <c r="K14" s="240">
        <f>PMT($K$12/12,$K$13,-$K$11)</f>
        <v>32849223.404637061</v>
      </c>
    </row>
    <row r="15" spans="1:12" x14ac:dyDescent="0.2">
      <c r="A15" s="18">
        <v>6</v>
      </c>
      <c r="B15" s="242">
        <v>5</v>
      </c>
      <c r="C15" s="240">
        <f t="shared" si="0"/>
        <v>161810883.47309366</v>
      </c>
      <c r="D15" s="240">
        <f t="shared" si="1"/>
        <v>129770714.48582326</v>
      </c>
      <c r="E15" s="240">
        <f t="shared" si="2"/>
        <v>32849223.404637061</v>
      </c>
      <c r="F15" s="240">
        <f t="shared" si="3"/>
        <v>164246117.02318531</v>
      </c>
      <c r="G15" s="243">
        <f t="shared" si="4"/>
        <v>158614717.50880778</v>
      </c>
      <c r="H15" s="240">
        <f t="shared" si="5"/>
        <v>5631399.5143775344</v>
      </c>
      <c r="I15" s="241"/>
      <c r="J15" s="241"/>
      <c r="K15" s="241"/>
    </row>
    <row r="16" spans="1:12" x14ac:dyDescent="0.2">
      <c r="A16" s="18">
        <v>7</v>
      </c>
      <c r="B16" s="242">
        <v>6</v>
      </c>
      <c r="C16" s="240">
        <f t="shared" si="0"/>
        <v>129770714.48582326</v>
      </c>
      <c r="D16" s="240">
        <f t="shared" si="1"/>
        <v>97570344.653617114</v>
      </c>
      <c r="E16" s="240">
        <f t="shared" si="2"/>
        <v>32849223.404637061</v>
      </c>
      <c r="F16" s="240">
        <f t="shared" si="3"/>
        <v>197095340.42782238</v>
      </c>
      <c r="G16" s="243">
        <f t="shared" si="4"/>
        <v>190815087.34101394</v>
      </c>
      <c r="H16" s="240">
        <f t="shared" si="5"/>
        <v>6280253.0868084431</v>
      </c>
      <c r="I16" s="241"/>
      <c r="J16" s="239"/>
      <c r="K16" s="246"/>
    </row>
    <row r="17" spans="1:12" x14ac:dyDescent="0.2">
      <c r="A17" s="18">
        <v>8</v>
      </c>
      <c r="B17" s="242">
        <v>7</v>
      </c>
      <c r="C17" s="240">
        <f t="shared" si="0"/>
        <v>97570344.653617114</v>
      </c>
      <c r="D17" s="240">
        <f t="shared" si="1"/>
        <v>65208972.972248748</v>
      </c>
      <c r="E17" s="240">
        <f t="shared" si="2"/>
        <v>32849223.404637061</v>
      </c>
      <c r="F17" s="240">
        <f t="shared" si="3"/>
        <v>229944563.83245945</v>
      </c>
      <c r="G17" s="243">
        <f t="shared" si="4"/>
        <v>223176459.02238232</v>
      </c>
      <c r="H17" s="240">
        <f t="shared" si="5"/>
        <v>6768104.8100771308</v>
      </c>
      <c r="I17" s="241"/>
      <c r="J17" s="241"/>
      <c r="K17" s="241"/>
    </row>
    <row r="18" spans="1:12" x14ac:dyDescent="0.2">
      <c r="A18" s="18">
        <v>9</v>
      </c>
      <c r="B18" s="242">
        <v>8</v>
      </c>
      <c r="C18" s="240">
        <f t="shared" si="0"/>
        <v>65208972.972248748</v>
      </c>
      <c r="D18" s="240">
        <f t="shared" si="1"/>
        <v>32685794.432473995</v>
      </c>
      <c r="E18" s="240">
        <f t="shared" si="2"/>
        <v>32849223.404637061</v>
      </c>
      <c r="F18" s="240">
        <f t="shared" si="3"/>
        <v>262793787.23709652</v>
      </c>
      <c r="G18" s="243">
        <f t="shared" si="4"/>
        <v>255699637.56215706</v>
      </c>
      <c r="H18" s="240">
        <f t="shared" si="5"/>
        <v>7094149.6749394536</v>
      </c>
      <c r="I18" s="241"/>
      <c r="J18" s="241"/>
      <c r="K18" s="241"/>
    </row>
    <row r="19" spans="1:12" x14ac:dyDescent="0.2">
      <c r="A19" s="18">
        <v>10</v>
      </c>
      <c r="B19" s="242">
        <v>9</v>
      </c>
      <c r="C19" s="240">
        <f t="shared" si="0"/>
        <v>32685794.432473995</v>
      </c>
      <c r="D19" s="240">
        <f t="shared" si="1"/>
        <v>0</v>
      </c>
      <c r="E19" s="240">
        <f t="shared" si="2"/>
        <v>32849223.404637061</v>
      </c>
      <c r="F19" s="240">
        <f t="shared" si="3"/>
        <v>295643010.64173359</v>
      </c>
      <c r="G19" s="243">
        <f t="shared" si="4"/>
        <v>288385431.99463105</v>
      </c>
      <c r="H19" s="240">
        <f t="shared" si="5"/>
        <v>7257578.6471025348</v>
      </c>
      <c r="I19" s="241"/>
      <c r="J19" s="241"/>
      <c r="K19" s="241"/>
    </row>
    <row r="20" spans="1:12" x14ac:dyDescent="0.2">
      <c r="A20" s="18">
        <v>11</v>
      </c>
      <c r="B20" s="242"/>
      <c r="C20" s="240"/>
      <c r="D20" s="240"/>
      <c r="E20" s="240"/>
      <c r="F20" s="240"/>
      <c r="G20" s="243"/>
      <c r="H20" s="240"/>
      <c r="I20" s="241"/>
      <c r="J20" s="241"/>
      <c r="K20" s="241"/>
    </row>
    <row r="21" spans="1:12" x14ac:dyDescent="0.2">
      <c r="L21" s="241"/>
    </row>
    <row r="22" spans="1:12" x14ac:dyDescent="0.2">
      <c r="L22" s="241"/>
    </row>
    <row r="23" spans="1:12" x14ac:dyDescent="0.2">
      <c r="L23" s="241"/>
    </row>
    <row r="24" spans="1:12" x14ac:dyDescent="0.2">
      <c r="L24" s="241"/>
    </row>
    <row r="25" spans="1:12" x14ac:dyDescent="0.2">
      <c r="L25" s="241"/>
    </row>
    <row r="26" spans="1:12" x14ac:dyDescent="0.2">
      <c r="L26" s="241"/>
    </row>
    <row r="27" spans="1:12" x14ac:dyDescent="0.2"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</row>
  </sheetData>
  <mergeCells count="6">
    <mergeCell ref="H4:L4"/>
    <mergeCell ref="A5:F5"/>
    <mergeCell ref="A1:F1"/>
    <mergeCell ref="A2:F2"/>
    <mergeCell ref="A3:F3"/>
    <mergeCell ref="A4:F4"/>
  </mergeCells>
  <printOptions horizontalCentered="1"/>
  <pageMargins left="0.75" right="0.75" top="1.25" bottom="0.5" header="0.3" footer="0.3"/>
  <pageSetup scale="71" orientation="landscape" r:id="rId1"/>
  <headerFooter>
    <oddHeader>&amp;R&amp;"Arial,Bold"&amp;12Schedule H-1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A7D9-0469-475F-9C8F-CFE8F03F2C23}">
  <dimension ref="A1:N29"/>
  <sheetViews>
    <sheetView view="pageLayout" zoomScaleNormal="120" workbookViewId="0">
      <selection activeCell="F6" sqref="F6"/>
    </sheetView>
  </sheetViews>
  <sheetFormatPr defaultColWidth="9.140625" defaultRowHeight="15" x14ac:dyDescent="0.25"/>
  <cols>
    <col min="1" max="1" width="9.140625" style="80"/>
    <col min="2" max="2" width="21.42578125" style="80" customWidth="1"/>
    <col min="3" max="3" width="22.140625" style="80" customWidth="1"/>
    <col min="4" max="4" width="13" style="80" customWidth="1"/>
    <col min="5" max="5" width="13.85546875" style="80" customWidth="1"/>
    <col min="6" max="6" width="18.140625" style="80" customWidth="1"/>
    <col min="7" max="7" width="13.140625" style="80" customWidth="1"/>
    <col min="8" max="9" width="18.5703125" style="80" customWidth="1"/>
    <col min="10" max="11" width="16.5703125" style="80" customWidth="1"/>
    <col min="12" max="12" width="19.5703125" style="80" customWidth="1"/>
    <col min="13" max="13" width="12.85546875" style="80" bestFit="1" customWidth="1"/>
    <col min="14" max="14" width="14" style="80" customWidth="1"/>
    <col min="15" max="16384" width="9.140625" style="80"/>
  </cols>
  <sheetData>
    <row r="1" spans="1:14" x14ac:dyDescent="0.25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4" x14ac:dyDescent="0.25">
      <c r="A2" s="400" t="s">
        <v>500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4" x14ac:dyDescent="0.25">
      <c r="A3" s="400" t="str">
        <f>'Table of Contents'!C34</f>
        <v>Average Bill Impact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4" x14ac:dyDescent="0.25">
      <c r="A4" s="400" t="s">
        <v>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6" spans="1:14" x14ac:dyDescent="0.25">
      <c r="L6" s="370"/>
    </row>
    <row r="7" spans="1:14" ht="60" customHeight="1" x14ac:dyDescent="0.25">
      <c r="A7" s="168" t="s">
        <v>3</v>
      </c>
      <c r="B7" s="168" t="s">
        <v>466</v>
      </c>
      <c r="C7" s="168" t="s">
        <v>467</v>
      </c>
      <c r="D7" s="168" t="s">
        <v>468</v>
      </c>
      <c r="E7" s="168" t="s">
        <v>469</v>
      </c>
      <c r="F7" s="168" t="s">
        <v>486</v>
      </c>
      <c r="G7" s="168" t="s">
        <v>470</v>
      </c>
      <c r="H7" s="227" t="s">
        <v>494</v>
      </c>
      <c r="I7" s="227" t="s">
        <v>495</v>
      </c>
      <c r="J7" s="228" t="s">
        <v>471</v>
      </c>
      <c r="K7" s="168" t="s">
        <v>472</v>
      </c>
      <c r="L7" s="228" t="s">
        <v>473</v>
      </c>
      <c r="M7" s="228" t="s">
        <v>474</v>
      </c>
      <c r="N7" s="228" t="s">
        <v>496</v>
      </c>
    </row>
    <row r="8" spans="1:14" x14ac:dyDescent="0.25">
      <c r="A8" s="96"/>
      <c r="B8" s="122" t="s">
        <v>7</v>
      </c>
      <c r="C8" s="122" t="s">
        <v>8</v>
      </c>
      <c r="D8" s="122" t="s">
        <v>9</v>
      </c>
      <c r="E8" s="122" t="s">
        <v>475</v>
      </c>
      <c r="F8" s="122" t="s">
        <v>258</v>
      </c>
      <c r="G8" s="122" t="s">
        <v>476</v>
      </c>
      <c r="H8" s="122" t="s">
        <v>259</v>
      </c>
      <c r="I8" s="122" t="s">
        <v>477</v>
      </c>
      <c r="J8" s="122" t="s">
        <v>478</v>
      </c>
      <c r="K8" s="122" t="s">
        <v>479</v>
      </c>
      <c r="L8" s="122" t="s">
        <v>480</v>
      </c>
      <c r="M8" s="122" t="s">
        <v>481</v>
      </c>
      <c r="N8" s="122" t="s">
        <v>482</v>
      </c>
    </row>
    <row r="9" spans="1:14" x14ac:dyDescent="0.25">
      <c r="A9" s="96"/>
      <c r="B9" s="96"/>
      <c r="C9" s="122"/>
      <c r="D9" s="122"/>
      <c r="E9" s="96"/>
      <c r="F9" s="96"/>
      <c r="G9" s="96"/>
      <c r="H9" s="123"/>
      <c r="I9" s="123"/>
      <c r="J9" s="226"/>
      <c r="K9" s="226"/>
      <c r="L9" s="226"/>
      <c r="M9" s="226"/>
      <c r="N9" s="226"/>
    </row>
    <row r="10" spans="1:14" x14ac:dyDescent="0.25">
      <c r="A10" s="96">
        <v>1</v>
      </c>
      <c r="B10" s="96" t="s">
        <v>463</v>
      </c>
      <c r="C10" s="385">
        <f>+'Schedule G_Customer Info'!$D$10/12</f>
        <v>3.4487058384499214</v>
      </c>
      <c r="D10" s="229">
        <f>+'Schedule C_GasCosts_Method 2'!$H$18</f>
        <v>3.8001448590076365</v>
      </c>
      <c r="E10" s="208">
        <f>C10*D10</f>
        <v>13.10558176221509</v>
      </c>
      <c r="F10" s="384">
        <v>8.2500000000000004E-2</v>
      </c>
      <c r="G10" s="230">
        <f>(F10*E10)+E10</f>
        <v>14.186792257597835</v>
      </c>
      <c r="H10" s="208">
        <f>+'Schedule H_Conv Recovery'!$D$28</f>
        <v>8.9801337262592966</v>
      </c>
      <c r="I10" s="208">
        <f>H10*C10</f>
        <v>30.969839611811484</v>
      </c>
      <c r="J10" s="231">
        <f>G10+(I10*F10)+I10</f>
        <v>47.711643637383766</v>
      </c>
      <c r="K10" s="231">
        <f>G10*12</f>
        <v>170.24150709117401</v>
      </c>
      <c r="L10" s="231">
        <f>J10*12</f>
        <v>572.53972364860522</v>
      </c>
      <c r="M10" s="232">
        <f>(L10-K10)/K10</f>
        <v>2.3631030025008979</v>
      </c>
      <c r="N10" s="231">
        <f>+(L10-K10)/12</f>
        <v>33.524851379785936</v>
      </c>
    </row>
    <row r="11" spans="1:14" x14ac:dyDescent="0.25">
      <c r="A11" s="96">
        <v>2</v>
      </c>
      <c r="B11" s="96" t="s">
        <v>464</v>
      </c>
      <c r="C11" s="385">
        <f>+'Schedule G_Customer Info'!$D$11/12</f>
        <v>25.740574065429652</v>
      </c>
      <c r="D11" s="229">
        <f>+'Schedule C_GasCosts_Method 2'!$H$18</f>
        <v>3.8001448590076365</v>
      </c>
      <c r="E11" s="208">
        <f t="shared" ref="E11:E13" si="0">C11*D11</f>
        <v>97.817910202647795</v>
      </c>
      <c r="F11" s="384">
        <v>0.141351</v>
      </c>
      <c r="G11" s="230">
        <f t="shared" ref="G11:G13" si="1">(F11*E11)+E11</f>
        <v>111.64456962770227</v>
      </c>
      <c r="H11" s="208">
        <f>+'Schedule H_Conv Recovery'!$D$28</f>
        <v>8.9801337262592966</v>
      </c>
      <c r="I11" s="208">
        <f t="shared" ref="I11:I13" si="2">H11*C11</f>
        <v>231.15379729824019</v>
      </c>
      <c r="J11" s="231">
        <f t="shared" ref="J11:J13" si="3">G11+(I11*F11)+I11</f>
        <v>375.47218732784597</v>
      </c>
      <c r="K11" s="231">
        <f t="shared" ref="K11:K13" si="4">G11*12</f>
        <v>1339.7348355324273</v>
      </c>
      <c r="L11" s="231">
        <f t="shared" ref="L11:L13" si="5">J11*12</f>
        <v>4505.6662479341521</v>
      </c>
      <c r="M11" s="232">
        <f t="shared" ref="M11:M13" si="6">(L11-K11)/K11</f>
        <v>2.3631030025008974</v>
      </c>
      <c r="N11" s="231">
        <f t="shared" ref="N11:N14" si="7">+(L11-K11)/12</f>
        <v>263.82761770014372</v>
      </c>
    </row>
    <row r="12" spans="1:14" x14ac:dyDescent="0.25">
      <c r="A12" s="96">
        <v>3</v>
      </c>
      <c r="B12" s="96" t="s">
        <v>465</v>
      </c>
      <c r="C12" s="385">
        <f>+'Schedule G_Customer Info'!$D$12/12</f>
        <v>268.09920634920633</v>
      </c>
      <c r="D12" s="229">
        <f>+'Schedule C_GasCosts_Method 2'!$H$18</f>
        <v>3.8001448590076365</v>
      </c>
      <c r="E12" s="208">
        <f t="shared" si="0"/>
        <v>1018.815820711964</v>
      </c>
      <c r="F12" s="384">
        <v>0.141351</v>
      </c>
      <c r="G12" s="230">
        <f t="shared" si="1"/>
        <v>1162.8264557854209</v>
      </c>
      <c r="H12" s="208">
        <f>+'Schedule H_Conv Recovery'!$D$28</f>
        <v>8.9801337262592966</v>
      </c>
      <c r="I12" s="208">
        <f t="shared" si="2"/>
        <v>2407.5667249198582</v>
      </c>
      <c r="J12" s="231">
        <f t="shared" si="3"/>
        <v>3910.7051448394259</v>
      </c>
      <c r="K12" s="231">
        <f t="shared" si="4"/>
        <v>13953.917469425051</v>
      </c>
      <c r="L12" s="231">
        <f t="shared" si="5"/>
        <v>46928.461738073107</v>
      </c>
      <c r="M12" s="232">
        <f t="shared" si="6"/>
        <v>2.363103002500897</v>
      </c>
      <c r="N12" s="231">
        <f t="shared" si="7"/>
        <v>2747.8786890540046</v>
      </c>
    </row>
    <row r="13" spans="1:14" x14ac:dyDescent="0.25">
      <c r="A13" s="96">
        <v>4</v>
      </c>
      <c r="B13" s="96" t="s">
        <v>431</v>
      </c>
      <c r="C13" s="385">
        <f>+'Schedule G_Customer Info'!$D$13/12</f>
        <v>80.256287151348872</v>
      </c>
      <c r="D13" s="229">
        <f>+'Schedule C_GasCosts_Method 2'!$H$18</f>
        <v>3.8001448590076365</v>
      </c>
      <c r="E13" s="208">
        <f t="shared" si="0"/>
        <v>304.98551702123905</v>
      </c>
      <c r="F13" s="384">
        <v>7.3556999999999997E-2</v>
      </c>
      <c r="G13" s="230">
        <f t="shared" si="1"/>
        <v>327.4193366967703</v>
      </c>
      <c r="H13" s="208">
        <f>+'Schedule H_Conv Recovery'!$D$28</f>
        <v>8.9801337262592966</v>
      </c>
      <c r="I13" s="208">
        <f t="shared" si="2"/>
        <v>720.71219099217865</v>
      </c>
      <c r="J13" s="231">
        <f t="shared" si="3"/>
        <v>1101.1449543217607</v>
      </c>
      <c r="K13" s="231">
        <f t="shared" si="4"/>
        <v>3929.0320403612436</v>
      </c>
      <c r="L13" s="231">
        <f t="shared" si="5"/>
        <v>13213.739451861129</v>
      </c>
      <c r="M13" s="232">
        <f t="shared" si="6"/>
        <v>2.3631030025008983</v>
      </c>
      <c r="N13" s="231">
        <f t="shared" si="7"/>
        <v>773.72561762499038</v>
      </c>
    </row>
    <row r="14" spans="1:14" x14ac:dyDescent="0.25">
      <c r="A14" s="96">
        <v>5</v>
      </c>
      <c r="B14" s="96" t="s">
        <v>432</v>
      </c>
      <c r="C14" s="385">
        <f>+'Schedule G_Customer Info'!$D$14/12</f>
        <v>303.7115839243499</v>
      </c>
      <c r="D14" s="229">
        <f>+'Schedule C_GasCosts_Method 2'!$H$18</f>
        <v>3.8001448590076365</v>
      </c>
      <c r="E14" s="208">
        <f t="shared" ref="E14" si="8">C14*D14</f>
        <v>1154.1480142711846</v>
      </c>
      <c r="F14" s="384">
        <v>0.141351</v>
      </c>
      <c r="G14" s="230">
        <f t="shared" ref="G14" si="9">(F14*E14)+E14</f>
        <v>1317.2879902364307</v>
      </c>
      <c r="H14" s="208">
        <f>+'Schedule H_Conv Recovery'!$D$28</f>
        <v>8.9801337262592966</v>
      </c>
      <c r="I14" s="208">
        <f t="shared" ref="I14" si="10">H14*C14</f>
        <v>2727.3706378546854</v>
      </c>
      <c r="J14" s="231">
        <f t="shared" ref="J14" si="11">G14+(I14*F14)+I14</f>
        <v>4430.1751951225142</v>
      </c>
      <c r="K14" s="231">
        <f t="shared" ref="K14" si="12">G14*12</f>
        <v>15807.455882837168</v>
      </c>
      <c r="L14" s="231">
        <f t="shared" ref="L14" si="13">J14*12</f>
        <v>53162.10234147017</v>
      </c>
      <c r="M14" s="232">
        <f t="shared" ref="M14" si="14">(L14-K14)/K14</f>
        <v>2.3631030025008983</v>
      </c>
      <c r="N14" s="231">
        <f t="shared" si="7"/>
        <v>3112.8872048860835</v>
      </c>
    </row>
    <row r="15" spans="1:14" x14ac:dyDescent="0.25">
      <c r="A15" s="96">
        <v>6</v>
      </c>
      <c r="B15" s="226" t="s">
        <v>101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1:14" x14ac:dyDescent="0.25">
      <c r="A16" s="96">
        <v>7</v>
      </c>
      <c r="B16" s="226" t="s">
        <v>483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4" x14ac:dyDescent="0.25">
      <c r="A17" s="391">
        <v>8</v>
      </c>
      <c r="B17" s="226" t="s">
        <v>487</v>
      </c>
      <c r="C17" s="226"/>
      <c r="D17" s="226"/>
      <c r="E17" s="226"/>
      <c r="F17" s="226"/>
      <c r="G17" s="226"/>
      <c r="H17" s="226"/>
      <c r="I17" s="226"/>
      <c r="J17" s="226"/>
      <c r="K17" s="226"/>
      <c r="M17" s="226"/>
    </row>
    <row r="18" spans="1:14" x14ac:dyDescent="0.2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370"/>
      <c r="M18" s="226"/>
      <c r="N18" s="370"/>
    </row>
    <row r="19" spans="1:14" ht="75" x14ac:dyDescent="0.25">
      <c r="A19" s="168" t="s">
        <v>3</v>
      </c>
      <c r="B19" s="168" t="s">
        <v>466</v>
      </c>
      <c r="C19" s="168" t="s">
        <v>467</v>
      </c>
      <c r="D19" s="168" t="s">
        <v>468</v>
      </c>
      <c r="E19" s="168" t="s">
        <v>469</v>
      </c>
      <c r="F19" s="168" t="s">
        <v>488</v>
      </c>
      <c r="G19" s="168" t="s">
        <v>470</v>
      </c>
      <c r="H19" s="227" t="s">
        <v>494</v>
      </c>
      <c r="I19" s="227" t="s">
        <v>495</v>
      </c>
      <c r="J19" s="228" t="s">
        <v>471</v>
      </c>
      <c r="K19" s="168" t="s">
        <v>472</v>
      </c>
      <c r="L19" s="228" t="s">
        <v>473</v>
      </c>
      <c r="M19" s="228" t="s">
        <v>474</v>
      </c>
      <c r="N19" s="228" t="s">
        <v>496</v>
      </c>
    </row>
    <row r="20" spans="1:14" x14ac:dyDescent="0.25">
      <c r="A20" s="96"/>
      <c r="B20" s="122" t="s">
        <v>7</v>
      </c>
      <c r="C20" s="122" t="s">
        <v>8</v>
      </c>
      <c r="D20" s="122" t="s">
        <v>9</v>
      </c>
      <c r="E20" s="122" t="s">
        <v>475</v>
      </c>
      <c r="F20" s="122" t="s">
        <v>258</v>
      </c>
      <c r="G20" s="122" t="s">
        <v>476</v>
      </c>
      <c r="H20" s="122" t="s">
        <v>259</v>
      </c>
      <c r="I20" s="122" t="s">
        <v>477</v>
      </c>
      <c r="J20" s="122" t="s">
        <v>478</v>
      </c>
      <c r="K20" s="122" t="s">
        <v>479</v>
      </c>
      <c r="L20" s="122" t="s">
        <v>480</v>
      </c>
      <c r="M20" s="122" t="s">
        <v>481</v>
      </c>
      <c r="N20" s="122" t="s">
        <v>482</v>
      </c>
    </row>
    <row r="21" spans="1:14" x14ac:dyDescent="0.25">
      <c r="A21" s="96"/>
      <c r="B21" s="96"/>
      <c r="C21" s="122"/>
      <c r="D21" s="122"/>
      <c r="E21" s="96"/>
      <c r="F21" s="96"/>
      <c r="G21" s="96"/>
      <c r="H21" s="123"/>
      <c r="I21" s="123"/>
      <c r="J21" s="226"/>
      <c r="K21" s="226"/>
      <c r="L21" s="226"/>
      <c r="M21" s="226"/>
      <c r="N21" s="226"/>
    </row>
    <row r="22" spans="1:14" x14ac:dyDescent="0.25">
      <c r="A22" s="96">
        <v>9</v>
      </c>
      <c r="B22" s="96" t="s">
        <v>463</v>
      </c>
      <c r="C22" s="385">
        <f>+'Schedule G_Customer Info'!$D$10/12</f>
        <v>3.4487058384499214</v>
      </c>
      <c r="D22" s="229">
        <f>+'Schedule C_GasCosts_Method 2'!$H$18</f>
        <v>3.8001448590076365</v>
      </c>
      <c r="E22" s="208">
        <f>C22*D22</f>
        <v>13.10558176221509</v>
      </c>
      <c r="F22" s="384">
        <v>0</v>
      </c>
      <c r="G22" s="230">
        <f>(F22*E22)+E22</f>
        <v>13.10558176221509</v>
      </c>
      <c r="H22" s="208">
        <f>+'Schedule H_Conv Recovery'!$D$28</f>
        <v>8.9801337262592966</v>
      </c>
      <c r="I22" s="208">
        <f>H22*C22</f>
        <v>30.969839611811484</v>
      </c>
      <c r="J22" s="231">
        <f>G22+(I22*F22)+I22</f>
        <v>44.075421374026575</v>
      </c>
      <c r="K22" s="231">
        <f>G22*12</f>
        <v>157.26698114658109</v>
      </c>
      <c r="L22" s="231">
        <f>J22*12</f>
        <v>528.90505648831891</v>
      </c>
      <c r="M22" s="232">
        <f>(L22-K22)/K22</f>
        <v>2.3631030025008974</v>
      </c>
      <c r="N22" s="231">
        <f>+(L22-K22)/12</f>
        <v>30.969839611811484</v>
      </c>
    </row>
    <row r="23" spans="1:14" x14ac:dyDescent="0.25">
      <c r="A23" s="96">
        <v>10</v>
      </c>
      <c r="B23" s="96" t="s">
        <v>464</v>
      </c>
      <c r="C23" s="385">
        <f>+'Schedule G_Customer Info'!$D$11/12</f>
        <v>25.740574065429652</v>
      </c>
      <c r="D23" s="229">
        <f>+'Schedule C_GasCosts_Method 2'!$H$18</f>
        <v>3.8001448590076365</v>
      </c>
      <c r="E23" s="208">
        <f t="shared" ref="E23:E26" si="15">C23*D23</f>
        <v>97.817910202647795</v>
      </c>
      <c r="F23" s="384">
        <v>5.3351999999999997E-2</v>
      </c>
      <c r="G23" s="230">
        <f t="shared" ref="G23:G26" si="16">(F23*E23)+E23</f>
        <v>103.03669134777945</v>
      </c>
      <c r="H23" s="208">
        <f>+'Schedule H_Conv Recovery'!$D$28</f>
        <v>8.9801337262592966</v>
      </c>
      <c r="I23" s="208">
        <f t="shared" ref="I23:I26" si="17">H23*C23</f>
        <v>231.15379729824019</v>
      </c>
      <c r="J23" s="231">
        <f t="shared" ref="J23:J26" si="18">G23+(I23*F23)+I23</f>
        <v>346.52300603947538</v>
      </c>
      <c r="K23" s="231">
        <f t="shared" ref="K23:K26" si="19">G23*12</f>
        <v>1236.4402961733535</v>
      </c>
      <c r="L23" s="231">
        <f t="shared" ref="L23:L26" si="20">J23*12</f>
        <v>4158.2760724737045</v>
      </c>
      <c r="M23" s="232">
        <f t="shared" ref="M23:M26" si="21">(L23-K23)/K23</f>
        <v>2.3631030025008979</v>
      </c>
      <c r="N23" s="231">
        <f t="shared" ref="N23:N26" si="22">+(L23-K23)/12</f>
        <v>243.48631469169592</v>
      </c>
    </row>
    <row r="24" spans="1:14" x14ac:dyDescent="0.25">
      <c r="A24" s="96">
        <v>11</v>
      </c>
      <c r="B24" s="96" t="s">
        <v>465</v>
      </c>
      <c r="C24" s="385">
        <f>+'Schedule G_Customer Info'!$D$12/12</f>
        <v>268.09920634920633</v>
      </c>
      <c r="D24" s="229">
        <f>+'Schedule C_GasCosts_Method 2'!$H$18</f>
        <v>3.8001448590076365</v>
      </c>
      <c r="E24" s="208">
        <f t="shared" si="15"/>
        <v>1018.815820711964</v>
      </c>
      <c r="F24" s="384">
        <v>5.3351999999999997E-2</v>
      </c>
      <c r="G24" s="230">
        <f t="shared" si="16"/>
        <v>1073.1716823785887</v>
      </c>
      <c r="H24" s="208">
        <f>+'Schedule H_Conv Recovery'!$D$28</f>
        <v>8.9801337262592966</v>
      </c>
      <c r="I24" s="208">
        <f t="shared" si="17"/>
        <v>2407.5667249198582</v>
      </c>
      <c r="J24" s="231">
        <f t="shared" si="18"/>
        <v>3609.186907206371</v>
      </c>
      <c r="K24" s="231">
        <f t="shared" si="19"/>
        <v>12878.060188543064</v>
      </c>
      <c r="L24" s="231">
        <f t="shared" si="20"/>
        <v>43310.242886476452</v>
      </c>
      <c r="M24" s="232">
        <f t="shared" si="21"/>
        <v>2.363103002500897</v>
      </c>
      <c r="N24" s="231">
        <f t="shared" si="22"/>
        <v>2536.0152248277823</v>
      </c>
    </row>
    <row r="25" spans="1:14" x14ac:dyDescent="0.25">
      <c r="A25" s="96">
        <v>12</v>
      </c>
      <c r="B25" s="96" t="s">
        <v>431</v>
      </c>
      <c r="C25" s="385">
        <f>+'Schedule G_Customer Info'!$D$13/12</f>
        <v>80.256287151348872</v>
      </c>
      <c r="D25" s="229">
        <f>+'Schedule C_GasCosts_Method 2'!$H$18</f>
        <v>3.8001448590076365</v>
      </c>
      <c r="E25" s="208">
        <f t="shared" si="15"/>
        <v>304.98551702123905</v>
      </c>
      <c r="F25" s="384">
        <v>0</v>
      </c>
      <c r="G25" s="230">
        <f t="shared" si="16"/>
        <v>304.98551702123905</v>
      </c>
      <c r="H25" s="208">
        <f>+'Schedule H_Conv Recovery'!$D$28</f>
        <v>8.9801337262592966</v>
      </c>
      <c r="I25" s="208">
        <f t="shared" si="17"/>
        <v>720.71219099217865</v>
      </c>
      <c r="J25" s="231">
        <f t="shared" si="18"/>
        <v>1025.6977080134177</v>
      </c>
      <c r="K25" s="231">
        <f t="shared" si="19"/>
        <v>3659.8262042548686</v>
      </c>
      <c r="L25" s="231">
        <f t="shared" si="20"/>
        <v>12308.372496161013</v>
      </c>
      <c r="M25" s="232">
        <f t="shared" si="21"/>
        <v>2.3631030025008979</v>
      </c>
      <c r="N25" s="231">
        <f t="shared" si="22"/>
        <v>720.71219099217876</v>
      </c>
    </row>
    <row r="26" spans="1:14" x14ac:dyDescent="0.25">
      <c r="A26" s="96">
        <v>13</v>
      </c>
      <c r="B26" s="96" t="s">
        <v>432</v>
      </c>
      <c r="C26" s="385">
        <f>+'Schedule G_Customer Info'!$D$14/12</f>
        <v>303.7115839243499</v>
      </c>
      <c r="D26" s="229">
        <f>+'Schedule C_GasCosts_Method 2'!$H$18</f>
        <v>3.8001448590076365</v>
      </c>
      <c r="E26" s="208">
        <f t="shared" si="15"/>
        <v>1154.1480142711846</v>
      </c>
      <c r="F26" s="384">
        <v>5.3351999999999997E-2</v>
      </c>
      <c r="G26" s="230">
        <f t="shared" si="16"/>
        <v>1215.7241191285809</v>
      </c>
      <c r="H26" s="208">
        <f>+'Schedule H_Conv Recovery'!$D$28</f>
        <v>8.9801337262592966</v>
      </c>
      <c r="I26" s="208">
        <f t="shared" si="17"/>
        <v>2727.3706378546854</v>
      </c>
      <c r="J26" s="231">
        <f t="shared" si="18"/>
        <v>4088.6054352540896</v>
      </c>
      <c r="K26" s="231">
        <f t="shared" si="19"/>
        <v>14588.68942954297</v>
      </c>
      <c r="L26" s="231">
        <f t="shared" si="20"/>
        <v>49063.265223049078</v>
      </c>
      <c r="M26" s="232">
        <f t="shared" si="21"/>
        <v>2.3631030025008983</v>
      </c>
      <c r="N26" s="231">
        <f t="shared" si="22"/>
        <v>2872.8813161255093</v>
      </c>
    </row>
    <row r="27" spans="1:14" x14ac:dyDescent="0.25">
      <c r="A27" s="96">
        <v>14</v>
      </c>
      <c r="B27" s="226" t="s">
        <v>101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</row>
    <row r="28" spans="1:14" x14ac:dyDescent="0.25">
      <c r="A28" s="96">
        <v>15</v>
      </c>
      <c r="B28" s="226" t="s">
        <v>483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</row>
    <row r="29" spans="1:14" x14ac:dyDescent="0.25">
      <c r="A29" s="391">
        <v>16</v>
      </c>
      <c r="B29" s="226" t="s">
        <v>487</v>
      </c>
      <c r="C29" s="226"/>
      <c r="D29" s="226"/>
      <c r="E29" s="226"/>
      <c r="F29" s="226"/>
      <c r="G29" s="226"/>
      <c r="H29" s="226"/>
      <c r="I29" s="226"/>
      <c r="J29" s="226"/>
      <c r="K29" s="226"/>
      <c r="M29" s="226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53" orientation="landscape" r:id="rId1"/>
  <headerFooter>
    <oddHeader>&amp;R&amp;"Arial,Bold"&amp;12Schedule H-2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C125-C0EE-412A-B521-CA614A4921EA}">
  <dimension ref="A1:M27"/>
  <sheetViews>
    <sheetView view="pageLayout" zoomScaleNormal="120" workbookViewId="0">
      <selection activeCell="E13" sqref="E13"/>
    </sheetView>
  </sheetViews>
  <sheetFormatPr defaultRowHeight="12.75" x14ac:dyDescent="0.2"/>
  <cols>
    <col min="1" max="1" width="8.85546875" style="10" customWidth="1"/>
    <col min="2" max="2" width="52.42578125" style="10" bestFit="1" customWidth="1"/>
    <col min="3" max="3" width="12.85546875" style="11" customWidth="1"/>
    <col min="4" max="4" width="20.5703125" style="10" customWidth="1"/>
    <col min="5" max="5" width="35.85546875" style="13" customWidth="1"/>
    <col min="6" max="6" width="18.5703125" style="13" customWidth="1"/>
    <col min="7" max="7" width="19.42578125" style="13" customWidth="1"/>
    <col min="8" max="9" width="16.42578125" style="13" customWidth="1"/>
    <col min="10" max="10" width="27.85546875" style="13" customWidth="1"/>
    <col min="11" max="13" width="9.140625" style="13"/>
    <col min="14" max="256" width="9.140625" style="10"/>
    <col min="257" max="257" width="8.85546875" style="10" customWidth="1"/>
    <col min="258" max="258" width="52.42578125" style="10" bestFit="1" customWidth="1"/>
    <col min="259" max="259" width="12.85546875" style="10" customWidth="1"/>
    <col min="260" max="260" width="20.5703125" style="10" customWidth="1"/>
    <col min="261" max="261" width="19.140625" style="10" customWidth="1"/>
    <col min="262" max="262" width="18.5703125" style="10" customWidth="1"/>
    <col min="263" max="263" width="19.42578125" style="10" customWidth="1"/>
    <col min="264" max="265" width="16.42578125" style="10" customWidth="1"/>
    <col min="266" max="266" width="27.85546875" style="10" customWidth="1"/>
    <col min="267" max="512" width="9.140625" style="10"/>
    <col min="513" max="513" width="8.85546875" style="10" customWidth="1"/>
    <col min="514" max="514" width="52.42578125" style="10" bestFit="1" customWidth="1"/>
    <col min="515" max="515" width="12.85546875" style="10" customWidth="1"/>
    <col min="516" max="516" width="20.5703125" style="10" customWidth="1"/>
    <col min="517" max="517" width="19.140625" style="10" customWidth="1"/>
    <col min="518" max="518" width="18.5703125" style="10" customWidth="1"/>
    <col min="519" max="519" width="19.42578125" style="10" customWidth="1"/>
    <col min="520" max="521" width="16.42578125" style="10" customWidth="1"/>
    <col min="522" max="522" width="27.85546875" style="10" customWidth="1"/>
    <col min="523" max="768" width="9.140625" style="10"/>
    <col min="769" max="769" width="8.85546875" style="10" customWidth="1"/>
    <col min="770" max="770" width="52.42578125" style="10" bestFit="1" customWidth="1"/>
    <col min="771" max="771" width="12.85546875" style="10" customWidth="1"/>
    <col min="772" max="772" width="20.5703125" style="10" customWidth="1"/>
    <col min="773" max="773" width="19.140625" style="10" customWidth="1"/>
    <col min="774" max="774" width="18.5703125" style="10" customWidth="1"/>
    <col min="775" max="775" width="19.42578125" style="10" customWidth="1"/>
    <col min="776" max="777" width="16.42578125" style="10" customWidth="1"/>
    <col min="778" max="778" width="27.85546875" style="10" customWidth="1"/>
    <col min="779" max="1024" width="9.140625" style="10"/>
    <col min="1025" max="1025" width="8.85546875" style="10" customWidth="1"/>
    <col min="1026" max="1026" width="52.42578125" style="10" bestFit="1" customWidth="1"/>
    <col min="1027" max="1027" width="12.85546875" style="10" customWidth="1"/>
    <col min="1028" max="1028" width="20.5703125" style="10" customWidth="1"/>
    <col min="1029" max="1029" width="19.140625" style="10" customWidth="1"/>
    <col min="1030" max="1030" width="18.5703125" style="10" customWidth="1"/>
    <col min="1031" max="1031" width="19.42578125" style="10" customWidth="1"/>
    <col min="1032" max="1033" width="16.42578125" style="10" customWidth="1"/>
    <col min="1034" max="1034" width="27.85546875" style="10" customWidth="1"/>
    <col min="1035" max="1280" width="9.140625" style="10"/>
    <col min="1281" max="1281" width="8.85546875" style="10" customWidth="1"/>
    <col min="1282" max="1282" width="52.42578125" style="10" bestFit="1" customWidth="1"/>
    <col min="1283" max="1283" width="12.85546875" style="10" customWidth="1"/>
    <col min="1284" max="1284" width="20.5703125" style="10" customWidth="1"/>
    <col min="1285" max="1285" width="19.140625" style="10" customWidth="1"/>
    <col min="1286" max="1286" width="18.5703125" style="10" customWidth="1"/>
    <col min="1287" max="1287" width="19.42578125" style="10" customWidth="1"/>
    <col min="1288" max="1289" width="16.42578125" style="10" customWidth="1"/>
    <col min="1290" max="1290" width="27.85546875" style="10" customWidth="1"/>
    <col min="1291" max="1536" width="9.140625" style="10"/>
    <col min="1537" max="1537" width="8.85546875" style="10" customWidth="1"/>
    <col min="1538" max="1538" width="52.42578125" style="10" bestFit="1" customWidth="1"/>
    <col min="1539" max="1539" width="12.85546875" style="10" customWidth="1"/>
    <col min="1540" max="1540" width="20.5703125" style="10" customWidth="1"/>
    <col min="1541" max="1541" width="19.140625" style="10" customWidth="1"/>
    <col min="1542" max="1542" width="18.5703125" style="10" customWidth="1"/>
    <col min="1543" max="1543" width="19.42578125" style="10" customWidth="1"/>
    <col min="1544" max="1545" width="16.42578125" style="10" customWidth="1"/>
    <col min="1546" max="1546" width="27.85546875" style="10" customWidth="1"/>
    <col min="1547" max="1792" width="9.140625" style="10"/>
    <col min="1793" max="1793" width="8.85546875" style="10" customWidth="1"/>
    <col min="1794" max="1794" width="52.42578125" style="10" bestFit="1" customWidth="1"/>
    <col min="1795" max="1795" width="12.85546875" style="10" customWidth="1"/>
    <col min="1796" max="1796" width="20.5703125" style="10" customWidth="1"/>
    <col min="1797" max="1797" width="19.140625" style="10" customWidth="1"/>
    <col min="1798" max="1798" width="18.5703125" style="10" customWidth="1"/>
    <col min="1799" max="1799" width="19.42578125" style="10" customWidth="1"/>
    <col min="1800" max="1801" width="16.42578125" style="10" customWidth="1"/>
    <col min="1802" max="1802" width="27.85546875" style="10" customWidth="1"/>
    <col min="1803" max="2048" width="9.140625" style="10"/>
    <col min="2049" max="2049" width="8.85546875" style="10" customWidth="1"/>
    <col min="2050" max="2050" width="52.42578125" style="10" bestFit="1" customWidth="1"/>
    <col min="2051" max="2051" width="12.85546875" style="10" customWidth="1"/>
    <col min="2052" max="2052" width="20.5703125" style="10" customWidth="1"/>
    <col min="2053" max="2053" width="19.140625" style="10" customWidth="1"/>
    <col min="2054" max="2054" width="18.5703125" style="10" customWidth="1"/>
    <col min="2055" max="2055" width="19.42578125" style="10" customWidth="1"/>
    <col min="2056" max="2057" width="16.42578125" style="10" customWidth="1"/>
    <col min="2058" max="2058" width="27.85546875" style="10" customWidth="1"/>
    <col min="2059" max="2304" width="9.140625" style="10"/>
    <col min="2305" max="2305" width="8.85546875" style="10" customWidth="1"/>
    <col min="2306" max="2306" width="52.42578125" style="10" bestFit="1" customWidth="1"/>
    <col min="2307" max="2307" width="12.85546875" style="10" customWidth="1"/>
    <col min="2308" max="2308" width="20.5703125" style="10" customWidth="1"/>
    <col min="2309" max="2309" width="19.140625" style="10" customWidth="1"/>
    <col min="2310" max="2310" width="18.5703125" style="10" customWidth="1"/>
    <col min="2311" max="2311" width="19.42578125" style="10" customWidth="1"/>
    <col min="2312" max="2313" width="16.42578125" style="10" customWidth="1"/>
    <col min="2314" max="2314" width="27.85546875" style="10" customWidth="1"/>
    <col min="2315" max="2560" width="9.140625" style="10"/>
    <col min="2561" max="2561" width="8.85546875" style="10" customWidth="1"/>
    <col min="2562" max="2562" width="52.42578125" style="10" bestFit="1" customWidth="1"/>
    <col min="2563" max="2563" width="12.85546875" style="10" customWidth="1"/>
    <col min="2564" max="2564" width="20.5703125" style="10" customWidth="1"/>
    <col min="2565" max="2565" width="19.140625" style="10" customWidth="1"/>
    <col min="2566" max="2566" width="18.5703125" style="10" customWidth="1"/>
    <col min="2567" max="2567" width="19.42578125" style="10" customWidth="1"/>
    <col min="2568" max="2569" width="16.42578125" style="10" customWidth="1"/>
    <col min="2570" max="2570" width="27.85546875" style="10" customWidth="1"/>
    <col min="2571" max="2816" width="9.140625" style="10"/>
    <col min="2817" max="2817" width="8.85546875" style="10" customWidth="1"/>
    <col min="2818" max="2818" width="52.42578125" style="10" bestFit="1" customWidth="1"/>
    <col min="2819" max="2819" width="12.85546875" style="10" customWidth="1"/>
    <col min="2820" max="2820" width="20.5703125" style="10" customWidth="1"/>
    <col min="2821" max="2821" width="19.140625" style="10" customWidth="1"/>
    <col min="2822" max="2822" width="18.5703125" style="10" customWidth="1"/>
    <col min="2823" max="2823" width="19.42578125" style="10" customWidth="1"/>
    <col min="2824" max="2825" width="16.42578125" style="10" customWidth="1"/>
    <col min="2826" max="2826" width="27.85546875" style="10" customWidth="1"/>
    <col min="2827" max="3072" width="9.140625" style="10"/>
    <col min="3073" max="3073" width="8.85546875" style="10" customWidth="1"/>
    <col min="3074" max="3074" width="52.42578125" style="10" bestFit="1" customWidth="1"/>
    <col min="3075" max="3075" width="12.85546875" style="10" customWidth="1"/>
    <col min="3076" max="3076" width="20.5703125" style="10" customWidth="1"/>
    <col min="3077" max="3077" width="19.140625" style="10" customWidth="1"/>
    <col min="3078" max="3078" width="18.5703125" style="10" customWidth="1"/>
    <col min="3079" max="3079" width="19.42578125" style="10" customWidth="1"/>
    <col min="3080" max="3081" width="16.42578125" style="10" customWidth="1"/>
    <col min="3082" max="3082" width="27.85546875" style="10" customWidth="1"/>
    <col min="3083" max="3328" width="9.140625" style="10"/>
    <col min="3329" max="3329" width="8.85546875" style="10" customWidth="1"/>
    <col min="3330" max="3330" width="52.42578125" style="10" bestFit="1" customWidth="1"/>
    <col min="3331" max="3331" width="12.85546875" style="10" customWidth="1"/>
    <col min="3332" max="3332" width="20.5703125" style="10" customWidth="1"/>
    <col min="3333" max="3333" width="19.140625" style="10" customWidth="1"/>
    <col min="3334" max="3334" width="18.5703125" style="10" customWidth="1"/>
    <col min="3335" max="3335" width="19.42578125" style="10" customWidth="1"/>
    <col min="3336" max="3337" width="16.42578125" style="10" customWidth="1"/>
    <col min="3338" max="3338" width="27.85546875" style="10" customWidth="1"/>
    <col min="3339" max="3584" width="9.140625" style="10"/>
    <col min="3585" max="3585" width="8.85546875" style="10" customWidth="1"/>
    <col min="3586" max="3586" width="52.42578125" style="10" bestFit="1" customWidth="1"/>
    <col min="3587" max="3587" width="12.85546875" style="10" customWidth="1"/>
    <col min="3588" max="3588" width="20.5703125" style="10" customWidth="1"/>
    <col min="3589" max="3589" width="19.140625" style="10" customWidth="1"/>
    <col min="3590" max="3590" width="18.5703125" style="10" customWidth="1"/>
    <col min="3591" max="3591" width="19.42578125" style="10" customWidth="1"/>
    <col min="3592" max="3593" width="16.42578125" style="10" customWidth="1"/>
    <col min="3594" max="3594" width="27.85546875" style="10" customWidth="1"/>
    <col min="3595" max="3840" width="9.140625" style="10"/>
    <col min="3841" max="3841" width="8.85546875" style="10" customWidth="1"/>
    <col min="3842" max="3842" width="52.42578125" style="10" bestFit="1" customWidth="1"/>
    <col min="3843" max="3843" width="12.85546875" style="10" customWidth="1"/>
    <col min="3844" max="3844" width="20.5703125" style="10" customWidth="1"/>
    <col min="3845" max="3845" width="19.140625" style="10" customWidth="1"/>
    <col min="3846" max="3846" width="18.5703125" style="10" customWidth="1"/>
    <col min="3847" max="3847" width="19.42578125" style="10" customWidth="1"/>
    <col min="3848" max="3849" width="16.42578125" style="10" customWidth="1"/>
    <col min="3850" max="3850" width="27.85546875" style="10" customWidth="1"/>
    <col min="3851" max="4096" width="9.140625" style="10"/>
    <col min="4097" max="4097" width="8.85546875" style="10" customWidth="1"/>
    <col min="4098" max="4098" width="52.42578125" style="10" bestFit="1" customWidth="1"/>
    <col min="4099" max="4099" width="12.85546875" style="10" customWidth="1"/>
    <col min="4100" max="4100" width="20.5703125" style="10" customWidth="1"/>
    <col min="4101" max="4101" width="19.140625" style="10" customWidth="1"/>
    <col min="4102" max="4102" width="18.5703125" style="10" customWidth="1"/>
    <col min="4103" max="4103" width="19.42578125" style="10" customWidth="1"/>
    <col min="4104" max="4105" width="16.42578125" style="10" customWidth="1"/>
    <col min="4106" max="4106" width="27.85546875" style="10" customWidth="1"/>
    <col min="4107" max="4352" width="9.140625" style="10"/>
    <col min="4353" max="4353" width="8.85546875" style="10" customWidth="1"/>
    <col min="4354" max="4354" width="52.42578125" style="10" bestFit="1" customWidth="1"/>
    <col min="4355" max="4355" width="12.85546875" style="10" customWidth="1"/>
    <col min="4356" max="4356" width="20.5703125" style="10" customWidth="1"/>
    <col min="4357" max="4357" width="19.140625" style="10" customWidth="1"/>
    <col min="4358" max="4358" width="18.5703125" style="10" customWidth="1"/>
    <col min="4359" max="4359" width="19.42578125" style="10" customWidth="1"/>
    <col min="4360" max="4361" width="16.42578125" style="10" customWidth="1"/>
    <col min="4362" max="4362" width="27.85546875" style="10" customWidth="1"/>
    <col min="4363" max="4608" width="9.140625" style="10"/>
    <col min="4609" max="4609" width="8.85546875" style="10" customWidth="1"/>
    <col min="4610" max="4610" width="52.42578125" style="10" bestFit="1" customWidth="1"/>
    <col min="4611" max="4611" width="12.85546875" style="10" customWidth="1"/>
    <col min="4612" max="4612" width="20.5703125" style="10" customWidth="1"/>
    <col min="4613" max="4613" width="19.140625" style="10" customWidth="1"/>
    <col min="4614" max="4614" width="18.5703125" style="10" customWidth="1"/>
    <col min="4615" max="4615" width="19.42578125" style="10" customWidth="1"/>
    <col min="4616" max="4617" width="16.42578125" style="10" customWidth="1"/>
    <col min="4618" max="4618" width="27.85546875" style="10" customWidth="1"/>
    <col min="4619" max="4864" width="9.140625" style="10"/>
    <col min="4865" max="4865" width="8.85546875" style="10" customWidth="1"/>
    <col min="4866" max="4866" width="52.42578125" style="10" bestFit="1" customWidth="1"/>
    <col min="4867" max="4867" width="12.85546875" style="10" customWidth="1"/>
    <col min="4868" max="4868" width="20.5703125" style="10" customWidth="1"/>
    <col min="4869" max="4869" width="19.140625" style="10" customWidth="1"/>
    <col min="4870" max="4870" width="18.5703125" style="10" customWidth="1"/>
    <col min="4871" max="4871" width="19.42578125" style="10" customWidth="1"/>
    <col min="4872" max="4873" width="16.42578125" style="10" customWidth="1"/>
    <col min="4874" max="4874" width="27.85546875" style="10" customWidth="1"/>
    <col min="4875" max="5120" width="9.140625" style="10"/>
    <col min="5121" max="5121" width="8.85546875" style="10" customWidth="1"/>
    <col min="5122" max="5122" width="52.42578125" style="10" bestFit="1" customWidth="1"/>
    <col min="5123" max="5123" width="12.85546875" style="10" customWidth="1"/>
    <col min="5124" max="5124" width="20.5703125" style="10" customWidth="1"/>
    <col min="5125" max="5125" width="19.140625" style="10" customWidth="1"/>
    <col min="5126" max="5126" width="18.5703125" style="10" customWidth="1"/>
    <col min="5127" max="5127" width="19.42578125" style="10" customWidth="1"/>
    <col min="5128" max="5129" width="16.42578125" style="10" customWidth="1"/>
    <col min="5130" max="5130" width="27.85546875" style="10" customWidth="1"/>
    <col min="5131" max="5376" width="9.140625" style="10"/>
    <col min="5377" max="5377" width="8.85546875" style="10" customWidth="1"/>
    <col min="5378" max="5378" width="52.42578125" style="10" bestFit="1" customWidth="1"/>
    <col min="5379" max="5379" width="12.85546875" style="10" customWidth="1"/>
    <col min="5380" max="5380" width="20.5703125" style="10" customWidth="1"/>
    <col min="5381" max="5381" width="19.140625" style="10" customWidth="1"/>
    <col min="5382" max="5382" width="18.5703125" style="10" customWidth="1"/>
    <col min="5383" max="5383" width="19.42578125" style="10" customWidth="1"/>
    <col min="5384" max="5385" width="16.42578125" style="10" customWidth="1"/>
    <col min="5386" max="5386" width="27.85546875" style="10" customWidth="1"/>
    <col min="5387" max="5632" width="9.140625" style="10"/>
    <col min="5633" max="5633" width="8.85546875" style="10" customWidth="1"/>
    <col min="5634" max="5634" width="52.42578125" style="10" bestFit="1" customWidth="1"/>
    <col min="5635" max="5635" width="12.85546875" style="10" customWidth="1"/>
    <col min="5636" max="5636" width="20.5703125" style="10" customWidth="1"/>
    <col min="5637" max="5637" width="19.140625" style="10" customWidth="1"/>
    <col min="5638" max="5638" width="18.5703125" style="10" customWidth="1"/>
    <col min="5639" max="5639" width="19.42578125" style="10" customWidth="1"/>
    <col min="5640" max="5641" width="16.42578125" style="10" customWidth="1"/>
    <col min="5642" max="5642" width="27.85546875" style="10" customWidth="1"/>
    <col min="5643" max="5888" width="9.140625" style="10"/>
    <col min="5889" max="5889" width="8.85546875" style="10" customWidth="1"/>
    <col min="5890" max="5890" width="52.42578125" style="10" bestFit="1" customWidth="1"/>
    <col min="5891" max="5891" width="12.85546875" style="10" customWidth="1"/>
    <col min="5892" max="5892" width="20.5703125" style="10" customWidth="1"/>
    <col min="5893" max="5893" width="19.140625" style="10" customWidth="1"/>
    <col min="5894" max="5894" width="18.5703125" style="10" customWidth="1"/>
    <col min="5895" max="5895" width="19.42578125" style="10" customWidth="1"/>
    <col min="5896" max="5897" width="16.42578125" style="10" customWidth="1"/>
    <col min="5898" max="5898" width="27.85546875" style="10" customWidth="1"/>
    <col min="5899" max="6144" width="9.140625" style="10"/>
    <col min="6145" max="6145" width="8.85546875" style="10" customWidth="1"/>
    <col min="6146" max="6146" width="52.42578125" style="10" bestFit="1" customWidth="1"/>
    <col min="6147" max="6147" width="12.85546875" style="10" customWidth="1"/>
    <col min="6148" max="6148" width="20.5703125" style="10" customWidth="1"/>
    <col min="6149" max="6149" width="19.140625" style="10" customWidth="1"/>
    <col min="6150" max="6150" width="18.5703125" style="10" customWidth="1"/>
    <col min="6151" max="6151" width="19.42578125" style="10" customWidth="1"/>
    <col min="6152" max="6153" width="16.42578125" style="10" customWidth="1"/>
    <col min="6154" max="6154" width="27.85546875" style="10" customWidth="1"/>
    <col min="6155" max="6400" width="9.140625" style="10"/>
    <col min="6401" max="6401" width="8.85546875" style="10" customWidth="1"/>
    <col min="6402" max="6402" width="52.42578125" style="10" bestFit="1" customWidth="1"/>
    <col min="6403" max="6403" width="12.85546875" style="10" customWidth="1"/>
    <col min="6404" max="6404" width="20.5703125" style="10" customWidth="1"/>
    <col min="6405" max="6405" width="19.140625" style="10" customWidth="1"/>
    <col min="6406" max="6406" width="18.5703125" style="10" customWidth="1"/>
    <col min="6407" max="6407" width="19.42578125" style="10" customWidth="1"/>
    <col min="6408" max="6409" width="16.42578125" style="10" customWidth="1"/>
    <col min="6410" max="6410" width="27.85546875" style="10" customWidth="1"/>
    <col min="6411" max="6656" width="9.140625" style="10"/>
    <col min="6657" max="6657" width="8.85546875" style="10" customWidth="1"/>
    <col min="6658" max="6658" width="52.42578125" style="10" bestFit="1" customWidth="1"/>
    <col min="6659" max="6659" width="12.85546875" style="10" customWidth="1"/>
    <col min="6660" max="6660" width="20.5703125" style="10" customWidth="1"/>
    <col min="6661" max="6661" width="19.140625" style="10" customWidth="1"/>
    <col min="6662" max="6662" width="18.5703125" style="10" customWidth="1"/>
    <col min="6663" max="6663" width="19.42578125" style="10" customWidth="1"/>
    <col min="6664" max="6665" width="16.42578125" style="10" customWidth="1"/>
    <col min="6666" max="6666" width="27.85546875" style="10" customWidth="1"/>
    <col min="6667" max="6912" width="9.140625" style="10"/>
    <col min="6913" max="6913" width="8.85546875" style="10" customWidth="1"/>
    <col min="6914" max="6914" width="52.42578125" style="10" bestFit="1" customWidth="1"/>
    <col min="6915" max="6915" width="12.85546875" style="10" customWidth="1"/>
    <col min="6916" max="6916" width="20.5703125" style="10" customWidth="1"/>
    <col min="6917" max="6917" width="19.140625" style="10" customWidth="1"/>
    <col min="6918" max="6918" width="18.5703125" style="10" customWidth="1"/>
    <col min="6919" max="6919" width="19.42578125" style="10" customWidth="1"/>
    <col min="6920" max="6921" width="16.42578125" style="10" customWidth="1"/>
    <col min="6922" max="6922" width="27.85546875" style="10" customWidth="1"/>
    <col min="6923" max="7168" width="9.140625" style="10"/>
    <col min="7169" max="7169" width="8.85546875" style="10" customWidth="1"/>
    <col min="7170" max="7170" width="52.42578125" style="10" bestFit="1" customWidth="1"/>
    <col min="7171" max="7171" width="12.85546875" style="10" customWidth="1"/>
    <col min="7172" max="7172" width="20.5703125" style="10" customWidth="1"/>
    <col min="7173" max="7173" width="19.140625" style="10" customWidth="1"/>
    <col min="7174" max="7174" width="18.5703125" style="10" customWidth="1"/>
    <col min="7175" max="7175" width="19.42578125" style="10" customWidth="1"/>
    <col min="7176" max="7177" width="16.42578125" style="10" customWidth="1"/>
    <col min="7178" max="7178" width="27.85546875" style="10" customWidth="1"/>
    <col min="7179" max="7424" width="9.140625" style="10"/>
    <col min="7425" max="7425" width="8.85546875" style="10" customWidth="1"/>
    <col min="7426" max="7426" width="52.42578125" style="10" bestFit="1" customWidth="1"/>
    <col min="7427" max="7427" width="12.85546875" style="10" customWidth="1"/>
    <col min="7428" max="7428" width="20.5703125" style="10" customWidth="1"/>
    <col min="7429" max="7429" width="19.140625" style="10" customWidth="1"/>
    <col min="7430" max="7430" width="18.5703125" style="10" customWidth="1"/>
    <col min="7431" max="7431" width="19.42578125" style="10" customWidth="1"/>
    <col min="7432" max="7433" width="16.42578125" style="10" customWidth="1"/>
    <col min="7434" max="7434" width="27.85546875" style="10" customWidth="1"/>
    <col min="7435" max="7680" width="9.140625" style="10"/>
    <col min="7681" max="7681" width="8.85546875" style="10" customWidth="1"/>
    <col min="7682" max="7682" width="52.42578125" style="10" bestFit="1" customWidth="1"/>
    <col min="7683" max="7683" width="12.85546875" style="10" customWidth="1"/>
    <col min="7684" max="7684" width="20.5703125" style="10" customWidth="1"/>
    <col min="7685" max="7685" width="19.140625" style="10" customWidth="1"/>
    <col min="7686" max="7686" width="18.5703125" style="10" customWidth="1"/>
    <col min="7687" max="7687" width="19.42578125" style="10" customWidth="1"/>
    <col min="7688" max="7689" width="16.42578125" style="10" customWidth="1"/>
    <col min="7690" max="7690" width="27.85546875" style="10" customWidth="1"/>
    <col min="7691" max="7936" width="9.140625" style="10"/>
    <col min="7937" max="7937" width="8.85546875" style="10" customWidth="1"/>
    <col min="7938" max="7938" width="52.42578125" style="10" bestFit="1" customWidth="1"/>
    <col min="7939" max="7939" width="12.85546875" style="10" customWidth="1"/>
    <col min="7940" max="7940" width="20.5703125" style="10" customWidth="1"/>
    <col min="7941" max="7941" width="19.140625" style="10" customWidth="1"/>
    <col min="7942" max="7942" width="18.5703125" style="10" customWidth="1"/>
    <col min="7943" max="7943" width="19.42578125" style="10" customWidth="1"/>
    <col min="7944" max="7945" width="16.42578125" style="10" customWidth="1"/>
    <col min="7946" max="7946" width="27.85546875" style="10" customWidth="1"/>
    <col min="7947" max="8192" width="9.140625" style="10"/>
    <col min="8193" max="8193" width="8.85546875" style="10" customWidth="1"/>
    <col min="8194" max="8194" width="52.42578125" style="10" bestFit="1" customWidth="1"/>
    <col min="8195" max="8195" width="12.85546875" style="10" customWidth="1"/>
    <col min="8196" max="8196" width="20.5703125" style="10" customWidth="1"/>
    <col min="8197" max="8197" width="19.140625" style="10" customWidth="1"/>
    <col min="8198" max="8198" width="18.5703125" style="10" customWidth="1"/>
    <col min="8199" max="8199" width="19.42578125" style="10" customWidth="1"/>
    <col min="8200" max="8201" width="16.42578125" style="10" customWidth="1"/>
    <col min="8202" max="8202" width="27.85546875" style="10" customWidth="1"/>
    <col min="8203" max="8448" width="9.140625" style="10"/>
    <col min="8449" max="8449" width="8.85546875" style="10" customWidth="1"/>
    <col min="8450" max="8450" width="52.42578125" style="10" bestFit="1" customWidth="1"/>
    <col min="8451" max="8451" width="12.85546875" style="10" customWidth="1"/>
    <col min="8452" max="8452" width="20.5703125" style="10" customWidth="1"/>
    <col min="8453" max="8453" width="19.140625" style="10" customWidth="1"/>
    <col min="8454" max="8454" width="18.5703125" style="10" customWidth="1"/>
    <col min="8455" max="8455" width="19.42578125" style="10" customWidth="1"/>
    <col min="8456" max="8457" width="16.42578125" style="10" customWidth="1"/>
    <col min="8458" max="8458" width="27.85546875" style="10" customWidth="1"/>
    <col min="8459" max="8704" width="9.140625" style="10"/>
    <col min="8705" max="8705" width="8.85546875" style="10" customWidth="1"/>
    <col min="8706" max="8706" width="52.42578125" style="10" bestFit="1" customWidth="1"/>
    <col min="8707" max="8707" width="12.85546875" style="10" customWidth="1"/>
    <col min="8708" max="8708" width="20.5703125" style="10" customWidth="1"/>
    <col min="8709" max="8709" width="19.140625" style="10" customWidth="1"/>
    <col min="8710" max="8710" width="18.5703125" style="10" customWidth="1"/>
    <col min="8711" max="8711" width="19.42578125" style="10" customWidth="1"/>
    <col min="8712" max="8713" width="16.42578125" style="10" customWidth="1"/>
    <col min="8714" max="8714" width="27.85546875" style="10" customWidth="1"/>
    <col min="8715" max="8960" width="9.140625" style="10"/>
    <col min="8961" max="8961" width="8.85546875" style="10" customWidth="1"/>
    <col min="8962" max="8962" width="52.42578125" style="10" bestFit="1" customWidth="1"/>
    <col min="8963" max="8963" width="12.85546875" style="10" customWidth="1"/>
    <col min="8964" max="8964" width="20.5703125" style="10" customWidth="1"/>
    <col min="8965" max="8965" width="19.140625" style="10" customWidth="1"/>
    <col min="8966" max="8966" width="18.5703125" style="10" customWidth="1"/>
    <col min="8967" max="8967" width="19.42578125" style="10" customWidth="1"/>
    <col min="8968" max="8969" width="16.42578125" style="10" customWidth="1"/>
    <col min="8970" max="8970" width="27.85546875" style="10" customWidth="1"/>
    <col min="8971" max="9216" width="9.140625" style="10"/>
    <col min="9217" max="9217" width="8.85546875" style="10" customWidth="1"/>
    <col min="9218" max="9218" width="52.42578125" style="10" bestFit="1" customWidth="1"/>
    <col min="9219" max="9219" width="12.85546875" style="10" customWidth="1"/>
    <col min="9220" max="9220" width="20.5703125" style="10" customWidth="1"/>
    <col min="9221" max="9221" width="19.140625" style="10" customWidth="1"/>
    <col min="9222" max="9222" width="18.5703125" style="10" customWidth="1"/>
    <col min="9223" max="9223" width="19.42578125" style="10" customWidth="1"/>
    <col min="9224" max="9225" width="16.42578125" style="10" customWidth="1"/>
    <col min="9226" max="9226" width="27.85546875" style="10" customWidth="1"/>
    <col min="9227" max="9472" width="9.140625" style="10"/>
    <col min="9473" max="9473" width="8.85546875" style="10" customWidth="1"/>
    <col min="9474" max="9474" width="52.42578125" style="10" bestFit="1" customWidth="1"/>
    <col min="9475" max="9475" width="12.85546875" style="10" customWidth="1"/>
    <col min="9476" max="9476" width="20.5703125" style="10" customWidth="1"/>
    <col min="9477" max="9477" width="19.140625" style="10" customWidth="1"/>
    <col min="9478" max="9478" width="18.5703125" style="10" customWidth="1"/>
    <col min="9479" max="9479" width="19.42578125" style="10" customWidth="1"/>
    <col min="9480" max="9481" width="16.42578125" style="10" customWidth="1"/>
    <col min="9482" max="9482" width="27.85546875" style="10" customWidth="1"/>
    <col min="9483" max="9728" width="9.140625" style="10"/>
    <col min="9729" max="9729" width="8.85546875" style="10" customWidth="1"/>
    <col min="9730" max="9730" width="52.42578125" style="10" bestFit="1" customWidth="1"/>
    <col min="9731" max="9731" width="12.85546875" style="10" customWidth="1"/>
    <col min="9732" max="9732" width="20.5703125" style="10" customWidth="1"/>
    <col min="9733" max="9733" width="19.140625" style="10" customWidth="1"/>
    <col min="9734" max="9734" width="18.5703125" style="10" customWidth="1"/>
    <col min="9735" max="9735" width="19.42578125" style="10" customWidth="1"/>
    <col min="9736" max="9737" width="16.42578125" style="10" customWidth="1"/>
    <col min="9738" max="9738" width="27.85546875" style="10" customWidth="1"/>
    <col min="9739" max="9984" width="9.140625" style="10"/>
    <col min="9985" max="9985" width="8.85546875" style="10" customWidth="1"/>
    <col min="9986" max="9986" width="52.42578125" style="10" bestFit="1" customWidth="1"/>
    <col min="9987" max="9987" width="12.85546875" style="10" customWidth="1"/>
    <col min="9988" max="9988" width="20.5703125" style="10" customWidth="1"/>
    <col min="9989" max="9989" width="19.140625" style="10" customWidth="1"/>
    <col min="9990" max="9990" width="18.5703125" style="10" customWidth="1"/>
    <col min="9991" max="9991" width="19.42578125" style="10" customWidth="1"/>
    <col min="9992" max="9993" width="16.42578125" style="10" customWidth="1"/>
    <col min="9994" max="9994" width="27.85546875" style="10" customWidth="1"/>
    <col min="9995" max="10240" width="9.140625" style="10"/>
    <col min="10241" max="10241" width="8.85546875" style="10" customWidth="1"/>
    <col min="10242" max="10242" width="52.42578125" style="10" bestFit="1" customWidth="1"/>
    <col min="10243" max="10243" width="12.85546875" style="10" customWidth="1"/>
    <col min="10244" max="10244" width="20.5703125" style="10" customWidth="1"/>
    <col min="10245" max="10245" width="19.140625" style="10" customWidth="1"/>
    <col min="10246" max="10246" width="18.5703125" style="10" customWidth="1"/>
    <col min="10247" max="10247" width="19.42578125" style="10" customWidth="1"/>
    <col min="10248" max="10249" width="16.42578125" style="10" customWidth="1"/>
    <col min="10250" max="10250" width="27.85546875" style="10" customWidth="1"/>
    <col min="10251" max="10496" width="9.140625" style="10"/>
    <col min="10497" max="10497" width="8.85546875" style="10" customWidth="1"/>
    <col min="10498" max="10498" width="52.42578125" style="10" bestFit="1" customWidth="1"/>
    <col min="10499" max="10499" width="12.85546875" style="10" customWidth="1"/>
    <col min="10500" max="10500" width="20.5703125" style="10" customWidth="1"/>
    <col min="10501" max="10501" width="19.140625" style="10" customWidth="1"/>
    <col min="10502" max="10502" width="18.5703125" style="10" customWidth="1"/>
    <col min="10503" max="10503" width="19.42578125" style="10" customWidth="1"/>
    <col min="10504" max="10505" width="16.42578125" style="10" customWidth="1"/>
    <col min="10506" max="10506" width="27.85546875" style="10" customWidth="1"/>
    <col min="10507" max="10752" width="9.140625" style="10"/>
    <col min="10753" max="10753" width="8.85546875" style="10" customWidth="1"/>
    <col min="10754" max="10754" width="52.42578125" style="10" bestFit="1" customWidth="1"/>
    <col min="10755" max="10755" width="12.85546875" style="10" customWidth="1"/>
    <col min="10756" max="10756" width="20.5703125" style="10" customWidth="1"/>
    <col min="10757" max="10757" width="19.140625" style="10" customWidth="1"/>
    <col min="10758" max="10758" width="18.5703125" style="10" customWidth="1"/>
    <col min="10759" max="10759" width="19.42578125" style="10" customWidth="1"/>
    <col min="10760" max="10761" width="16.42578125" style="10" customWidth="1"/>
    <col min="10762" max="10762" width="27.85546875" style="10" customWidth="1"/>
    <col min="10763" max="11008" width="9.140625" style="10"/>
    <col min="11009" max="11009" width="8.85546875" style="10" customWidth="1"/>
    <col min="11010" max="11010" width="52.42578125" style="10" bestFit="1" customWidth="1"/>
    <col min="11011" max="11011" width="12.85546875" style="10" customWidth="1"/>
    <col min="11012" max="11012" width="20.5703125" style="10" customWidth="1"/>
    <col min="11013" max="11013" width="19.140625" style="10" customWidth="1"/>
    <col min="11014" max="11014" width="18.5703125" style="10" customWidth="1"/>
    <col min="11015" max="11015" width="19.42578125" style="10" customWidth="1"/>
    <col min="11016" max="11017" width="16.42578125" style="10" customWidth="1"/>
    <col min="11018" max="11018" width="27.85546875" style="10" customWidth="1"/>
    <col min="11019" max="11264" width="9.140625" style="10"/>
    <col min="11265" max="11265" width="8.85546875" style="10" customWidth="1"/>
    <col min="11266" max="11266" width="52.42578125" style="10" bestFit="1" customWidth="1"/>
    <col min="11267" max="11267" width="12.85546875" style="10" customWidth="1"/>
    <col min="11268" max="11268" width="20.5703125" style="10" customWidth="1"/>
    <col min="11269" max="11269" width="19.140625" style="10" customWidth="1"/>
    <col min="11270" max="11270" width="18.5703125" style="10" customWidth="1"/>
    <col min="11271" max="11271" width="19.42578125" style="10" customWidth="1"/>
    <col min="11272" max="11273" width="16.42578125" style="10" customWidth="1"/>
    <col min="11274" max="11274" width="27.85546875" style="10" customWidth="1"/>
    <col min="11275" max="11520" width="9.140625" style="10"/>
    <col min="11521" max="11521" width="8.85546875" style="10" customWidth="1"/>
    <col min="11522" max="11522" width="52.42578125" style="10" bestFit="1" customWidth="1"/>
    <col min="11523" max="11523" width="12.85546875" style="10" customWidth="1"/>
    <col min="11524" max="11524" width="20.5703125" style="10" customWidth="1"/>
    <col min="11525" max="11525" width="19.140625" style="10" customWidth="1"/>
    <col min="11526" max="11526" width="18.5703125" style="10" customWidth="1"/>
    <col min="11527" max="11527" width="19.42578125" style="10" customWidth="1"/>
    <col min="11528" max="11529" width="16.42578125" style="10" customWidth="1"/>
    <col min="11530" max="11530" width="27.85546875" style="10" customWidth="1"/>
    <col min="11531" max="11776" width="9.140625" style="10"/>
    <col min="11777" max="11777" width="8.85546875" style="10" customWidth="1"/>
    <col min="11778" max="11778" width="52.42578125" style="10" bestFit="1" customWidth="1"/>
    <col min="11779" max="11779" width="12.85546875" style="10" customWidth="1"/>
    <col min="11780" max="11780" width="20.5703125" style="10" customWidth="1"/>
    <col min="11781" max="11781" width="19.140625" style="10" customWidth="1"/>
    <col min="11782" max="11782" width="18.5703125" style="10" customWidth="1"/>
    <col min="11783" max="11783" width="19.42578125" style="10" customWidth="1"/>
    <col min="11784" max="11785" width="16.42578125" style="10" customWidth="1"/>
    <col min="11786" max="11786" width="27.85546875" style="10" customWidth="1"/>
    <col min="11787" max="12032" width="9.140625" style="10"/>
    <col min="12033" max="12033" width="8.85546875" style="10" customWidth="1"/>
    <col min="12034" max="12034" width="52.42578125" style="10" bestFit="1" customWidth="1"/>
    <col min="12035" max="12035" width="12.85546875" style="10" customWidth="1"/>
    <col min="12036" max="12036" width="20.5703125" style="10" customWidth="1"/>
    <col min="12037" max="12037" width="19.140625" style="10" customWidth="1"/>
    <col min="12038" max="12038" width="18.5703125" style="10" customWidth="1"/>
    <col min="12039" max="12039" width="19.42578125" style="10" customWidth="1"/>
    <col min="12040" max="12041" width="16.42578125" style="10" customWidth="1"/>
    <col min="12042" max="12042" width="27.85546875" style="10" customWidth="1"/>
    <col min="12043" max="12288" width="9.140625" style="10"/>
    <col min="12289" max="12289" width="8.85546875" style="10" customWidth="1"/>
    <col min="12290" max="12290" width="52.42578125" style="10" bestFit="1" customWidth="1"/>
    <col min="12291" max="12291" width="12.85546875" style="10" customWidth="1"/>
    <col min="12292" max="12292" width="20.5703125" style="10" customWidth="1"/>
    <col min="12293" max="12293" width="19.140625" style="10" customWidth="1"/>
    <col min="12294" max="12294" width="18.5703125" style="10" customWidth="1"/>
    <col min="12295" max="12295" width="19.42578125" style="10" customWidth="1"/>
    <col min="12296" max="12297" width="16.42578125" style="10" customWidth="1"/>
    <col min="12298" max="12298" width="27.85546875" style="10" customWidth="1"/>
    <col min="12299" max="12544" width="9.140625" style="10"/>
    <col min="12545" max="12545" width="8.85546875" style="10" customWidth="1"/>
    <col min="12546" max="12546" width="52.42578125" style="10" bestFit="1" customWidth="1"/>
    <col min="12547" max="12547" width="12.85546875" style="10" customWidth="1"/>
    <col min="12548" max="12548" width="20.5703125" style="10" customWidth="1"/>
    <col min="12549" max="12549" width="19.140625" style="10" customWidth="1"/>
    <col min="12550" max="12550" width="18.5703125" style="10" customWidth="1"/>
    <col min="12551" max="12551" width="19.42578125" style="10" customWidth="1"/>
    <col min="12552" max="12553" width="16.42578125" style="10" customWidth="1"/>
    <col min="12554" max="12554" width="27.85546875" style="10" customWidth="1"/>
    <col min="12555" max="12800" width="9.140625" style="10"/>
    <col min="12801" max="12801" width="8.85546875" style="10" customWidth="1"/>
    <col min="12802" max="12802" width="52.42578125" style="10" bestFit="1" customWidth="1"/>
    <col min="12803" max="12803" width="12.85546875" style="10" customWidth="1"/>
    <col min="12804" max="12804" width="20.5703125" style="10" customWidth="1"/>
    <col min="12805" max="12805" width="19.140625" style="10" customWidth="1"/>
    <col min="12806" max="12806" width="18.5703125" style="10" customWidth="1"/>
    <col min="12807" max="12807" width="19.42578125" style="10" customWidth="1"/>
    <col min="12808" max="12809" width="16.42578125" style="10" customWidth="1"/>
    <col min="12810" max="12810" width="27.85546875" style="10" customWidth="1"/>
    <col min="12811" max="13056" width="9.140625" style="10"/>
    <col min="13057" max="13057" width="8.85546875" style="10" customWidth="1"/>
    <col min="13058" max="13058" width="52.42578125" style="10" bestFit="1" customWidth="1"/>
    <col min="13059" max="13059" width="12.85546875" style="10" customWidth="1"/>
    <col min="13060" max="13060" width="20.5703125" style="10" customWidth="1"/>
    <col min="13061" max="13061" width="19.140625" style="10" customWidth="1"/>
    <col min="13062" max="13062" width="18.5703125" style="10" customWidth="1"/>
    <col min="13063" max="13063" width="19.42578125" style="10" customWidth="1"/>
    <col min="13064" max="13065" width="16.42578125" style="10" customWidth="1"/>
    <col min="13066" max="13066" width="27.85546875" style="10" customWidth="1"/>
    <col min="13067" max="13312" width="9.140625" style="10"/>
    <col min="13313" max="13313" width="8.85546875" style="10" customWidth="1"/>
    <col min="13314" max="13314" width="52.42578125" style="10" bestFit="1" customWidth="1"/>
    <col min="13315" max="13315" width="12.85546875" style="10" customWidth="1"/>
    <col min="13316" max="13316" width="20.5703125" style="10" customWidth="1"/>
    <col min="13317" max="13317" width="19.140625" style="10" customWidth="1"/>
    <col min="13318" max="13318" width="18.5703125" style="10" customWidth="1"/>
    <col min="13319" max="13319" width="19.42578125" style="10" customWidth="1"/>
    <col min="13320" max="13321" width="16.42578125" style="10" customWidth="1"/>
    <col min="13322" max="13322" width="27.85546875" style="10" customWidth="1"/>
    <col min="13323" max="13568" width="9.140625" style="10"/>
    <col min="13569" max="13569" width="8.85546875" style="10" customWidth="1"/>
    <col min="13570" max="13570" width="52.42578125" style="10" bestFit="1" customWidth="1"/>
    <col min="13571" max="13571" width="12.85546875" style="10" customWidth="1"/>
    <col min="13572" max="13572" width="20.5703125" style="10" customWidth="1"/>
    <col min="13573" max="13573" width="19.140625" style="10" customWidth="1"/>
    <col min="13574" max="13574" width="18.5703125" style="10" customWidth="1"/>
    <col min="13575" max="13575" width="19.42578125" style="10" customWidth="1"/>
    <col min="13576" max="13577" width="16.42578125" style="10" customWidth="1"/>
    <col min="13578" max="13578" width="27.85546875" style="10" customWidth="1"/>
    <col min="13579" max="13824" width="9.140625" style="10"/>
    <col min="13825" max="13825" width="8.85546875" style="10" customWidth="1"/>
    <col min="13826" max="13826" width="52.42578125" style="10" bestFit="1" customWidth="1"/>
    <col min="13827" max="13827" width="12.85546875" style="10" customWidth="1"/>
    <col min="13828" max="13828" width="20.5703125" style="10" customWidth="1"/>
    <col min="13829" max="13829" width="19.140625" style="10" customWidth="1"/>
    <col min="13830" max="13830" width="18.5703125" style="10" customWidth="1"/>
    <col min="13831" max="13831" width="19.42578125" style="10" customWidth="1"/>
    <col min="13832" max="13833" width="16.42578125" style="10" customWidth="1"/>
    <col min="13834" max="13834" width="27.85546875" style="10" customWidth="1"/>
    <col min="13835" max="14080" width="9.140625" style="10"/>
    <col min="14081" max="14081" width="8.85546875" style="10" customWidth="1"/>
    <col min="14082" max="14082" width="52.42578125" style="10" bestFit="1" customWidth="1"/>
    <col min="14083" max="14083" width="12.85546875" style="10" customWidth="1"/>
    <col min="14084" max="14084" width="20.5703125" style="10" customWidth="1"/>
    <col min="14085" max="14085" width="19.140625" style="10" customWidth="1"/>
    <col min="14086" max="14086" width="18.5703125" style="10" customWidth="1"/>
    <col min="14087" max="14087" width="19.42578125" style="10" customWidth="1"/>
    <col min="14088" max="14089" width="16.42578125" style="10" customWidth="1"/>
    <col min="14090" max="14090" width="27.85546875" style="10" customWidth="1"/>
    <col min="14091" max="14336" width="9.140625" style="10"/>
    <col min="14337" max="14337" width="8.85546875" style="10" customWidth="1"/>
    <col min="14338" max="14338" width="52.42578125" style="10" bestFit="1" customWidth="1"/>
    <col min="14339" max="14339" width="12.85546875" style="10" customWidth="1"/>
    <col min="14340" max="14340" width="20.5703125" style="10" customWidth="1"/>
    <col min="14341" max="14341" width="19.140625" style="10" customWidth="1"/>
    <col min="14342" max="14342" width="18.5703125" style="10" customWidth="1"/>
    <col min="14343" max="14343" width="19.42578125" style="10" customWidth="1"/>
    <col min="14344" max="14345" width="16.42578125" style="10" customWidth="1"/>
    <col min="14346" max="14346" width="27.85546875" style="10" customWidth="1"/>
    <col min="14347" max="14592" width="9.140625" style="10"/>
    <col min="14593" max="14593" width="8.85546875" style="10" customWidth="1"/>
    <col min="14594" max="14594" width="52.42578125" style="10" bestFit="1" customWidth="1"/>
    <col min="14595" max="14595" width="12.85546875" style="10" customWidth="1"/>
    <col min="14596" max="14596" width="20.5703125" style="10" customWidth="1"/>
    <col min="14597" max="14597" width="19.140625" style="10" customWidth="1"/>
    <col min="14598" max="14598" width="18.5703125" style="10" customWidth="1"/>
    <col min="14599" max="14599" width="19.42578125" style="10" customWidth="1"/>
    <col min="14600" max="14601" width="16.42578125" style="10" customWidth="1"/>
    <col min="14602" max="14602" width="27.85546875" style="10" customWidth="1"/>
    <col min="14603" max="14848" width="9.140625" style="10"/>
    <col min="14849" max="14849" width="8.85546875" style="10" customWidth="1"/>
    <col min="14850" max="14850" width="52.42578125" style="10" bestFit="1" customWidth="1"/>
    <col min="14851" max="14851" width="12.85546875" style="10" customWidth="1"/>
    <col min="14852" max="14852" width="20.5703125" style="10" customWidth="1"/>
    <col min="14853" max="14853" width="19.140625" style="10" customWidth="1"/>
    <col min="14854" max="14854" width="18.5703125" style="10" customWidth="1"/>
    <col min="14855" max="14855" width="19.42578125" style="10" customWidth="1"/>
    <col min="14856" max="14857" width="16.42578125" style="10" customWidth="1"/>
    <col min="14858" max="14858" width="27.85546875" style="10" customWidth="1"/>
    <col min="14859" max="15104" width="9.140625" style="10"/>
    <col min="15105" max="15105" width="8.85546875" style="10" customWidth="1"/>
    <col min="15106" max="15106" width="52.42578125" style="10" bestFit="1" customWidth="1"/>
    <col min="15107" max="15107" width="12.85546875" style="10" customWidth="1"/>
    <col min="15108" max="15108" width="20.5703125" style="10" customWidth="1"/>
    <col min="15109" max="15109" width="19.140625" style="10" customWidth="1"/>
    <col min="15110" max="15110" width="18.5703125" style="10" customWidth="1"/>
    <col min="15111" max="15111" width="19.42578125" style="10" customWidth="1"/>
    <col min="15112" max="15113" width="16.42578125" style="10" customWidth="1"/>
    <col min="15114" max="15114" width="27.85546875" style="10" customWidth="1"/>
    <col min="15115" max="15360" width="9.140625" style="10"/>
    <col min="15361" max="15361" width="8.85546875" style="10" customWidth="1"/>
    <col min="15362" max="15362" width="52.42578125" style="10" bestFit="1" customWidth="1"/>
    <col min="15363" max="15363" width="12.85546875" style="10" customWidth="1"/>
    <col min="15364" max="15364" width="20.5703125" style="10" customWidth="1"/>
    <col min="15365" max="15365" width="19.140625" style="10" customWidth="1"/>
    <col min="15366" max="15366" width="18.5703125" style="10" customWidth="1"/>
    <col min="15367" max="15367" width="19.42578125" style="10" customWidth="1"/>
    <col min="15368" max="15369" width="16.42578125" style="10" customWidth="1"/>
    <col min="15370" max="15370" width="27.85546875" style="10" customWidth="1"/>
    <col min="15371" max="15616" width="9.140625" style="10"/>
    <col min="15617" max="15617" width="8.85546875" style="10" customWidth="1"/>
    <col min="15618" max="15618" width="52.42578125" style="10" bestFit="1" customWidth="1"/>
    <col min="15619" max="15619" width="12.85546875" style="10" customWidth="1"/>
    <col min="15620" max="15620" width="20.5703125" style="10" customWidth="1"/>
    <col min="15621" max="15621" width="19.140625" style="10" customWidth="1"/>
    <col min="15622" max="15622" width="18.5703125" style="10" customWidth="1"/>
    <col min="15623" max="15623" width="19.42578125" style="10" customWidth="1"/>
    <col min="15624" max="15625" width="16.42578125" style="10" customWidth="1"/>
    <col min="15626" max="15626" width="27.85546875" style="10" customWidth="1"/>
    <col min="15627" max="15872" width="9.140625" style="10"/>
    <col min="15873" max="15873" width="8.85546875" style="10" customWidth="1"/>
    <col min="15874" max="15874" width="52.42578125" style="10" bestFit="1" customWidth="1"/>
    <col min="15875" max="15875" width="12.85546875" style="10" customWidth="1"/>
    <col min="15876" max="15876" width="20.5703125" style="10" customWidth="1"/>
    <col min="15877" max="15877" width="19.140625" style="10" customWidth="1"/>
    <col min="15878" max="15878" width="18.5703125" style="10" customWidth="1"/>
    <col min="15879" max="15879" width="19.42578125" style="10" customWidth="1"/>
    <col min="15880" max="15881" width="16.42578125" style="10" customWidth="1"/>
    <col min="15882" max="15882" width="27.85546875" style="10" customWidth="1"/>
    <col min="15883" max="16128" width="9.140625" style="10"/>
    <col min="16129" max="16129" width="8.85546875" style="10" customWidth="1"/>
    <col min="16130" max="16130" width="52.42578125" style="10" bestFit="1" customWidth="1"/>
    <col min="16131" max="16131" width="12.85546875" style="10" customWidth="1"/>
    <col min="16132" max="16132" width="20.5703125" style="10" customWidth="1"/>
    <col min="16133" max="16133" width="19.140625" style="10" customWidth="1"/>
    <col min="16134" max="16134" width="18.5703125" style="10" customWidth="1"/>
    <col min="16135" max="16135" width="19.42578125" style="10" customWidth="1"/>
    <col min="16136" max="16137" width="16.42578125" style="10" customWidth="1"/>
    <col min="16138" max="16138" width="27.85546875" style="10" customWidth="1"/>
    <col min="16139" max="16384" width="9.140625" style="10"/>
  </cols>
  <sheetData>
    <row r="1" spans="1:9" ht="15" x14ac:dyDescent="0.25">
      <c r="A1" s="400" t="s">
        <v>0</v>
      </c>
      <c r="B1" s="400"/>
      <c r="C1" s="400"/>
      <c r="D1" s="400"/>
      <c r="E1" s="400"/>
      <c r="F1" s="398"/>
      <c r="G1" s="84"/>
      <c r="H1" s="84"/>
      <c r="I1" s="84"/>
    </row>
    <row r="2" spans="1:9" ht="15" x14ac:dyDescent="0.25">
      <c r="A2" s="400" t="s">
        <v>499</v>
      </c>
      <c r="B2" s="400"/>
      <c r="C2" s="400"/>
      <c r="D2" s="400"/>
      <c r="E2" s="400"/>
      <c r="F2" s="398"/>
    </row>
    <row r="3" spans="1:9" ht="15" x14ac:dyDescent="0.25">
      <c r="A3" s="400" t="str">
        <f>'Table of Contents'!C9</f>
        <v>Summary of Regulatory Asset Costs</v>
      </c>
      <c r="B3" s="400"/>
      <c r="C3" s="400"/>
      <c r="D3" s="400"/>
      <c r="E3" s="400"/>
      <c r="F3" s="398"/>
    </row>
    <row r="4" spans="1:9" ht="15" x14ac:dyDescent="0.25">
      <c r="A4" s="400" t="s">
        <v>2</v>
      </c>
      <c r="B4" s="400"/>
      <c r="C4" s="400"/>
      <c r="D4" s="400"/>
      <c r="E4" s="400"/>
      <c r="F4" s="84"/>
    </row>
    <row r="5" spans="1:9" ht="15" x14ac:dyDescent="0.25">
      <c r="A5" s="400"/>
      <c r="B5" s="400"/>
      <c r="C5" s="400"/>
      <c r="D5" s="400"/>
      <c r="E5" s="14"/>
      <c r="F5" s="15"/>
    </row>
    <row r="6" spans="1:9" ht="15" x14ac:dyDescent="0.25">
      <c r="A6" s="16" t="s">
        <v>3</v>
      </c>
      <c r="B6" s="16" t="s">
        <v>59</v>
      </c>
      <c r="C6" s="17" t="s">
        <v>60</v>
      </c>
      <c r="D6" s="16" t="s">
        <v>61</v>
      </c>
      <c r="E6" s="76"/>
    </row>
    <row r="7" spans="1:9" x14ac:dyDescent="0.2">
      <c r="A7" s="18"/>
      <c r="B7" s="19" t="s">
        <v>7</v>
      </c>
      <c r="C7" s="19" t="s">
        <v>8</v>
      </c>
      <c r="D7" s="20" t="s">
        <v>62</v>
      </c>
      <c r="E7" s="23"/>
    </row>
    <row r="8" spans="1:9" x14ac:dyDescent="0.2">
      <c r="A8" s="18"/>
      <c r="B8" s="19"/>
      <c r="C8" s="21"/>
      <c r="D8" s="13"/>
    </row>
    <row r="9" spans="1:9" x14ac:dyDescent="0.2">
      <c r="A9" s="18">
        <v>1</v>
      </c>
      <c r="B9" s="101" t="s">
        <v>63</v>
      </c>
      <c r="C9" s="102" t="s">
        <v>64</v>
      </c>
      <c r="D9" s="103">
        <f>'Schedule B_ GasCostRcv_Method 1'!J17</f>
        <v>282681713.12</v>
      </c>
      <c r="E9" s="104"/>
      <c r="F9" s="105"/>
    </row>
    <row r="10" spans="1:9" x14ac:dyDescent="0.2">
      <c r="A10" s="18">
        <v>2</v>
      </c>
      <c r="B10" s="101"/>
      <c r="C10" s="106"/>
      <c r="D10" s="107"/>
      <c r="E10" s="108"/>
      <c r="F10" s="105"/>
    </row>
    <row r="11" spans="1:9" x14ac:dyDescent="0.2">
      <c r="A11" s="18">
        <v>3</v>
      </c>
      <c r="B11" s="101" t="s">
        <v>65</v>
      </c>
      <c r="C11" s="106" t="s">
        <v>66</v>
      </c>
      <c r="D11" s="103">
        <f>'Schedule C_GasCosts_Method 2'!K18</f>
        <v>279575703.2547406</v>
      </c>
      <c r="E11" s="109"/>
      <c r="F11" s="105"/>
    </row>
    <row r="12" spans="1:9" x14ac:dyDescent="0.2">
      <c r="A12" s="18"/>
      <c r="B12" s="110"/>
      <c r="C12" s="111"/>
      <c r="D12" s="112"/>
      <c r="E12" s="109"/>
      <c r="F12" s="105"/>
    </row>
    <row r="13" spans="1:9" x14ac:dyDescent="0.2">
      <c r="A13" s="18">
        <v>4</v>
      </c>
      <c r="B13" s="113" t="s">
        <v>67</v>
      </c>
      <c r="C13" s="111"/>
      <c r="D13" s="103">
        <f>IF(D11&lt;D9,D11,D9)</f>
        <v>279575703.2547406</v>
      </c>
      <c r="E13" s="109"/>
      <c r="F13" s="105"/>
    </row>
    <row r="14" spans="1:9" x14ac:dyDescent="0.2">
      <c r="A14" s="18">
        <v>5</v>
      </c>
      <c r="B14" s="101" t="s">
        <v>68</v>
      </c>
      <c r="C14" s="106" t="s">
        <v>69</v>
      </c>
      <c r="D14" s="114">
        <f>'Schedule D_Legal Consult'!C24</f>
        <v>1568104.27</v>
      </c>
      <c r="E14" s="104"/>
      <c r="F14" s="105"/>
    </row>
    <row r="15" spans="1:9" x14ac:dyDescent="0.2">
      <c r="A15" s="18">
        <v>6</v>
      </c>
      <c r="B15" s="101"/>
      <c r="C15" s="106"/>
      <c r="D15" s="114"/>
      <c r="E15" s="109"/>
      <c r="F15" s="105"/>
    </row>
    <row r="16" spans="1:9" x14ac:dyDescent="0.2">
      <c r="A16" s="18">
        <v>7</v>
      </c>
      <c r="B16" s="115" t="s">
        <v>29</v>
      </c>
      <c r="C16" s="106" t="s">
        <v>70</v>
      </c>
      <c r="D16" s="87">
        <f>'Schedule E_Taxes'!C14</f>
        <v>0</v>
      </c>
      <c r="E16" s="104"/>
      <c r="F16" s="105"/>
    </row>
    <row r="17" spans="1:6" x14ac:dyDescent="0.2">
      <c r="A17" s="18">
        <v>8</v>
      </c>
      <c r="B17" s="115"/>
      <c r="C17" s="106"/>
      <c r="D17" s="87"/>
      <c r="E17" s="109"/>
      <c r="F17" s="105"/>
    </row>
    <row r="18" spans="1:6" s="13" customFormat="1" x14ac:dyDescent="0.2">
      <c r="A18" s="18">
        <v>9</v>
      </c>
      <c r="B18" s="115" t="s">
        <v>71</v>
      </c>
      <c r="C18" s="106" t="s">
        <v>72</v>
      </c>
      <c r="D18" s="87">
        <f>'Schedule F_Interim Financing'!D17</f>
        <v>8960228.5824323632</v>
      </c>
      <c r="E18" s="104"/>
      <c r="F18" s="105"/>
    </row>
    <row r="19" spans="1:6" s="13" customFormat="1" x14ac:dyDescent="0.2">
      <c r="A19" s="18">
        <v>10</v>
      </c>
      <c r="B19" s="115"/>
      <c r="C19" s="106"/>
      <c r="D19" s="87"/>
      <c r="E19" s="109"/>
      <c r="F19" s="105"/>
    </row>
    <row r="20" spans="1:6" s="13" customFormat="1" x14ac:dyDescent="0.2">
      <c r="A20" s="18">
        <v>11</v>
      </c>
      <c r="B20" s="116" t="s">
        <v>73</v>
      </c>
      <c r="C20" s="117"/>
      <c r="D20" s="118">
        <f>SUM(D13:D18)</f>
        <v>290104036.10717297</v>
      </c>
      <c r="E20" s="104"/>
      <c r="F20" s="105"/>
    </row>
    <row r="21" spans="1:6" s="13" customFormat="1" ht="13.5" thickTop="1" x14ac:dyDescent="0.2">
      <c r="A21" s="18"/>
    </row>
    <row r="22" spans="1:6" x14ac:dyDescent="0.2">
      <c r="D22" s="72"/>
    </row>
    <row r="23" spans="1:6" x14ac:dyDescent="0.2">
      <c r="D23" s="72"/>
    </row>
    <row r="24" spans="1:6" x14ac:dyDescent="0.2">
      <c r="D24" s="72"/>
    </row>
    <row r="25" spans="1:6" x14ac:dyDescent="0.2">
      <c r="B25" s="22"/>
      <c r="D25" s="72"/>
    </row>
    <row r="26" spans="1:6" x14ac:dyDescent="0.2">
      <c r="D26" s="72"/>
    </row>
    <row r="27" spans="1:6" x14ac:dyDescent="0.2">
      <c r="D27" s="72"/>
    </row>
  </sheetData>
  <mergeCells count="5">
    <mergeCell ref="A5:D5"/>
    <mergeCell ref="A2:E2"/>
    <mergeCell ref="A1:E1"/>
    <mergeCell ref="A3:E3"/>
    <mergeCell ref="A4:E4"/>
  </mergeCells>
  <printOptions horizontalCentered="1"/>
  <pageMargins left="0.5" right="0.5" top="1.25" bottom="0.75" header="0.3" footer="0.3"/>
  <pageSetup scale="95" orientation="landscape" r:id="rId1"/>
  <headerFooter>
    <oddHeader>&amp;R&amp;"Arial,Bold"&amp;12Schedule 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17BB-32BA-435B-9629-DF33A8DD9929}">
  <dimension ref="A1:N29"/>
  <sheetViews>
    <sheetView view="pageLayout" zoomScaleNormal="120" workbookViewId="0">
      <selection activeCell="F5" sqref="F5"/>
    </sheetView>
  </sheetViews>
  <sheetFormatPr defaultColWidth="9.140625" defaultRowHeight="15" x14ac:dyDescent="0.25"/>
  <cols>
    <col min="1" max="1" width="9.140625" style="80"/>
    <col min="2" max="2" width="21.42578125" style="80" customWidth="1"/>
    <col min="3" max="3" width="22.140625" style="80" customWidth="1"/>
    <col min="4" max="4" width="13" style="80" customWidth="1"/>
    <col min="5" max="5" width="13.85546875" style="80" customWidth="1"/>
    <col min="6" max="6" width="18.140625" style="80" customWidth="1"/>
    <col min="7" max="7" width="13.140625" style="80" customWidth="1"/>
    <col min="8" max="9" width="18.5703125" style="80" customWidth="1"/>
    <col min="10" max="11" width="16.5703125" style="80" customWidth="1"/>
    <col min="12" max="12" width="19.5703125" style="80" customWidth="1"/>
    <col min="13" max="13" width="12.85546875" style="80" bestFit="1" customWidth="1"/>
    <col min="14" max="14" width="14" style="80" customWidth="1"/>
    <col min="15" max="16384" width="9.140625" style="80"/>
  </cols>
  <sheetData>
    <row r="1" spans="1:14" x14ac:dyDescent="0.25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4" x14ac:dyDescent="0.25">
      <c r="A2" s="400" t="s">
        <v>498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4" x14ac:dyDescent="0.25">
      <c r="A3" s="400" t="str">
        <f>'Table of Contents'!C35</f>
        <v>Central-Gulf Average Bill Impact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4" x14ac:dyDescent="0.25">
      <c r="A4" s="400" t="s">
        <v>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6" spans="1:14" x14ac:dyDescent="0.25">
      <c r="L6" s="370"/>
    </row>
    <row r="7" spans="1:14" ht="60" customHeight="1" x14ac:dyDescent="0.25">
      <c r="A7" s="168" t="s">
        <v>3</v>
      </c>
      <c r="B7" s="168" t="s">
        <v>466</v>
      </c>
      <c r="C7" s="168" t="s">
        <v>467</v>
      </c>
      <c r="D7" s="168" t="s">
        <v>468</v>
      </c>
      <c r="E7" s="168" t="s">
        <v>469</v>
      </c>
      <c r="F7" s="168" t="s">
        <v>486</v>
      </c>
      <c r="G7" s="168" t="s">
        <v>470</v>
      </c>
      <c r="H7" s="227" t="s">
        <v>494</v>
      </c>
      <c r="I7" s="227" t="s">
        <v>495</v>
      </c>
      <c r="J7" s="228" t="s">
        <v>471</v>
      </c>
      <c r="K7" s="168" t="s">
        <v>472</v>
      </c>
      <c r="L7" s="228" t="s">
        <v>473</v>
      </c>
      <c r="M7" s="228" t="s">
        <v>474</v>
      </c>
      <c r="N7" s="228" t="s">
        <v>496</v>
      </c>
    </row>
    <row r="8" spans="1:14" x14ac:dyDescent="0.25">
      <c r="A8" s="96"/>
      <c r="B8" s="122" t="s">
        <v>7</v>
      </c>
      <c r="C8" s="122" t="s">
        <v>8</v>
      </c>
      <c r="D8" s="122" t="s">
        <v>9</v>
      </c>
      <c r="E8" s="122" t="s">
        <v>475</v>
      </c>
      <c r="F8" s="122" t="s">
        <v>258</v>
      </c>
      <c r="G8" s="122" t="s">
        <v>476</v>
      </c>
      <c r="H8" s="122" t="s">
        <v>259</v>
      </c>
      <c r="I8" s="122" t="s">
        <v>477</v>
      </c>
      <c r="J8" s="122" t="s">
        <v>478</v>
      </c>
      <c r="K8" s="122" t="s">
        <v>479</v>
      </c>
      <c r="L8" s="122" t="s">
        <v>480</v>
      </c>
      <c r="M8" s="122" t="s">
        <v>481</v>
      </c>
      <c r="N8" s="122" t="s">
        <v>482</v>
      </c>
    </row>
    <row r="9" spans="1:14" x14ac:dyDescent="0.25">
      <c r="A9" s="96"/>
      <c r="B9" s="96"/>
      <c r="C9" s="122"/>
      <c r="D9" s="122"/>
      <c r="E9" s="96"/>
      <c r="F9" s="96"/>
      <c r="G9" s="96"/>
      <c r="H9" s="123"/>
      <c r="I9" s="123"/>
      <c r="J9" s="226"/>
      <c r="K9" s="226"/>
      <c r="L9" s="226"/>
      <c r="M9" s="226"/>
      <c r="N9" s="226"/>
    </row>
    <row r="10" spans="1:14" x14ac:dyDescent="0.25">
      <c r="A10" s="96">
        <v>1</v>
      </c>
      <c r="B10" s="96" t="s">
        <v>463</v>
      </c>
      <c r="C10" s="385">
        <f>+'Schedule G_Customer Info'!$D$23/12</f>
        <v>3.2645222205592894</v>
      </c>
      <c r="D10" s="229">
        <f>+'Schedule C_GasCosts_Method 2'!$H$18</f>
        <v>3.8001448590076365</v>
      </c>
      <c r="E10" s="208">
        <f>C10*D10</f>
        <v>12.405657333574577</v>
      </c>
      <c r="F10" s="384">
        <v>8.7986999999999996E-2</v>
      </c>
      <c r="G10" s="230">
        <f>(F10*E10)+E10</f>
        <v>13.497193905383803</v>
      </c>
      <c r="H10" s="208">
        <f>+'Schedule H_Conv Recovery'!$D$28</f>
        <v>8.9801337262592966</v>
      </c>
      <c r="I10" s="208">
        <f>H10*C10</f>
        <v>29.315846092967366</v>
      </c>
      <c r="J10" s="231">
        <f>G10+(I10*F10)+I10</f>
        <v>45.392453348533088</v>
      </c>
      <c r="K10" s="231">
        <f>G10*12</f>
        <v>161.96632686460563</v>
      </c>
      <c r="L10" s="231">
        <f>J10*12</f>
        <v>544.70944018239709</v>
      </c>
      <c r="M10" s="232">
        <f>(L10-K10)/K10</f>
        <v>2.3631030025008979</v>
      </c>
      <c r="N10" s="231">
        <f>+(L10-K10)/12</f>
        <v>31.895259443149286</v>
      </c>
    </row>
    <row r="11" spans="1:14" x14ac:dyDescent="0.25">
      <c r="A11" s="96">
        <v>2</v>
      </c>
      <c r="B11" s="96" t="s">
        <v>464</v>
      </c>
      <c r="C11" s="385">
        <f>+'Schedule G_Customer Info'!$D$24/12</f>
        <v>25.235141366339036</v>
      </c>
      <c r="D11" s="229">
        <f>+'Schedule C_GasCosts_Method 2'!$H$18</f>
        <v>3.8001448590076365</v>
      </c>
      <c r="E11" s="208">
        <f t="shared" ref="E11:E14" si="0">C11*D11</f>
        <v>95.897192729624237</v>
      </c>
      <c r="F11" s="384">
        <v>0.14646400000000001</v>
      </c>
      <c r="G11" s="230">
        <f t="shared" ref="G11:G14" si="1">(F11*E11)+E11</f>
        <v>109.94267916557592</v>
      </c>
      <c r="H11" s="208">
        <f>+'Schedule H_Conv Recovery'!$D$28</f>
        <v>8.9801337262592966</v>
      </c>
      <c r="I11" s="208">
        <f t="shared" ref="I11:I14" si="2">H11*C11</f>
        <v>226.61494407078229</v>
      </c>
      <c r="J11" s="231">
        <f t="shared" ref="J11:J14" si="3">G11+(I11*F11)+I11</f>
        <v>369.7485544047413</v>
      </c>
      <c r="K11" s="231">
        <f t="shared" ref="K11:K14" si="4">G11*12</f>
        <v>1319.3121499869112</v>
      </c>
      <c r="L11" s="231">
        <f t="shared" ref="L11:L14" si="5">J11*12</f>
        <v>4436.9826528568956</v>
      </c>
      <c r="M11" s="232">
        <f t="shared" ref="M11:M14" si="6">(L11-K11)/K11</f>
        <v>2.3631030025008974</v>
      </c>
      <c r="N11" s="231">
        <f t="shared" ref="N11:N14" si="7">+(L11-K11)/12</f>
        <v>259.80587523916535</v>
      </c>
    </row>
    <row r="12" spans="1:14" x14ac:dyDescent="0.25">
      <c r="A12" s="96">
        <v>3</v>
      </c>
      <c r="B12" s="96" t="s">
        <v>465</v>
      </c>
      <c r="C12" s="385">
        <f>+'Schedule G_Customer Info'!$D$25/12</f>
        <v>212.36507936507937</v>
      </c>
      <c r="D12" s="229">
        <f>+'Schedule C_GasCosts_Method 2'!$H$18</f>
        <v>3.8001448590076365</v>
      </c>
      <c r="E12" s="208">
        <f t="shared" si="0"/>
        <v>807.01806458195506</v>
      </c>
      <c r="F12" s="384">
        <v>0.14646400000000001</v>
      </c>
      <c r="G12" s="230">
        <f t="shared" si="1"/>
        <v>925.21715839288652</v>
      </c>
      <c r="H12" s="208">
        <f>+'Schedule H_Conv Recovery'!$D$28</f>
        <v>8.9801337262592966</v>
      </c>
      <c r="I12" s="208">
        <f t="shared" si="2"/>
        <v>1907.0668114860814</v>
      </c>
      <c r="J12" s="231">
        <f t="shared" si="3"/>
        <v>3111.6006033564654</v>
      </c>
      <c r="K12" s="231">
        <f t="shared" si="4"/>
        <v>11102.605900714638</v>
      </c>
      <c r="L12" s="231">
        <f t="shared" si="5"/>
        <v>37339.207240277581</v>
      </c>
      <c r="M12" s="232">
        <f t="shared" si="6"/>
        <v>2.3631030025008974</v>
      </c>
      <c r="N12" s="231">
        <f t="shared" si="7"/>
        <v>2186.3834449635783</v>
      </c>
    </row>
    <row r="13" spans="1:14" x14ac:dyDescent="0.25">
      <c r="A13" s="96">
        <v>4</v>
      </c>
      <c r="B13" s="96" t="s">
        <v>431</v>
      </c>
      <c r="C13" s="385">
        <f>+'Schedule G_Customer Info'!$D$26/12</f>
        <v>47.055257936507935</v>
      </c>
      <c r="D13" s="229">
        <f>+'Schedule C_GasCosts_Method 2'!$H$18</f>
        <v>3.8001448590076365</v>
      </c>
      <c r="E13" s="208">
        <f t="shared" si="0"/>
        <v>178.81679653669892</v>
      </c>
      <c r="F13" s="384">
        <v>7.6314000000000007E-2</v>
      </c>
      <c r="G13" s="230">
        <f t="shared" si="1"/>
        <v>192.46302154760056</v>
      </c>
      <c r="H13" s="208">
        <f>+'Schedule H_Conv Recovery'!$D$28</f>
        <v>8.9801337262592966</v>
      </c>
      <c r="I13" s="208">
        <f t="shared" si="2"/>
        <v>422.56250879346533</v>
      </c>
      <c r="J13" s="231">
        <f t="shared" si="3"/>
        <v>647.27296563713037</v>
      </c>
      <c r="K13" s="231">
        <f t="shared" si="4"/>
        <v>2309.5562585712069</v>
      </c>
      <c r="L13" s="231">
        <f t="shared" si="5"/>
        <v>7767.2755876455649</v>
      </c>
      <c r="M13" s="232">
        <f t="shared" si="6"/>
        <v>2.3631030025008974</v>
      </c>
      <c r="N13" s="231">
        <f t="shared" si="7"/>
        <v>454.80994408952984</v>
      </c>
    </row>
    <row r="14" spans="1:14" x14ac:dyDescent="0.25">
      <c r="A14" s="96">
        <v>5</v>
      </c>
      <c r="B14" s="96" t="s">
        <v>432</v>
      </c>
      <c r="C14" s="385">
        <f>+'Schedule G_Customer Info'!$D$27/12</f>
        <v>736.16666666666663</v>
      </c>
      <c r="D14" s="229">
        <f>+'Schedule C_GasCosts_Method 2'!$H$18</f>
        <v>3.8001448590076365</v>
      </c>
      <c r="E14" s="208">
        <f t="shared" si="0"/>
        <v>2797.5399737061216</v>
      </c>
      <c r="F14" s="384">
        <v>0.14646400000000001</v>
      </c>
      <c r="G14" s="230">
        <f t="shared" si="1"/>
        <v>3207.278868415015</v>
      </c>
      <c r="H14" s="208">
        <f>+'Schedule H_Conv Recovery'!$D$28</f>
        <v>8.9801337262592966</v>
      </c>
      <c r="I14" s="208">
        <f t="shared" si="2"/>
        <v>6610.8751114812185</v>
      </c>
      <c r="J14" s="231">
        <f t="shared" si="3"/>
        <v>10786.409192224219</v>
      </c>
      <c r="K14" s="231">
        <f t="shared" si="4"/>
        <v>38487.346420980182</v>
      </c>
      <c r="L14" s="231">
        <f t="shared" si="5"/>
        <v>129436.91030669062</v>
      </c>
      <c r="M14" s="232">
        <f t="shared" si="6"/>
        <v>2.3631030025008974</v>
      </c>
      <c r="N14" s="231">
        <f t="shared" si="7"/>
        <v>7579.1303238092032</v>
      </c>
    </row>
    <row r="15" spans="1:14" x14ac:dyDescent="0.25">
      <c r="A15" s="96">
        <v>6</v>
      </c>
      <c r="B15" s="226" t="s">
        <v>101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1:14" x14ac:dyDescent="0.25">
      <c r="A16" s="96">
        <v>7</v>
      </c>
      <c r="B16" s="226" t="s">
        <v>483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4" x14ac:dyDescent="0.25">
      <c r="A17" s="391">
        <v>8</v>
      </c>
      <c r="B17" s="226" t="s">
        <v>489</v>
      </c>
      <c r="C17" s="226"/>
      <c r="D17" s="226"/>
      <c r="E17" s="226"/>
      <c r="F17" s="226"/>
      <c r="G17" s="226"/>
      <c r="H17" s="226"/>
      <c r="I17" s="226"/>
      <c r="J17" s="226"/>
      <c r="K17" s="226"/>
      <c r="M17" s="226"/>
    </row>
    <row r="18" spans="1:14" x14ac:dyDescent="0.2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370"/>
      <c r="M18" s="226"/>
      <c r="N18" s="370"/>
    </row>
    <row r="19" spans="1:14" ht="75" x14ac:dyDescent="0.25">
      <c r="A19" s="168" t="s">
        <v>3</v>
      </c>
      <c r="B19" s="168" t="s">
        <v>466</v>
      </c>
      <c r="C19" s="168" t="s">
        <v>467</v>
      </c>
      <c r="D19" s="168" t="s">
        <v>468</v>
      </c>
      <c r="E19" s="168" t="s">
        <v>469</v>
      </c>
      <c r="F19" s="168" t="s">
        <v>488</v>
      </c>
      <c r="G19" s="168" t="s">
        <v>470</v>
      </c>
      <c r="H19" s="227" t="s">
        <v>494</v>
      </c>
      <c r="I19" s="227" t="s">
        <v>495</v>
      </c>
      <c r="J19" s="228" t="s">
        <v>471</v>
      </c>
      <c r="K19" s="168" t="s">
        <v>472</v>
      </c>
      <c r="L19" s="228" t="s">
        <v>473</v>
      </c>
      <c r="M19" s="228" t="s">
        <v>474</v>
      </c>
      <c r="N19" s="228" t="s">
        <v>496</v>
      </c>
    </row>
    <row r="20" spans="1:14" x14ac:dyDescent="0.25">
      <c r="A20" s="96"/>
      <c r="B20" s="122" t="s">
        <v>7</v>
      </c>
      <c r="C20" s="122" t="s">
        <v>8</v>
      </c>
      <c r="D20" s="122" t="s">
        <v>9</v>
      </c>
      <c r="E20" s="122" t="s">
        <v>475</v>
      </c>
      <c r="F20" s="122" t="s">
        <v>258</v>
      </c>
      <c r="G20" s="122" t="s">
        <v>476</v>
      </c>
      <c r="H20" s="122" t="s">
        <v>259</v>
      </c>
      <c r="I20" s="122" t="s">
        <v>477</v>
      </c>
      <c r="J20" s="122" t="s">
        <v>478</v>
      </c>
      <c r="K20" s="122" t="s">
        <v>479</v>
      </c>
      <c r="L20" s="122" t="s">
        <v>480</v>
      </c>
      <c r="M20" s="122" t="s">
        <v>481</v>
      </c>
      <c r="N20" s="122" t="s">
        <v>482</v>
      </c>
    </row>
    <row r="21" spans="1:14" x14ac:dyDescent="0.25">
      <c r="A21" s="96"/>
      <c r="B21" s="96"/>
      <c r="C21" s="122"/>
      <c r="D21" s="122"/>
      <c r="E21" s="96"/>
      <c r="F21" s="96"/>
      <c r="G21" s="96"/>
      <c r="H21" s="123"/>
      <c r="I21" s="123"/>
      <c r="J21" s="226"/>
      <c r="K21" s="226"/>
      <c r="L21" s="226"/>
      <c r="M21" s="226"/>
      <c r="N21" s="226"/>
    </row>
    <row r="22" spans="1:14" x14ac:dyDescent="0.25">
      <c r="A22" s="96">
        <v>9</v>
      </c>
      <c r="B22" s="96" t="s">
        <v>463</v>
      </c>
      <c r="C22" s="385">
        <f>+'Schedule G_Customer Info'!$D$23/12</f>
        <v>3.2645222205592894</v>
      </c>
      <c r="D22" s="229">
        <f>+'Schedule C_GasCosts_Method 2'!$H$18</f>
        <v>3.8001448590076365</v>
      </c>
      <c r="E22" s="208">
        <f>C22*D22</f>
        <v>12.405657333574577</v>
      </c>
      <c r="F22" s="384">
        <v>0</v>
      </c>
      <c r="G22" s="230">
        <f>(F22*E22)+E22</f>
        <v>12.405657333574577</v>
      </c>
      <c r="H22" s="208">
        <f>+'Schedule H_Conv Recovery'!$D$28</f>
        <v>8.9801337262592966</v>
      </c>
      <c r="I22" s="208">
        <f>H22*C22</f>
        <v>29.315846092967366</v>
      </c>
      <c r="J22" s="231">
        <f>G22+(I22*F22)+I22</f>
        <v>41.721503426541943</v>
      </c>
      <c r="K22" s="231">
        <f>G22*12</f>
        <v>148.86788800289492</v>
      </c>
      <c r="L22" s="231">
        <f>J22*12</f>
        <v>500.65804111850332</v>
      </c>
      <c r="M22" s="232">
        <f>(L22-K22)/K22</f>
        <v>2.3631030025008983</v>
      </c>
      <c r="N22" s="231">
        <f>+(L22-K22)/12</f>
        <v>29.315846092967366</v>
      </c>
    </row>
    <row r="23" spans="1:14" x14ac:dyDescent="0.25">
      <c r="A23" s="96">
        <v>10</v>
      </c>
      <c r="B23" s="96" t="s">
        <v>464</v>
      </c>
      <c r="C23" s="385">
        <f>+'Schedule G_Customer Info'!$D$24/12</f>
        <v>25.235141366339036</v>
      </c>
      <c r="D23" s="229">
        <f>+'Schedule C_GasCosts_Method 2'!$H$18</f>
        <v>3.8001448590076365</v>
      </c>
      <c r="E23" s="208">
        <f t="shared" ref="E23:E26" si="8">C23*D23</f>
        <v>95.897192729624237</v>
      </c>
      <c r="F23" s="384">
        <v>5.8477700000000001E-2</v>
      </c>
      <c r="G23" s="230">
        <f t="shared" ref="G23:G26" si="9">(F23*E23)+E23</f>
        <v>101.50503999690939</v>
      </c>
      <c r="H23" s="208">
        <f>+'Schedule H_Conv Recovery'!$D$28</f>
        <v>8.9801337262592966</v>
      </c>
      <c r="I23" s="208">
        <f t="shared" ref="I23:I26" si="10">H23*C23</f>
        <v>226.61494407078229</v>
      </c>
      <c r="J23" s="231">
        <f t="shared" ref="J23:J26" si="11">G23+(I23*F23)+I23</f>
        <v>341.37190478257969</v>
      </c>
      <c r="K23" s="231">
        <f t="shared" ref="K23:K26" si="12">G23*12</f>
        <v>1218.0604799629127</v>
      </c>
      <c r="L23" s="231">
        <f t="shared" ref="L23:L26" si="13">J23*12</f>
        <v>4096.4628573909558</v>
      </c>
      <c r="M23" s="232">
        <f t="shared" ref="M23:M26" si="14">(L23-K23)/K23</f>
        <v>2.3631030025008974</v>
      </c>
      <c r="N23" s="231">
        <f t="shared" ref="N23:N26" si="15">+(L23-K23)/12</f>
        <v>239.86686478567026</v>
      </c>
    </row>
    <row r="24" spans="1:14" x14ac:dyDescent="0.25">
      <c r="A24" s="96">
        <v>11</v>
      </c>
      <c r="B24" s="96" t="s">
        <v>465</v>
      </c>
      <c r="C24" s="385">
        <f>+'Schedule G_Customer Info'!$D$25/12</f>
        <v>212.36507936507937</v>
      </c>
      <c r="D24" s="229">
        <f>+'Schedule C_GasCosts_Method 2'!$H$18</f>
        <v>3.8001448590076365</v>
      </c>
      <c r="E24" s="208">
        <f t="shared" si="8"/>
        <v>807.01806458195506</v>
      </c>
      <c r="F24" s="384">
        <v>5.8477700000000001E-2</v>
      </c>
      <c r="G24" s="230">
        <f t="shared" si="9"/>
        <v>854.21062485715925</v>
      </c>
      <c r="H24" s="208">
        <f>+'Schedule H_Conv Recovery'!$D$28</f>
        <v>8.9801337262592966</v>
      </c>
      <c r="I24" s="208">
        <f t="shared" si="10"/>
        <v>1907.0668114860814</v>
      </c>
      <c r="J24" s="231">
        <f t="shared" si="11"/>
        <v>2872.7983172252802</v>
      </c>
      <c r="K24" s="231">
        <f t="shared" si="12"/>
        <v>10250.527498285912</v>
      </c>
      <c r="L24" s="231">
        <f t="shared" si="13"/>
        <v>34473.579806703361</v>
      </c>
      <c r="M24" s="232">
        <f t="shared" si="14"/>
        <v>2.3631030025008974</v>
      </c>
      <c r="N24" s="231">
        <f t="shared" si="15"/>
        <v>2018.5876923681208</v>
      </c>
    </row>
    <row r="25" spans="1:14" x14ac:dyDescent="0.25">
      <c r="A25" s="96">
        <v>12</v>
      </c>
      <c r="B25" s="96" t="s">
        <v>431</v>
      </c>
      <c r="C25" s="385">
        <f>+'Schedule G_Customer Info'!$D$26/12</f>
        <v>47.055257936507935</v>
      </c>
      <c r="D25" s="229">
        <f>+'Schedule C_GasCosts_Method 2'!$H$18</f>
        <v>3.8001448590076365</v>
      </c>
      <c r="E25" s="208">
        <f t="shared" si="8"/>
        <v>178.81679653669892</v>
      </c>
      <c r="F25" s="384">
        <v>0</v>
      </c>
      <c r="G25" s="230">
        <f t="shared" si="9"/>
        <v>178.81679653669892</v>
      </c>
      <c r="H25" s="208">
        <f>+'Schedule H_Conv Recovery'!$D$28</f>
        <v>8.9801337262592966</v>
      </c>
      <c r="I25" s="208">
        <f t="shared" si="10"/>
        <v>422.56250879346533</v>
      </c>
      <c r="J25" s="231">
        <f t="shared" si="11"/>
        <v>601.37930533016424</v>
      </c>
      <c r="K25" s="231">
        <f t="shared" si="12"/>
        <v>2145.801558440387</v>
      </c>
      <c r="L25" s="231">
        <f t="shared" si="13"/>
        <v>7216.5516639619709</v>
      </c>
      <c r="M25" s="232">
        <f t="shared" si="14"/>
        <v>2.3631030025008974</v>
      </c>
      <c r="N25" s="231">
        <f t="shared" si="15"/>
        <v>422.56250879346527</v>
      </c>
    </row>
    <row r="26" spans="1:14" x14ac:dyDescent="0.25">
      <c r="A26" s="96">
        <v>13</v>
      </c>
      <c r="B26" s="96" t="s">
        <v>432</v>
      </c>
      <c r="C26" s="385">
        <f>+'Schedule G_Customer Info'!$D$27/12</f>
        <v>736.16666666666663</v>
      </c>
      <c r="D26" s="229">
        <f>+'Schedule C_GasCosts_Method 2'!$H$18</f>
        <v>3.8001448590076365</v>
      </c>
      <c r="E26" s="208">
        <f t="shared" si="8"/>
        <v>2797.5399737061216</v>
      </c>
      <c r="F26" s="384">
        <v>5.8477700000000001E-2</v>
      </c>
      <c r="G26" s="230">
        <f t="shared" si="9"/>
        <v>2961.1336770265161</v>
      </c>
      <c r="H26" s="208">
        <f>+'Schedule H_Conv Recovery'!$D$28</f>
        <v>8.9801337262592966</v>
      </c>
      <c r="I26" s="208">
        <f t="shared" si="10"/>
        <v>6610.8751114812185</v>
      </c>
      <c r="J26" s="231">
        <f t="shared" si="11"/>
        <v>9958.5975600143993</v>
      </c>
      <c r="K26" s="231">
        <f t="shared" si="12"/>
        <v>35533.604124318197</v>
      </c>
      <c r="L26" s="231">
        <f t="shared" si="13"/>
        <v>119503.17072017278</v>
      </c>
      <c r="M26" s="232">
        <f t="shared" si="14"/>
        <v>2.363103002500897</v>
      </c>
      <c r="N26" s="231">
        <f t="shared" si="15"/>
        <v>6997.4638829878822</v>
      </c>
    </row>
    <row r="27" spans="1:14" x14ac:dyDescent="0.25">
      <c r="A27" s="96">
        <v>14</v>
      </c>
      <c r="B27" s="226" t="s">
        <v>101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</row>
    <row r="28" spans="1:14" x14ac:dyDescent="0.25">
      <c r="A28" s="96">
        <v>15</v>
      </c>
      <c r="B28" s="226" t="s">
        <v>483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</row>
    <row r="29" spans="1:14" x14ac:dyDescent="0.25">
      <c r="A29" s="391">
        <v>16</v>
      </c>
      <c r="B29" s="226" t="s">
        <v>489</v>
      </c>
      <c r="C29" s="226"/>
      <c r="D29" s="226"/>
      <c r="E29" s="226"/>
      <c r="F29" s="226"/>
      <c r="G29" s="226"/>
      <c r="H29" s="226"/>
      <c r="I29" s="226"/>
      <c r="J29" s="226"/>
      <c r="K29" s="226"/>
      <c r="M29" s="226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53" orientation="landscape" r:id="rId1"/>
  <headerFooter>
    <oddHeader>&amp;R&amp;"-,Bold"Schedule H-2.A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5AF0-D788-4CAD-91C5-CFAEB6E1017B}">
  <dimension ref="A1:N29"/>
  <sheetViews>
    <sheetView view="pageLayout" zoomScaleNormal="120" workbookViewId="0">
      <selection activeCell="G5" sqref="G5"/>
    </sheetView>
  </sheetViews>
  <sheetFormatPr defaultColWidth="9.140625" defaultRowHeight="15" x14ac:dyDescent="0.25"/>
  <cols>
    <col min="1" max="1" width="9.140625" style="80"/>
    <col min="2" max="2" width="21.42578125" style="80" customWidth="1"/>
    <col min="3" max="3" width="22.140625" style="80" customWidth="1"/>
    <col min="4" max="4" width="13" style="80" customWidth="1"/>
    <col min="5" max="5" width="13.85546875" style="80" customWidth="1"/>
    <col min="6" max="6" width="18.140625" style="80" customWidth="1"/>
    <col min="7" max="7" width="13.140625" style="80" customWidth="1"/>
    <col min="8" max="9" width="18.5703125" style="80" customWidth="1"/>
    <col min="10" max="11" width="16.5703125" style="80" customWidth="1"/>
    <col min="12" max="12" width="19.5703125" style="80" customWidth="1"/>
    <col min="13" max="13" width="12.85546875" style="80" bestFit="1" customWidth="1"/>
    <col min="14" max="14" width="14" style="80" customWidth="1"/>
    <col min="15" max="16384" width="9.140625" style="80"/>
  </cols>
  <sheetData>
    <row r="1" spans="1:14" x14ac:dyDescent="0.25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4" x14ac:dyDescent="0.25">
      <c r="A2" s="400" t="s">
        <v>500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4" x14ac:dyDescent="0.25">
      <c r="A3" s="400" t="str">
        <f>'Table of Contents'!C36</f>
        <v>West Texas Average Bill Impact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4" x14ac:dyDescent="0.25">
      <c r="A4" s="400" t="s">
        <v>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6" spans="1:14" x14ac:dyDescent="0.25">
      <c r="L6" s="370"/>
    </row>
    <row r="7" spans="1:14" ht="60" customHeight="1" x14ac:dyDescent="0.25">
      <c r="A7" s="168" t="s">
        <v>3</v>
      </c>
      <c r="B7" s="168" t="s">
        <v>466</v>
      </c>
      <c r="C7" s="168" t="s">
        <v>467</v>
      </c>
      <c r="D7" s="168" t="s">
        <v>468</v>
      </c>
      <c r="E7" s="168" t="s">
        <v>469</v>
      </c>
      <c r="F7" s="168" t="s">
        <v>486</v>
      </c>
      <c r="G7" s="168" t="s">
        <v>470</v>
      </c>
      <c r="H7" s="227" t="s">
        <v>494</v>
      </c>
      <c r="I7" s="227" t="s">
        <v>495</v>
      </c>
      <c r="J7" s="228" t="s">
        <v>471</v>
      </c>
      <c r="K7" s="168" t="s">
        <v>472</v>
      </c>
      <c r="L7" s="228" t="s">
        <v>473</v>
      </c>
      <c r="M7" s="228" t="s">
        <v>474</v>
      </c>
      <c r="N7" s="228" t="s">
        <v>496</v>
      </c>
    </row>
    <row r="8" spans="1:14" x14ac:dyDescent="0.25">
      <c r="A8" s="96"/>
      <c r="B8" s="122" t="s">
        <v>7</v>
      </c>
      <c r="C8" s="122" t="s">
        <v>8</v>
      </c>
      <c r="D8" s="122" t="s">
        <v>9</v>
      </c>
      <c r="E8" s="122" t="s">
        <v>475</v>
      </c>
      <c r="F8" s="122" t="s">
        <v>258</v>
      </c>
      <c r="G8" s="122" t="s">
        <v>476</v>
      </c>
      <c r="H8" s="122" t="s">
        <v>259</v>
      </c>
      <c r="I8" s="122" t="s">
        <v>477</v>
      </c>
      <c r="J8" s="122" t="s">
        <v>478</v>
      </c>
      <c r="K8" s="122" t="s">
        <v>479</v>
      </c>
      <c r="L8" s="122" t="s">
        <v>480</v>
      </c>
      <c r="M8" s="122" t="s">
        <v>481</v>
      </c>
      <c r="N8" s="122" t="s">
        <v>482</v>
      </c>
    </row>
    <row r="9" spans="1:14" x14ac:dyDescent="0.25">
      <c r="A9" s="96"/>
      <c r="B9" s="96"/>
      <c r="C9" s="122"/>
      <c r="D9" s="122"/>
      <c r="E9" s="96"/>
      <c r="F9" s="96"/>
      <c r="G9" s="96"/>
      <c r="H9" s="123"/>
      <c r="I9" s="123"/>
      <c r="J9" s="226"/>
      <c r="K9" s="226"/>
      <c r="L9" s="226"/>
      <c r="M9" s="226"/>
      <c r="N9" s="226"/>
    </row>
    <row r="10" spans="1:14" x14ac:dyDescent="0.25">
      <c r="A10" s="96">
        <v>1</v>
      </c>
      <c r="B10" s="96" t="s">
        <v>463</v>
      </c>
      <c r="C10" s="385">
        <f>+'Schedule G_Customer Info'!$D$31/12</f>
        <v>4.1146184450999721</v>
      </c>
      <c r="D10" s="229">
        <f>+'Schedule C_GasCosts_Method 2'!$H$18</f>
        <v>3.8001448590076365</v>
      </c>
      <c r="E10" s="208">
        <f>C10*D10</f>
        <v>15.636146130924654</v>
      </c>
      <c r="F10" s="384">
        <v>7.4858999999999995E-2</v>
      </c>
      <c r="G10" s="230">
        <f>(F10*E10)+E10</f>
        <v>16.806652394139544</v>
      </c>
      <c r="H10" s="208">
        <f>+'Schedule H_Conv Recovery'!$D$28</f>
        <v>8.9801337262592966</v>
      </c>
      <c r="I10" s="208">
        <f>H10*C10</f>
        <v>36.949823869530846</v>
      </c>
      <c r="J10" s="231">
        <f>G10+(I10*F10)+I10</f>
        <v>56.522503128719599</v>
      </c>
      <c r="K10" s="231">
        <f>G10*12</f>
        <v>201.67982872967451</v>
      </c>
      <c r="L10" s="231">
        <f>J10*12</f>
        <v>678.27003754463522</v>
      </c>
      <c r="M10" s="232">
        <f>(L10-K10)/K10</f>
        <v>2.3631030025008979</v>
      </c>
      <c r="N10" s="231">
        <f>+(L10-K10)/12</f>
        <v>39.715850734580059</v>
      </c>
    </row>
    <row r="11" spans="1:14" x14ac:dyDescent="0.25">
      <c r="A11" s="96">
        <v>2</v>
      </c>
      <c r="B11" s="96" t="s">
        <v>464</v>
      </c>
      <c r="C11" s="385">
        <f>+'Schedule G_Customer Info'!$D$32/12</f>
        <v>22.874244228120549</v>
      </c>
      <c r="D11" s="229">
        <f>+'Schedule C_GasCosts_Method 2'!$H$18</f>
        <v>3.8001448590076365</v>
      </c>
      <c r="E11" s="208">
        <f t="shared" ref="E11:E14" si="0">C11*D11</f>
        <v>86.925441607177405</v>
      </c>
      <c r="F11" s="384">
        <v>0.13691900000000001</v>
      </c>
      <c r="G11" s="230">
        <f t="shared" ref="G11:G14" si="1">(F11*E11)+E11</f>
        <v>98.827186146590535</v>
      </c>
      <c r="H11" s="208">
        <f>+'Schedule H_Conv Recovery'!$D$28</f>
        <v>8.9801337262592966</v>
      </c>
      <c r="I11" s="208">
        <f t="shared" ref="I11:I14" si="2">H11*C11</f>
        <v>205.41377205563739</v>
      </c>
      <c r="J11" s="231">
        <f t="shared" ref="J11:J14" si="3">G11+(I11*F11)+I11</f>
        <v>332.36600645831373</v>
      </c>
      <c r="K11" s="231">
        <f t="shared" ref="K11:K14" si="4">G11*12</f>
        <v>1185.9262337590865</v>
      </c>
      <c r="L11" s="231">
        <f t="shared" ref="L11:L14" si="5">J11*12</f>
        <v>3988.392077499765</v>
      </c>
      <c r="M11" s="232">
        <f t="shared" ref="M11:M14" si="6">(L11-K11)/K11</f>
        <v>2.3631030025008979</v>
      </c>
      <c r="N11" s="231">
        <f t="shared" ref="N11:N14" si="7">+(L11-K11)/12</f>
        <v>233.53882031172324</v>
      </c>
    </row>
    <row r="12" spans="1:14" x14ac:dyDescent="0.25">
      <c r="A12" s="96">
        <v>3</v>
      </c>
      <c r="B12" s="96" t="s">
        <v>465</v>
      </c>
      <c r="C12" s="385">
        <f>+'Schedule G_Customer Info'!$D$33/12</f>
        <v>257.50714285714287</v>
      </c>
      <c r="D12" s="229">
        <f>+'Schedule C_GasCosts_Method 2'!$H$18</f>
        <v>3.8001448590076365</v>
      </c>
      <c r="E12" s="208">
        <f t="shared" si="0"/>
        <v>978.56444508631648</v>
      </c>
      <c r="F12" s="384">
        <v>0.13691900000000001</v>
      </c>
      <c r="G12" s="230">
        <f t="shared" si="1"/>
        <v>1112.5485103430899</v>
      </c>
      <c r="H12" s="208">
        <f>+'Schedule H_Conv Recovery'!$D$28</f>
        <v>8.9801337262592966</v>
      </c>
      <c r="I12" s="208">
        <f t="shared" si="2"/>
        <v>2312.4485783240993</v>
      </c>
      <c r="J12" s="231">
        <f t="shared" si="3"/>
        <v>3741.6152355627464</v>
      </c>
      <c r="K12" s="231">
        <f t="shared" si="4"/>
        <v>13350.582124117078</v>
      </c>
      <c r="L12" s="231">
        <f t="shared" si="5"/>
        <v>44899.382826752961</v>
      </c>
      <c r="M12" s="232">
        <f t="shared" si="6"/>
        <v>2.3631030025008979</v>
      </c>
      <c r="N12" s="231">
        <f t="shared" si="7"/>
        <v>2629.0667252196567</v>
      </c>
    </row>
    <row r="13" spans="1:14" x14ac:dyDescent="0.25">
      <c r="A13" s="96">
        <v>4</v>
      </c>
      <c r="B13" s="96" t="s">
        <v>431</v>
      </c>
      <c r="C13" s="385">
        <f>+'Schedule G_Customer Info'!$D$34/12</f>
        <v>127.28775641025641</v>
      </c>
      <c r="D13" s="229">
        <f>+'Schedule C_GasCosts_Method 2'!$H$18</f>
        <v>3.8001448590076365</v>
      </c>
      <c r="E13" s="208">
        <f t="shared" si="0"/>
        <v>483.71191313705219</v>
      </c>
      <c r="F13" s="384">
        <v>7.2647000000000003E-2</v>
      </c>
      <c r="G13" s="230">
        <f t="shared" si="1"/>
        <v>518.85213249071967</v>
      </c>
      <c r="H13" s="208">
        <f>+'Schedule H_Conv Recovery'!$D$28</f>
        <v>8.9801337262592966</v>
      </c>
      <c r="I13" s="208">
        <f t="shared" si="2"/>
        <v>1143.0610742796216</v>
      </c>
      <c r="J13" s="231">
        <f t="shared" si="3"/>
        <v>1744.9531646335331</v>
      </c>
      <c r="K13" s="231">
        <f t="shared" si="4"/>
        <v>6226.225589888636</v>
      </c>
      <c r="L13" s="231">
        <f t="shared" si="5"/>
        <v>20939.437975602399</v>
      </c>
      <c r="M13" s="232">
        <f t="shared" si="6"/>
        <v>2.3631030025008983</v>
      </c>
      <c r="N13" s="231">
        <f t="shared" si="7"/>
        <v>1226.1010321428137</v>
      </c>
    </row>
    <row r="14" spans="1:14" x14ac:dyDescent="0.25">
      <c r="A14" s="96">
        <v>5</v>
      </c>
      <c r="B14" s="96" t="s">
        <v>432</v>
      </c>
      <c r="C14" s="385">
        <f>+'Schedule G_Customer Info'!$D$35/12</f>
        <v>297.48920863309354</v>
      </c>
      <c r="D14" s="229">
        <f>+'Schedule C_GasCosts_Method 2'!$H$18</f>
        <v>3.8001448590076365</v>
      </c>
      <c r="E14" s="208">
        <f t="shared" si="0"/>
        <v>1130.5020867973005</v>
      </c>
      <c r="F14" s="384">
        <v>0.13691900000000001</v>
      </c>
      <c r="G14" s="230">
        <f t="shared" si="1"/>
        <v>1285.2893020195002</v>
      </c>
      <c r="H14" s="208">
        <f>+'Schedule H_Conv Recovery'!$D$28</f>
        <v>8.9801337262592966</v>
      </c>
      <c r="I14" s="208">
        <f t="shared" si="2"/>
        <v>2671.4928756442314</v>
      </c>
      <c r="J14" s="231">
        <f t="shared" si="3"/>
        <v>4322.5603107040642</v>
      </c>
      <c r="K14" s="231">
        <f t="shared" si="4"/>
        <v>15423.471624234002</v>
      </c>
      <c r="L14" s="231">
        <f t="shared" si="5"/>
        <v>51870.723728448771</v>
      </c>
      <c r="M14" s="232">
        <f t="shared" si="6"/>
        <v>2.3631030025008979</v>
      </c>
      <c r="N14" s="231">
        <f t="shared" si="7"/>
        <v>3037.2710086845641</v>
      </c>
    </row>
    <row r="15" spans="1:14" x14ac:dyDescent="0.25">
      <c r="A15" s="96">
        <v>6</v>
      </c>
      <c r="B15" s="226" t="s">
        <v>101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1:14" x14ac:dyDescent="0.25">
      <c r="A16" s="96">
        <v>7</v>
      </c>
      <c r="B16" s="226" t="s">
        <v>483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4" x14ac:dyDescent="0.25">
      <c r="A17" s="391">
        <v>8</v>
      </c>
      <c r="B17" s="226" t="s">
        <v>489</v>
      </c>
      <c r="C17" s="226"/>
      <c r="D17" s="226"/>
      <c r="E17" s="226"/>
      <c r="F17" s="226"/>
      <c r="G17" s="226"/>
      <c r="H17" s="226"/>
      <c r="I17" s="226"/>
      <c r="J17" s="226"/>
      <c r="K17" s="226"/>
      <c r="M17" s="226"/>
    </row>
    <row r="18" spans="1:14" x14ac:dyDescent="0.2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370"/>
      <c r="M18" s="226"/>
      <c r="N18" s="370"/>
    </row>
    <row r="19" spans="1:14" ht="75" x14ac:dyDescent="0.25">
      <c r="A19" s="168" t="s">
        <v>3</v>
      </c>
      <c r="B19" s="168" t="s">
        <v>466</v>
      </c>
      <c r="C19" s="168" t="s">
        <v>467</v>
      </c>
      <c r="D19" s="168" t="s">
        <v>468</v>
      </c>
      <c r="E19" s="168" t="s">
        <v>469</v>
      </c>
      <c r="F19" s="168" t="s">
        <v>488</v>
      </c>
      <c r="G19" s="168" t="s">
        <v>470</v>
      </c>
      <c r="H19" s="227" t="s">
        <v>494</v>
      </c>
      <c r="I19" s="227" t="s">
        <v>495</v>
      </c>
      <c r="J19" s="228" t="s">
        <v>471</v>
      </c>
      <c r="K19" s="168" t="s">
        <v>472</v>
      </c>
      <c r="L19" s="228" t="s">
        <v>473</v>
      </c>
      <c r="M19" s="228" t="s">
        <v>474</v>
      </c>
      <c r="N19" s="228" t="s">
        <v>496</v>
      </c>
    </row>
    <row r="20" spans="1:14" x14ac:dyDescent="0.25">
      <c r="A20" s="96"/>
      <c r="B20" s="122" t="s">
        <v>7</v>
      </c>
      <c r="C20" s="122" t="s">
        <v>8</v>
      </c>
      <c r="D20" s="122" t="s">
        <v>9</v>
      </c>
      <c r="E20" s="122" t="s">
        <v>475</v>
      </c>
      <c r="F20" s="122" t="s">
        <v>258</v>
      </c>
      <c r="G20" s="122" t="s">
        <v>476</v>
      </c>
      <c r="H20" s="122" t="s">
        <v>259</v>
      </c>
      <c r="I20" s="122" t="s">
        <v>477</v>
      </c>
      <c r="J20" s="122" t="s">
        <v>478</v>
      </c>
      <c r="K20" s="122" t="s">
        <v>479</v>
      </c>
      <c r="L20" s="122" t="s">
        <v>480</v>
      </c>
      <c r="M20" s="122" t="s">
        <v>481</v>
      </c>
      <c r="N20" s="122" t="s">
        <v>482</v>
      </c>
    </row>
    <row r="21" spans="1:14" x14ac:dyDescent="0.25">
      <c r="A21" s="96"/>
      <c r="B21" s="96"/>
      <c r="C21" s="122"/>
      <c r="D21" s="122"/>
      <c r="E21" s="96"/>
      <c r="F21" s="96"/>
      <c r="G21" s="96"/>
      <c r="H21" s="123"/>
      <c r="I21" s="123"/>
      <c r="J21" s="226"/>
      <c r="K21" s="226"/>
      <c r="L21" s="226"/>
      <c r="M21" s="226"/>
      <c r="N21" s="226"/>
    </row>
    <row r="22" spans="1:14" x14ac:dyDescent="0.25">
      <c r="A22" s="96">
        <v>9</v>
      </c>
      <c r="B22" s="96" t="s">
        <v>463</v>
      </c>
      <c r="C22" s="385">
        <f>+'Schedule G_Customer Info'!$D$31/12</f>
        <v>4.1146184450999721</v>
      </c>
      <c r="D22" s="229">
        <f>+'Schedule C_GasCosts_Method 2'!$H$18</f>
        <v>3.8001448590076365</v>
      </c>
      <c r="E22" s="208">
        <f>C22*D22</f>
        <v>15.636146130924654</v>
      </c>
      <c r="F22" s="384">
        <v>0</v>
      </c>
      <c r="G22" s="230">
        <f>(F22*E22)+E22</f>
        <v>15.636146130924654</v>
      </c>
      <c r="H22" s="208">
        <f>+'Schedule H_Conv Recovery'!$D$28</f>
        <v>8.9801337262592966</v>
      </c>
      <c r="I22" s="208">
        <f>H22*C22</f>
        <v>36.949823869530846</v>
      </c>
      <c r="J22" s="231">
        <f>G22+(I22*F22)+I22</f>
        <v>52.585970000455504</v>
      </c>
      <c r="K22" s="231">
        <f>G22*12</f>
        <v>187.63375357109584</v>
      </c>
      <c r="L22" s="231">
        <f>J22*12</f>
        <v>631.03164000546599</v>
      </c>
      <c r="M22" s="232">
        <f>(L22-K22)/K22</f>
        <v>2.3631030025008979</v>
      </c>
      <c r="N22" s="231">
        <f>+(L22-K22)/12</f>
        <v>36.949823869530846</v>
      </c>
    </row>
    <row r="23" spans="1:14" x14ac:dyDescent="0.25">
      <c r="A23" s="96">
        <v>10</v>
      </c>
      <c r="B23" s="96" t="s">
        <v>464</v>
      </c>
      <c r="C23" s="385">
        <f>+'Schedule G_Customer Info'!$D$32/12</f>
        <v>22.874244228120549</v>
      </c>
      <c r="D23" s="229">
        <f>+'Schedule C_GasCosts_Method 2'!$H$18</f>
        <v>3.8001448590076365</v>
      </c>
      <c r="E23" s="208">
        <f t="shared" ref="E23:E26" si="8">C23*D23</f>
        <v>86.925441607177405</v>
      </c>
      <c r="F23" s="384">
        <v>6.2059999999999997E-2</v>
      </c>
      <c r="G23" s="230">
        <f t="shared" ref="G23:G26" si="9">(F23*E23)+E23</f>
        <v>92.320034513318831</v>
      </c>
      <c r="H23" s="208">
        <f>+'Schedule H_Conv Recovery'!$D$28</f>
        <v>8.9801337262592966</v>
      </c>
      <c r="I23" s="208">
        <f t="shared" ref="I23:I26" si="10">H23*C23</f>
        <v>205.41377205563739</v>
      </c>
      <c r="J23" s="231">
        <f t="shared" ref="J23:J26" si="11">G23+(I23*F23)+I23</f>
        <v>310.48178526272909</v>
      </c>
      <c r="K23" s="231">
        <f t="shared" ref="K23:K26" si="12">G23*12</f>
        <v>1107.840414159826</v>
      </c>
      <c r="L23" s="231">
        <f t="shared" ref="L23:L26" si="13">J23*12</f>
        <v>3725.7814231527491</v>
      </c>
      <c r="M23" s="232">
        <f t="shared" ref="M23:M26" si="14">(L23-K23)/K23</f>
        <v>2.3631030025008983</v>
      </c>
      <c r="N23" s="231">
        <f t="shared" ref="N23:N26" si="15">+(L23-K23)/12</f>
        <v>218.16175074941029</v>
      </c>
    </row>
    <row r="24" spans="1:14" x14ac:dyDescent="0.25">
      <c r="A24" s="96">
        <v>11</v>
      </c>
      <c r="B24" s="96" t="s">
        <v>465</v>
      </c>
      <c r="C24" s="385">
        <f>+'Schedule G_Customer Info'!$D$33/12</f>
        <v>257.50714285714287</v>
      </c>
      <c r="D24" s="229">
        <f>+'Schedule C_GasCosts_Method 2'!$H$18</f>
        <v>3.8001448590076365</v>
      </c>
      <c r="E24" s="208">
        <f t="shared" si="8"/>
        <v>978.56444508631648</v>
      </c>
      <c r="F24" s="384">
        <v>6.2059999999999997E-2</v>
      </c>
      <c r="G24" s="230">
        <f t="shared" si="9"/>
        <v>1039.2941545483732</v>
      </c>
      <c r="H24" s="208">
        <f>+'Schedule H_Conv Recovery'!$D$28</f>
        <v>8.9801337262592966</v>
      </c>
      <c r="I24" s="208">
        <f t="shared" si="10"/>
        <v>2312.4485783240993</v>
      </c>
      <c r="J24" s="231">
        <f t="shared" si="11"/>
        <v>3495.253291643266</v>
      </c>
      <c r="K24" s="231">
        <f t="shared" si="12"/>
        <v>12471.529854580478</v>
      </c>
      <c r="L24" s="231">
        <f t="shared" si="13"/>
        <v>41943.039499719191</v>
      </c>
      <c r="M24" s="232">
        <f t="shared" si="14"/>
        <v>2.3631030025008979</v>
      </c>
      <c r="N24" s="231">
        <f t="shared" si="15"/>
        <v>2455.9591370948929</v>
      </c>
    </row>
    <row r="25" spans="1:14" x14ac:dyDescent="0.25">
      <c r="A25" s="96">
        <v>12</v>
      </c>
      <c r="B25" s="96" t="s">
        <v>431</v>
      </c>
      <c r="C25" s="385">
        <f>+'Schedule G_Customer Info'!$D$34/12</f>
        <v>127.28775641025641</v>
      </c>
      <c r="D25" s="229">
        <f>+'Schedule C_GasCosts_Method 2'!$H$18</f>
        <v>3.8001448590076365</v>
      </c>
      <c r="E25" s="208">
        <f t="shared" si="8"/>
        <v>483.71191313705219</v>
      </c>
      <c r="F25" s="384">
        <v>0</v>
      </c>
      <c r="G25" s="230">
        <f t="shared" si="9"/>
        <v>483.71191313705219</v>
      </c>
      <c r="H25" s="208">
        <f>+'Schedule H_Conv Recovery'!$D$28</f>
        <v>8.9801337262592966</v>
      </c>
      <c r="I25" s="208">
        <f t="shared" si="10"/>
        <v>1143.0610742796216</v>
      </c>
      <c r="J25" s="231">
        <f t="shared" si="11"/>
        <v>1626.7729874166739</v>
      </c>
      <c r="K25" s="231">
        <f t="shared" si="12"/>
        <v>5804.5429576446259</v>
      </c>
      <c r="L25" s="231">
        <f t="shared" si="13"/>
        <v>19521.275849000085</v>
      </c>
      <c r="M25" s="232">
        <f t="shared" si="14"/>
        <v>2.3631030025008983</v>
      </c>
      <c r="N25" s="231">
        <f t="shared" si="15"/>
        <v>1143.0610742796216</v>
      </c>
    </row>
    <row r="26" spans="1:14" x14ac:dyDescent="0.25">
      <c r="A26" s="96">
        <v>13</v>
      </c>
      <c r="B26" s="96" t="s">
        <v>432</v>
      </c>
      <c r="C26" s="385">
        <f>+'Schedule G_Customer Info'!$D$35/12</f>
        <v>297.48920863309354</v>
      </c>
      <c r="D26" s="229">
        <f>+'Schedule C_GasCosts_Method 2'!$H$18</f>
        <v>3.8001448590076365</v>
      </c>
      <c r="E26" s="208">
        <f t="shared" si="8"/>
        <v>1130.5020867973005</v>
      </c>
      <c r="F26" s="384">
        <v>6.2059999999999997E-2</v>
      </c>
      <c r="G26" s="230">
        <f t="shared" si="9"/>
        <v>1200.661046303941</v>
      </c>
      <c r="H26" s="208">
        <f>+'Schedule H_Conv Recovery'!$D$28</f>
        <v>8.9801337262592966</v>
      </c>
      <c r="I26" s="208">
        <f t="shared" si="10"/>
        <v>2671.4928756442314</v>
      </c>
      <c r="J26" s="231">
        <f t="shared" si="11"/>
        <v>4037.9467698106537</v>
      </c>
      <c r="K26" s="231">
        <f t="shared" si="12"/>
        <v>14407.932555647292</v>
      </c>
      <c r="L26" s="231">
        <f t="shared" si="13"/>
        <v>48455.361237727848</v>
      </c>
      <c r="M26" s="232">
        <f t="shared" si="14"/>
        <v>2.3631030025008983</v>
      </c>
      <c r="N26" s="231">
        <f t="shared" si="15"/>
        <v>2837.2857235067131</v>
      </c>
    </row>
    <row r="27" spans="1:14" x14ac:dyDescent="0.25">
      <c r="A27" s="96">
        <v>14</v>
      </c>
      <c r="B27" s="226" t="s">
        <v>101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</row>
    <row r="28" spans="1:14" x14ac:dyDescent="0.25">
      <c r="A28" s="96">
        <v>15</v>
      </c>
      <c r="B28" s="226" t="s">
        <v>483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</row>
    <row r="29" spans="1:14" x14ac:dyDescent="0.25">
      <c r="A29" s="391">
        <v>16</v>
      </c>
      <c r="B29" s="226" t="s">
        <v>489</v>
      </c>
      <c r="C29" s="226"/>
      <c r="D29" s="226"/>
      <c r="E29" s="226"/>
      <c r="F29" s="226"/>
      <c r="G29" s="226"/>
      <c r="H29" s="226"/>
      <c r="I29" s="226"/>
      <c r="J29" s="226"/>
      <c r="K29" s="226"/>
      <c r="M29" s="226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50" orientation="landscape" r:id="rId1"/>
  <headerFooter>
    <oddHeader>&amp;R&amp;"Arial,Bold"&amp;12Schedule H-2.B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25CDD-B33C-47D6-AE9A-4031563FA428}">
  <dimension ref="A1:N29"/>
  <sheetViews>
    <sheetView view="pageLayout" zoomScaleNormal="120" workbookViewId="0">
      <selection activeCell="A4" sqref="A4:M4"/>
    </sheetView>
  </sheetViews>
  <sheetFormatPr defaultColWidth="9.140625" defaultRowHeight="15" x14ac:dyDescent="0.25"/>
  <cols>
    <col min="1" max="1" width="9.140625" style="80"/>
    <col min="2" max="2" width="21.42578125" style="80" customWidth="1"/>
    <col min="3" max="3" width="22.140625" style="80" customWidth="1"/>
    <col min="4" max="4" width="13" style="80" customWidth="1"/>
    <col min="5" max="5" width="13.85546875" style="80" customWidth="1"/>
    <col min="6" max="6" width="18.140625" style="80" customWidth="1"/>
    <col min="7" max="7" width="13.140625" style="80" customWidth="1"/>
    <col min="8" max="9" width="18.5703125" style="80" customWidth="1"/>
    <col min="10" max="11" width="16.5703125" style="80" customWidth="1"/>
    <col min="12" max="12" width="19.5703125" style="80" customWidth="1"/>
    <col min="13" max="13" width="12.85546875" style="80" bestFit="1" customWidth="1"/>
    <col min="14" max="14" width="14" style="80" customWidth="1"/>
    <col min="15" max="16384" width="9.140625" style="80"/>
  </cols>
  <sheetData>
    <row r="1" spans="1:14" x14ac:dyDescent="0.25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4" x14ac:dyDescent="0.25">
      <c r="A2" s="400" t="s">
        <v>498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4" x14ac:dyDescent="0.25">
      <c r="A3" s="400" t="str">
        <f>'Table of Contents'!C37</f>
        <v>Rio Grande Valley Average Bill Impact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4" x14ac:dyDescent="0.25">
      <c r="A4" s="400" t="s">
        <v>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6" spans="1:14" x14ac:dyDescent="0.25">
      <c r="L6" s="370"/>
    </row>
    <row r="7" spans="1:14" ht="60" customHeight="1" x14ac:dyDescent="0.25">
      <c r="A7" s="168" t="s">
        <v>3</v>
      </c>
      <c r="B7" s="168" t="s">
        <v>466</v>
      </c>
      <c r="C7" s="168" t="s">
        <v>467</v>
      </c>
      <c r="D7" s="168" t="s">
        <v>468</v>
      </c>
      <c r="E7" s="168" t="s">
        <v>469</v>
      </c>
      <c r="F7" s="168" t="s">
        <v>486</v>
      </c>
      <c r="G7" s="168" t="s">
        <v>470</v>
      </c>
      <c r="H7" s="227" t="s">
        <v>494</v>
      </c>
      <c r="I7" s="227" t="s">
        <v>495</v>
      </c>
      <c r="J7" s="228" t="s">
        <v>471</v>
      </c>
      <c r="K7" s="168" t="s">
        <v>472</v>
      </c>
      <c r="L7" s="228" t="s">
        <v>473</v>
      </c>
      <c r="M7" s="228" t="s">
        <v>474</v>
      </c>
      <c r="N7" s="228" t="s">
        <v>496</v>
      </c>
    </row>
    <row r="8" spans="1:14" x14ac:dyDescent="0.25">
      <c r="A8" s="96"/>
      <c r="B8" s="122" t="s">
        <v>7</v>
      </c>
      <c r="C8" s="122" t="s">
        <v>8</v>
      </c>
      <c r="D8" s="122" t="s">
        <v>9</v>
      </c>
      <c r="E8" s="122" t="s">
        <v>475</v>
      </c>
      <c r="F8" s="122" t="s">
        <v>258</v>
      </c>
      <c r="G8" s="122" t="s">
        <v>476</v>
      </c>
      <c r="H8" s="122" t="s">
        <v>259</v>
      </c>
      <c r="I8" s="122" t="s">
        <v>477</v>
      </c>
      <c r="J8" s="122" t="s">
        <v>478</v>
      </c>
      <c r="K8" s="122" t="s">
        <v>479</v>
      </c>
      <c r="L8" s="122" t="s">
        <v>480</v>
      </c>
      <c r="M8" s="122" t="s">
        <v>481</v>
      </c>
      <c r="N8" s="122" t="s">
        <v>482</v>
      </c>
    </row>
    <row r="9" spans="1:14" x14ac:dyDescent="0.25">
      <c r="A9" s="96"/>
      <c r="B9" s="96"/>
      <c r="C9" s="122"/>
      <c r="D9" s="122"/>
      <c r="E9" s="96"/>
      <c r="F9" s="96"/>
      <c r="G9" s="96"/>
      <c r="H9" s="123"/>
      <c r="I9" s="123"/>
      <c r="J9" s="226"/>
      <c r="K9" s="226"/>
      <c r="L9" s="226"/>
      <c r="M9" s="226"/>
      <c r="N9" s="226"/>
    </row>
    <row r="10" spans="1:14" x14ac:dyDescent="0.25">
      <c r="A10" s="96">
        <v>1</v>
      </c>
      <c r="B10" s="96" t="s">
        <v>463</v>
      </c>
      <c r="C10" s="385">
        <f>+'Schedule G_Customer Info'!$D$39/12</f>
        <v>1.2131728283133543</v>
      </c>
      <c r="D10" s="229">
        <f>+'Schedule C_GasCosts_Method 2'!$H$18</f>
        <v>3.8001448590076365</v>
      </c>
      <c r="E10" s="208">
        <f>C10*D10</f>
        <v>4.6102324866027473</v>
      </c>
      <c r="F10" s="384">
        <v>9.5522999999999997E-2</v>
      </c>
      <c r="G10" s="230">
        <f>(F10*E10)+E10</f>
        <v>5.0506157244205019</v>
      </c>
      <c r="H10" s="208">
        <f>+'Schedule H_Conv Recovery'!$D$28</f>
        <v>8.9801337262592966</v>
      </c>
      <c r="I10" s="208">
        <f>H10*C10</f>
        <v>10.894454231318132</v>
      </c>
      <c r="J10" s="231">
        <f>G10+(I10*F10)+I10</f>
        <v>16.985740907276835</v>
      </c>
      <c r="K10" s="231">
        <f>G10*12</f>
        <v>60.607388693046019</v>
      </c>
      <c r="L10" s="231">
        <f>J10*12</f>
        <v>203.82889088732202</v>
      </c>
      <c r="M10" s="232">
        <f>(L10-K10)/K10</f>
        <v>2.3631030025008979</v>
      </c>
      <c r="N10" s="231">
        <f>+(L10-K10)/12</f>
        <v>11.935125182856334</v>
      </c>
    </row>
    <row r="11" spans="1:14" x14ac:dyDescent="0.25">
      <c r="A11" s="96">
        <v>2</v>
      </c>
      <c r="B11" s="96" t="s">
        <v>464</v>
      </c>
      <c r="C11" s="385">
        <f>+'Schedule G_Customer Info'!$D$40/12</f>
        <v>38.81621388529539</v>
      </c>
      <c r="D11" s="229">
        <f>+'Schedule C_GasCosts_Method 2'!$H$18</f>
        <v>3.8001448590076365</v>
      </c>
      <c r="E11" s="208">
        <f t="shared" ref="E11:E14" si="0">C11*D11</f>
        <v>147.5072356423461</v>
      </c>
      <c r="F11" s="384">
        <v>0.152949</v>
      </c>
      <c r="G11" s="230">
        <f t="shared" ref="G11:G14" si="1">(F11*E11)+E11</f>
        <v>170.06831982660731</v>
      </c>
      <c r="H11" s="208">
        <f>+'Schedule H_Conv Recovery'!$D$28</f>
        <v>8.9801337262592966</v>
      </c>
      <c r="I11" s="208">
        <f t="shared" ref="I11:I14" si="2">H11*C11</f>
        <v>348.57479143703551</v>
      </c>
      <c r="J11" s="231">
        <f t="shared" ref="J11:J14" si="3">G11+(I11*F11)+I11</f>
        <v>571.95727703914599</v>
      </c>
      <c r="K11" s="231">
        <f t="shared" ref="K11:K14" si="4">G11*12</f>
        <v>2040.8198379192877</v>
      </c>
      <c r="L11" s="231">
        <f t="shared" ref="L11:L14" si="5">J11*12</f>
        <v>6863.4873244697519</v>
      </c>
      <c r="M11" s="232">
        <f t="shared" ref="M11:M14" si="6">(L11-K11)/K11</f>
        <v>2.3631030025008979</v>
      </c>
      <c r="N11" s="231">
        <f t="shared" ref="N11:N14" si="7">+(L11-K11)/12</f>
        <v>401.88895721253874</v>
      </c>
    </row>
    <row r="12" spans="1:14" x14ac:dyDescent="0.25">
      <c r="A12" s="96">
        <v>3</v>
      </c>
      <c r="B12" s="96" t="s">
        <v>465</v>
      </c>
      <c r="C12" s="385">
        <f>+'Schedule G_Customer Info'!$D$41/12</f>
        <v>328.90000000000003</v>
      </c>
      <c r="D12" s="229">
        <f>+'Schedule C_GasCosts_Method 2'!$H$18</f>
        <v>3.8001448590076365</v>
      </c>
      <c r="E12" s="208">
        <f t="shared" si="0"/>
        <v>1249.8676441276118</v>
      </c>
      <c r="F12" s="384">
        <v>0.152949</v>
      </c>
      <c r="G12" s="230">
        <f t="shared" si="1"/>
        <v>1441.0336504292859</v>
      </c>
      <c r="H12" s="208">
        <f>+'Schedule H_Conv Recovery'!$D$28</f>
        <v>8.9801337262592966</v>
      </c>
      <c r="I12" s="208">
        <f t="shared" si="2"/>
        <v>2953.565982566683</v>
      </c>
      <c r="J12" s="231">
        <f t="shared" si="3"/>
        <v>4846.3445964635603</v>
      </c>
      <c r="K12" s="231">
        <f t="shared" si="4"/>
        <v>17292.403805151429</v>
      </c>
      <c r="L12" s="231">
        <f t="shared" si="5"/>
        <v>58156.13515756272</v>
      </c>
      <c r="M12" s="232">
        <f t="shared" si="6"/>
        <v>2.3631030025008979</v>
      </c>
      <c r="N12" s="231">
        <f t="shared" si="7"/>
        <v>3405.3109460342744</v>
      </c>
    </row>
    <row r="13" spans="1:14" x14ac:dyDescent="0.25">
      <c r="A13" s="96">
        <v>4</v>
      </c>
      <c r="B13" s="96" t="s">
        <v>431</v>
      </c>
      <c r="C13" s="385">
        <f>+'Schedule G_Customer Info'!$D$42/12</f>
        <v>26.495098039215687</v>
      </c>
      <c r="D13" s="229">
        <f>+'Schedule C_GasCosts_Method 2'!$H$18</f>
        <v>3.8001448590076365</v>
      </c>
      <c r="E13" s="208">
        <f t="shared" si="0"/>
        <v>100.6852106026288</v>
      </c>
      <c r="F13" s="384">
        <v>7.5993000000000005E-2</v>
      </c>
      <c r="G13" s="230">
        <f t="shared" si="1"/>
        <v>108.33658181195437</v>
      </c>
      <c r="H13" s="208">
        <f>+'Schedule H_Conv Recovery'!$D$28</f>
        <v>8.9801337262592966</v>
      </c>
      <c r="I13" s="208">
        <f t="shared" si="2"/>
        <v>237.92952348250736</v>
      </c>
      <c r="J13" s="231">
        <f t="shared" si="3"/>
        <v>364.34708357246791</v>
      </c>
      <c r="K13" s="231">
        <f t="shared" si="4"/>
        <v>1300.0389817434525</v>
      </c>
      <c r="L13" s="231">
        <f t="shared" si="5"/>
        <v>4372.1650028696149</v>
      </c>
      <c r="M13" s="232">
        <f t="shared" si="6"/>
        <v>2.3631030025008979</v>
      </c>
      <c r="N13" s="231">
        <f t="shared" si="7"/>
        <v>256.01050176051353</v>
      </c>
    </row>
    <row r="14" spans="1:14" x14ac:dyDescent="0.25">
      <c r="A14" s="96">
        <v>5</v>
      </c>
      <c r="B14" s="96" t="s">
        <v>432</v>
      </c>
      <c r="C14" s="385">
        <f>+'Schedule G_Customer Info'!$D$43/12</f>
        <v>0</v>
      </c>
      <c r="D14" s="229">
        <f>+'Schedule C_GasCosts_Method 2'!$H$18</f>
        <v>3.8001448590076365</v>
      </c>
      <c r="E14" s="208">
        <f t="shared" si="0"/>
        <v>0</v>
      </c>
      <c r="F14" s="384">
        <v>0.152949</v>
      </c>
      <c r="G14" s="230">
        <f t="shared" si="1"/>
        <v>0</v>
      </c>
      <c r="H14" s="208">
        <f>+'Schedule H_Conv Recovery'!$D$28</f>
        <v>8.9801337262592966</v>
      </c>
      <c r="I14" s="208">
        <f t="shared" si="2"/>
        <v>0</v>
      </c>
      <c r="J14" s="231">
        <f t="shared" si="3"/>
        <v>0</v>
      </c>
      <c r="K14" s="231">
        <f t="shared" si="4"/>
        <v>0</v>
      </c>
      <c r="L14" s="231">
        <f t="shared" si="5"/>
        <v>0</v>
      </c>
      <c r="M14" s="232" t="e">
        <f t="shared" si="6"/>
        <v>#DIV/0!</v>
      </c>
      <c r="N14" s="231">
        <f t="shared" si="7"/>
        <v>0</v>
      </c>
    </row>
    <row r="15" spans="1:14" x14ac:dyDescent="0.25">
      <c r="A15" s="96">
        <v>6</v>
      </c>
      <c r="B15" s="226" t="s">
        <v>101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1:14" x14ac:dyDescent="0.25">
      <c r="A16" s="96">
        <v>7</v>
      </c>
      <c r="B16" s="226" t="s">
        <v>483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4" x14ac:dyDescent="0.25">
      <c r="A17" s="391">
        <v>8</v>
      </c>
      <c r="B17" s="226" t="s">
        <v>489</v>
      </c>
      <c r="C17" s="226"/>
      <c r="D17" s="226"/>
      <c r="E17" s="226"/>
      <c r="F17" s="226"/>
      <c r="G17" s="226"/>
      <c r="H17" s="226"/>
      <c r="I17" s="226"/>
      <c r="J17" s="226"/>
      <c r="K17" s="226"/>
      <c r="M17" s="226"/>
    </row>
    <row r="18" spans="1:14" x14ac:dyDescent="0.25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370"/>
      <c r="M18" s="226"/>
      <c r="N18" s="370"/>
    </row>
    <row r="19" spans="1:14" ht="75" x14ac:dyDescent="0.25">
      <c r="A19" s="168" t="s">
        <v>3</v>
      </c>
      <c r="B19" s="168" t="s">
        <v>466</v>
      </c>
      <c r="C19" s="168" t="s">
        <v>467</v>
      </c>
      <c r="D19" s="168" t="s">
        <v>468</v>
      </c>
      <c r="E19" s="168" t="s">
        <v>469</v>
      </c>
      <c r="F19" s="168" t="s">
        <v>488</v>
      </c>
      <c r="G19" s="168" t="s">
        <v>470</v>
      </c>
      <c r="H19" s="227" t="s">
        <v>494</v>
      </c>
      <c r="I19" s="227" t="s">
        <v>495</v>
      </c>
      <c r="J19" s="228" t="s">
        <v>471</v>
      </c>
      <c r="K19" s="168" t="s">
        <v>472</v>
      </c>
      <c r="L19" s="228" t="s">
        <v>473</v>
      </c>
      <c r="M19" s="228" t="s">
        <v>474</v>
      </c>
      <c r="N19" s="228" t="s">
        <v>496</v>
      </c>
    </row>
    <row r="20" spans="1:14" x14ac:dyDescent="0.25">
      <c r="A20" s="96"/>
      <c r="B20" s="122" t="s">
        <v>7</v>
      </c>
      <c r="C20" s="122" t="s">
        <v>8</v>
      </c>
      <c r="D20" s="122" t="s">
        <v>9</v>
      </c>
      <c r="E20" s="122" t="s">
        <v>475</v>
      </c>
      <c r="F20" s="122" t="s">
        <v>258</v>
      </c>
      <c r="G20" s="122" t="s">
        <v>476</v>
      </c>
      <c r="H20" s="122" t="s">
        <v>259</v>
      </c>
      <c r="I20" s="122" t="s">
        <v>477</v>
      </c>
      <c r="J20" s="122" t="s">
        <v>478</v>
      </c>
      <c r="K20" s="122" t="s">
        <v>479</v>
      </c>
      <c r="L20" s="122" t="s">
        <v>480</v>
      </c>
      <c r="M20" s="122" t="s">
        <v>481</v>
      </c>
      <c r="N20" s="122" t="s">
        <v>482</v>
      </c>
    </row>
    <row r="21" spans="1:14" x14ac:dyDescent="0.25">
      <c r="A21" s="96"/>
      <c r="B21" s="96"/>
      <c r="C21" s="122"/>
      <c r="D21" s="122"/>
      <c r="E21" s="96"/>
      <c r="F21" s="96"/>
      <c r="G21" s="96"/>
      <c r="H21" s="123"/>
      <c r="I21" s="123"/>
      <c r="J21" s="226"/>
      <c r="K21" s="226"/>
      <c r="L21" s="226"/>
      <c r="M21" s="226"/>
      <c r="N21" s="226"/>
    </row>
    <row r="22" spans="1:14" x14ac:dyDescent="0.25">
      <c r="A22" s="96">
        <v>9</v>
      </c>
      <c r="B22" s="96" t="s">
        <v>463</v>
      </c>
      <c r="C22" s="385">
        <f>+'Schedule G_Customer Info'!$D$39/12</f>
        <v>1.2131728283133543</v>
      </c>
      <c r="D22" s="229">
        <f>+'Schedule C_GasCosts_Method 2'!$H$18</f>
        <v>3.8001448590076365</v>
      </c>
      <c r="E22" s="208">
        <f>C22*D22</f>
        <v>4.6102324866027473</v>
      </c>
      <c r="F22" s="384">
        <v>0</v>
      </c>
      <c r="G22" s="230">
        <f>(F22*E22)+E22</f>
        <v>4.6102324866027473</v>
      </c>
      <c r="H22" s="208">
        <f>+'Schedule H_Conv Recovery'!$D$28</f>
        <v>8.9801337262592966</v>
      </c>
      <c r="I22" s="208">
        <f>H22*C22</f>
        <v>10.894454231318132</v>
      </c>
      <c r="J22" s="231">
        <f>G22+(I22*F22)+I22</f>
        <v>15.50468671792088</v>
      </c>
      <c r="K22" s="231">
        <f>G22*12</f>
        <v>55.322789839232968</v>
      </c>
      <c r="L22" s="231">
        <f>J22*12</f>
        <v>186.05624061505057</v>
      </c>
      <c r="M22" s="232">
        <f>(L22-K22)/K22</f>
        <v>2.3631030025008979</v>
      </c>
      <c r="N22" s="231">
        <f>+(L22-K22)/12</f>
        <v>10.894454231318134</v>
      </c>
    </row>
    <row r="23" spans="1:14" x14ac:dyDescent="0.25">
      <c r="A23" s="96">
        <v>10</v>
      </c>
      <c r="B23" s="96" t="s">
        <v>464</v>
      </c>
      <c r="C23" s="385">
        <f>+'Schedule G_Customer Info'!$D$40/12</f>
        <v>38.81621388529539</v>
      </c>
      <c r="D23" s="229">
        <f>+'Schedule C_GasCosts_Method 2'!$H$18</f>
        <v>3.8001448590076365</v>
      </c>
      <c r="E23" s="208">
        <f t="shared" ref="E23:E26" si="8">C23*D23</f>
        <v>147.5072356423461</v>
      </c>
      <c r="F23" s="384">
        <v>5.7425999999999998E-2</v>
      </c>
      <c r="G23" s="230">
        <f t="shared" ref="G23:G26" si="9">(F23*E23)+E23</f>
        <v>155.97798615634346</v>
      </c>
      <c r="H23" s="208">
        <f>+'Schedule H_Conv Recovery'!$D$28</f>
        <v>8.9801337262592966</v>
      </c>
      <c r="I23" s="208">
        <f t="shared" ref="I23:I26" si="10">H23*C23</f>
        <v>348.57479143703551</v>
      </c>
      <c r="J23" s="231">
        <f t="shared" ref="J23:J26" si="11">G23+(I23*F23)+I23</f>
        <v>524.57003356644213</v>
      </c>
      <c r="K23" s="231">
        <f t="shared" ref="K23:K26" si="12">G23*12</f>
        <v>1871.7358338761214</v>
      </c>
      <c r="L23" s="231">
        <f t="shared" ref="L23:L26" si="13">J23*12</f>
        <v>6294.8404027973056</v>
      </c>
      <c r="M23" s="232">
        <f t="shared" ref="M23:M26" si="14">(L23-K23)/K23</f>
        <v>2.3631030025008979</v>
      </c>
      <c r="N23" s="231">
        <f t="shared" ref="N23:N26" si="15">+(L23-K23)/12</f>
        <v>368.5920474100987</v>
      </c>
    </row>
    <row r="24" spans="1:14" x14ac:dyDescent="0.25">
      <c r="A24" s="96">
        <v>11</v>
      </c>
      <c r="B24" s="96" t="s">
        <v>465</v>
      </c>
      <c r="C24" s="385">
        <f>+'Schedule G_Customer Info'!$D$41/12</f>
        <v>328.90000000000003</v>
      </c>
      <c r="D24" s="229">
        <f>+'Schedule C_GasCosts_Method 2'!$H$18</f>
        <v>3.8001448590076365</v>
      </c>
      <c r="E24" s="208">
        <f t="shared" si="8"/>
        <v>1249.8676441276118</v>
      </c>
      <c r="F24" s="384">
        <v>5.7425999999999998E-2</v>
      </c>
      <c r="G24" s="230">
        <f t="shared" si="9"/>
        <v>1321.6425434592841</v>
      </c>
      <c r="H24" s="208">
        <f>+'Schedule H_Conv Recovery'!$D$28</f>
        <v>8.9801337262592966</v>
      </c>
      <c r="I24" s="208">
        <f t="shared" si="10"/>
        <v>2953.565982566683</v>
      </c>
      <c r="J24" s="231">
        <f t="shared" si="11"/>
        <v>4444.8200061408415</v>
      </c>
      <c r="K24" s="231">
        <f t="shared" si="12"/>
        <v>15859.71052151141</v>
      </c>
      <c r="L24" s="231">
        <f t="shared" si="13"/>
        <v>53337.840073690095</v>
      </c>
      <c r="M24" s="232">
        <f t="shared" si="14"/>
        <v>2.363103002500897</v>
      </c>
      <c r="N24" s="231">
        <f t="shared" si="15"/>
        <v>3123.1774626815568</v>
      </c>
    </row>
    <row r="25" spans="1:14" x14ac:dyDescent="0.25">
      <c r="A25" s="96">
        <v>12</v>
      </c>
      <c r="B25" s="96" t="s">
        <v>431</v>
      </c>
      <c r="C25" s="385">
        <f>+'Schedule G_Customer Info'!$D$42/12</f>
        <v>26.495098039215687</v>
      </c>
      <c r="D25" s="229">
        <f>+'Schedule C_GasCosts_Method 2'!$H$18</f>
        <v>3.8001448590076365</v>
      </c>
      <c r="E25" s="208">
        <f t="shared" si="8"/>
        <v>100.6852106026288</v>
      </c>
      <c r="F25" s="384">
        <v>0</v>
      </c>
      <c r="G25" s="230">
        <f t="shared" si="9"/>
        <v>100.6852106026288</v>
      </c>
      <c r="H25" s="208">
        <f>+'Schedule H_Conv Recovery'!$D$28</f>
        <v>8.9801337262592966</v>
      </c>
      <c r="I25" s="208">
        <f t="shared" si="10"/>
        <v>237.92952348250736</v>
      </c>
      <c r="J25" s="231">
        <f t="shared" si="11"/>
        <v>338.61473408513615</v>
      </c>
      <c r="K25" s="231">
        <f t="shared" si="12"/>
        <v>1208.2225272315457</v>
      </c>
      <c r="L25" s="231">
        <f t="shared" si="13"/>
        <v>4063.3768090216336</v>
      </c>
      <c r="M25" s="232">
        <f t="shared" si="14"/>
        <v>2.3631030025008979</v>
      </c>
      <c r="N25" s="231">
        <f t="shared" si="15"/>
        <v>237.92952348250734</v>
      </c>
    </row>
    <row r="26" spans="1:14" x14ac:dyDescent="0.25">
      <c r="A26" s="96">
        <v>13</v>
      </c>
      <c r="B26" s="96" t="s">
        <v>432</v>
      </c>
      <c r="C26" s="385">
        <f>+'Schedule G_Customer Info'!$D$43/12</f>
        <v>0</v>
      </c>
      <c r="D26" s="229">
        <f>+'Schedule C_GasCosts_Method 2'!$H$18</f>
        <v>3.8001448590076365</v>
      </c>
      <c r="E26" s="208">
        <f t="shared" si="8"/>
        <v>0</v>
      </c>
      <c r="F26" s="384">
        <v>5.7425999999999998E-2</v>
      </c>
      <c r="G26" s="230">
        <f t="shared" si="9"/>
        <v>0</v>
      </c>
      <c r="H26" s="208">
        <f>+'Schedule H_Conv Recovery'!$D$28</f>
        <v>8.9801337262592966</v>
      </c>
      <c r="I26" s="208">
        <f t="shared" si="10"/>
        <v>0</v>
      </c>
      <c r="J26" s="231">
        <f t="shared" si="11"/>
        <v>0</v>
      </c>
      <c r="K26" s="231">
        <f t="shared" si="12"/>
        <v>0</v>
      </c>
      <c r="L26" s="231">
        <f t="shared" si="13"/>
        <v>0</v>
      </c>
      <c r="M26" s="232" t="e">
        <f t="shared" si="14"/>
        <v>#DIV/0!</v>
      </c>
      <c r="N26" s="231">
        <f t="shared" si="15"/>
        <v>0</v>
      </c>
    </row>
    <row r="27" spans="1:14" x14ac:dyDescent="0.25">
      <c r="A27" s="96">
        <v>14</v>
      </c>
      <c r="B27" s="226" t="s">
        <v>101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</row>
    <row r="28" spans="1:14" x14ac:dyDescent="0.25">
      <c r="A28" s="96">
        <v>15</v>
      </c>
      <c r="B28" s="226" t="s">
        <v>483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</row>
    <row r="29" spans="1:14" x14ac:dyDescent="0.25">
      <c r="A29" s="391">
        <v>16</v>
      </c>
      <c r="B29" s="226" t="s">
        <v>489</v>
      </c>
      <c r="C29" s="226"/>
      <c r="D29" s="226"/>
      <c r="E29" s="226"/>
      <c r="F29" s="226"/>
      <c r="G29" s="226"/>
      <c r="H29" s="226"/>
      <c r="I29" s="226"/>
      <c r="J29" s="226"/>
      <c r="K29" s="226"/>
      <c r="M29" s="226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39" orientation="portrait" r:id="rId1"/>
  <headerFooter>
    <oddHeader>&amp;R&amp;"Arial,Bold"&amp;12Schedule H-2.C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EF79-EE59-4AB1-BF4E-9A828777AC85}">
  <dimension ref="A1:N29"/>
  <sheetViews>
    <sheetView view="pageLayout" zoomScaleNormal="120" workbookViewId="0">
      <selection activeCell="G7" sqref="G7"/>
    </sheetView>
  </sheetViews>
  <sheetFormatPr defaultColWidth="9.140625" defaultRowHeight="15" x14ac:dyDescent="0.25"/>
  <cols>
    <col min="1" max="1" width="9.140625" style="80"/>
    <col min="2" max="2" width="21.42578125" style="80" customWidth="1"/>
    <col min="3" max="3" width="22.140625" style="80" customWidth="1"/>
    <col min="4" max="4" width="13" style="80" customWidth="1"/>
    <col min="5" max="5" width="13.85546875" style="80" customWidth="1"/>
    <col min="6" max="6" width="18.140625" style="80" customWidth="1"/>
    <col min="7" max="7" width="13.140625" style="80" customWidth="1"/>
    <col min="8" max="9" width="18.5703125" style="80" customWidth="1"/>
    <col min="10" max="11" width="16.5703125" style="80" customWidth="1"/>
    <col min="12" max="12" width="19.5703125" style="80" customWidth="1"/>
    <col min="13" max="13" width="12.85546875" style="80" bestFit="1" customWidth="1"/>
    <col min="14" max="14" width="14" style="80" customWidth="1"/>
    <col min="15" max="16384" width="9.140625" style="80"/>
  </cols>
  <sheetData>
    <row r="1" spans="1:14" x14ac:dyDescent="0.25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4" x14ac:dyDescent="0.25">
      <c r="A2" s="400" t="s">
        <v>501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4" x14ac:dyDescent="0.25">
      <c r="A3" s="400" t="str">
        <f>'Table of Contents'!C38</f>
        <v>North Texas Average Bill Impact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4" x14ac:dyDescent="0.25">
      <c r="A4" s="400" t="s">
        <v>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6" spans="1:14" x14ac:dyDescent="0.25">
      <c r="L6" s="370"/>
    </row>
    <row r="7" spans="1:14" ht="60" customHeight="1" x14ac:dyDescent="0.25">
      <c r="A7" s="168" t="s">
        <v>3</v>
      </c>
      <c r="B7" s="168" t="s">
        <v>466</v>
      </c>
      <c r="C7" s="168" t="s">
        <v>467</v>
      </c>
      <c r="D7" s="168" t="s">
        <v>468</v>
      </c>
      <c r="E7" s="168" t="s">
        <v>469</v>
      </c>
      <c r="F7" s="168" t="s">
        <v>486</v>
      </c>
      <c r="G7" s="168" t="s">
        <v>470</v>
      </c>
      <c r="H7" s="227" t="s">
        <v>494</v>
      </c>
      <c r="I7" s="227" t="s">
        <v>495</v>
      </c>
      <c r="J7" s="228" t="s">
        <v>471</v>
      </c>
      <c r="K7" s="168" t="s">
        <v>472</v>
      </c>
      <c r="L7" s="228" t="s">
        <v>473</v>
      </c>
      <c r="M7" s="228" t="s">
        <v>474</v>
      </c>
      <c r="N7" s="228" t="s">
        <v>496</v>
      </c>
    </row>
    <row r="8" spans="1:14" x14ac:dyDescent="0.25">
      <c r="A8" s="96"/>
      <c r="B8" s="122" t="s">
        <v>7</v>
      </c>
      <c r="C8" s="122" t="s">
        <v>8</v>
      </c>
      <c r="D8" s="122" t="s">
        <v>9</v>
      </c>
      <c r="E8" s="122" t="s">
        <v>475</v>
      </c>
      <c r="F8" s="122" t="s">
        <v>258</v>
      </c>
      <c r="G8" s="122" t="s">
        <v>476</v>
      </c>
      <c r="H8" s="122" t="s">
        <v>259</v>
      </c>
      <c r="I8" s="122" t="s">
        <v>477</v>
      </c>
      <c r="J8" s="122" t="s">
        <v>478</v>
      </c>
      <c r="K8" s="122" t="s">
        <v>479</v>
      </c>
      <c r="L8" s="122" t="s">
        <v>480</v>
      </c>
      <c r="M8" s="122" t="s">
        <v>481</v>
      </c>
      <c r="N8" s="122" t="s">
        <v>482</v>
      </c>
    </row>
    <row r="9" spans="1:14" x14ac:dyDescent="0.25">
      <c r="A9" s="96"/>
      <c r="B9" s="96"/>
      <c r="C9" s="122"/>
      <c r="D9" s="122"/>
      <c r="E9" s="96"/>
      <c r="F9" s="96"/>
      <c r="G9" s="96"/>
      <c r="H9" s="123"/>
      <c r="I9" s="123"/>
      <c r="J9" s="226"/>
      <c r="K9" s="226"/>
      <c r="L9" s="226"/>
      <c r="M9" s="226"/>
      <c r="N9" s="226"/>
    </row>
    <row r="10" spans="1:14" x14ac:dyDescent="0.25">
      <c r="A10" s="96">
        <v>1</v>
      </c>
      <c r="B10" s="96" t="s">
        <v>463</v>
      </c>
      <c r="C10" s="385">
        <f>+'Schedule G_Customer Info'!$D$47/12</f>
        <v>3.7683623009235689</v>
      </c>
      <c r="D10" s="229">
        <f>+'Schedule C_GasCosts_Method 2'!$H$18</f>
        <v>3.8001448590076365</v>
      </c>
      <c r="E10" s="208">
        <f>C10*D10</f>
        <v>14.320322624732889</v>
      </c>
      <c r="F10" s="384">
        <v>7.1732000000000004E-2</v>
      </c>
      <c r="G10" s="230">
        <f>(F10*E10)+E10</f>
        <v>15.347548007250229</v>
      </c>
      <c r="H10" s="208">
        <f>+'Schedule H_Conv Recovery'!$D$28</f>
        <v>8.9801337262592966</v>
      </c>
      <c r="I10" s="208">
        <f>H10*C10</f>
        <v>33.840397391287823</v>
      </c>
      <c r="J10" s="231">
        <f>G10+(I10*F10)+I10</f>
        <v>51.615384784209908</v>
      </c>
      <c r="K10" s="231">
        <f>G10*12</f>
        <v>184.17057608700276</v>
      </c>
      <c r="L10" s="231">
        <f>J10*12</f>
        <v>619.3846174105189</v>
      </c>
      <c r="M10" s="232">
        <f>(L10-K10)/K10</f>
        <v>2.363103002500897</v>
      </c>
      <c r="N10" s="231">
        <f>+(L10-K10)/12</f>
        <v>36.267836776959676</v>
      </c>
    </row>
    <row r="11" spans="1:14" x14ac:dyDescent="0.25">
      <c r="A11" s="96">
        <v>2</v>
      </c>
      <c r="B11" s="96" t="s">
        <v>464</v>
      </c>
      <c r="C11" s="385">
        <f>+'Schedule G_Customer Info'!$D$48/12</f>
        <v>24.254075615678115</v>
      </c>
      <c r="D11" s="229">
        <f>+'Schedule C_GasCosts_Method 2'!$H$18</f>
        <v>3.8001448590076365</v>
      </c>
      <c r="E11" s="208">
        <f t="shared" ref="E11:E14" si="0">C11*D11</f>
        <v>92.169000760901667</v>
      </c>
      <c r="F11" s="384">
        <v>0.12452299999999999</v>
      </c>
      <c r="G11" s="230">
        <f t="shared" ref="G11:G14" si="1">(F11*E11)+E11</f>
        <v>103.64616124265143</v>
      </c>
      <c r="H11" s="208">
        <f>+'Schedule H_Conv Recovery'!$D$28</f>
        <v>8.9801337262592966</v>
      </c>
      <c r="I11" s="208">
        <f t="shared" ref="I11:I14" si="2">H11*C11</f>
        <v>217.80484243559425</v>
      </c>
      <c r="J11" s="231">
        <f t="shared" ref="J11:J14" si="3">G11+(I11*F11)+I11</f>
        <v>348.57271607285315</v>
      </c>
      <c r="K11" s="231">
        <f t="shared" ref="K11:K14" si="4">G11*12</f>
        <v>1243.7539349118172</v>
      </c>
      <c r="L11" s="231">
        <f t="shared" ref="L11:L14" si="5">J11*12</f>
        <v>4182.8725928742379</v>
      </c>
      <c r="M11" s="232">
        <f t="shared" ref="M11:M14" si="6">(L11-K11)/K11</f>
        <v>2.3631030025008974</v>
      </c>
      <c r="N11" s="231">
        <f t="shared" ref="N11:N14" si="7">+(L11-K11)/12</f>
        <v>244.92655483020175</v>
      </c>
    </row>
    <row r="12" spans="1:14" x14ac:dyDescent="0.25">
      <c r="A12" s="96">
        <v>3</v>
      </c>
      <c r="B12" s="96" t="s">
        <v>465</v>
      </c>
      <c r="C12" s="385">
        <f>+'Schedule G_Customer Info'!$D$49/12</f>
        <v>169.11111111111111</v>
      </c>
      <c r="D12" s="229">
        <f>+'Schedule C_GasCosts_Method 2'!$H$18</f>
        <v>3.8001448590076365</v>
      </c>
      <c r="E12" s="208">
        <f t="shared" si="0"/>
        <v>642.64671948995806</v>
      </c>
      <c r="F12" s="384">
        <v>0.12452299999999999</v>
      </c>
      <c r="G12" s="230">
        <f t="shared" si="1"/>
        <v>722.67101694100609</v>
      </c>
      <c r="H12" s="208">
        <f>+'Schedule H_Conv Recovery'!$D$28</f>
        <v>8.9801337262592966</v>
      </c>
      <c r="I12" s="208">
        <f t="shared" si="2"/>
        <v>1518.6403923740722</v>
      </c>
      <c r="J12" s="231">
        <f t="shared" si="3"/>
        <v>2430.4170668946749</v>
      </c>
      <c r="K12" s="231">
        <f t="shared" si="4"/>
        <v>8672.0522032920726</v>
      </c>
      <c r="L12" s="231">
        <f t="shared" si="5"/>
        <v>29165.004802736097</v>
      </c>
      <c r="M12" s="232">
        <f t="shared" si="6"/>
        <v>2.3631030025008983</v>
      </c>
      <c r="N12" s="231">
        <f t="shared" si="7"/>
        <v>1707.7460499536689</v>
      </c>
    </row>
    <row r="13" spans="1:14" x14ac:dyDescent="0.25">
      <c r="A13" s="96">
        <v>4</v>
      </c>
      <c r="B13" s="96" t="s">
        <v>431</v>
      </c>
      <c r="C13" s="385">
        <f>+'Schedule G_Customer Info'!$D$50/12</f>
        <v>55.590766823161196</v>
      </c>
      <c r="D13" s="229">
        <f>+'Schedule C_GasCosts_Method 2'!$H$18</f>
        <v>3.8001448590076365</v>
      </c>
      <c r="E13" s="208">
        <f t="shared" si="0"/>
        <v>211.2529667513283</v>
      </c>
      <c r="F13" s="384">
        <v>5.6388000000000001E-2</v>
      </c>
      <c r="G13" s="230">
        <f t="shared" si="1"/>
        <v>223.16509904050221</v>
      </c>
      <c r="H13" s="208">
        <f>+'Schedule H_Conv Recovery'!$D$28</f>
        <v>8.9801337262592966</v>
      </c>
      <c r="I13" s="208">
        <f t="shared" si="2"/>
        <v>499.21252001728624</v>
      </c>
      <c r="J13" s="231">
        <f t="shared" si="3"/>
        <v>750.52721463652324</v>
      </c>
      <c r="K13" s="231">
        <f t="shared" si="4"/>
        <v>2677.9811884860264</v>
      </c>
      <c r="L13" s="231">
        <f t="shared" si="5"/>
        <v>9006.3265756382789</v>
      </c>
      <c r="M13" s="232">
        <f t="shared" si="6"/>
        <v>2.3631030025008979</v>
      </c>
      <c r="N13" s="231">
        <f t="shared" si="7"/>
        <v>527.362115596021</v>
      </c>
    </row>
    <row r="14" spans="1:14" x14ac:dyDescent="0.25">
      <c r="A14" s="96">
        <v>5</v>
      </c>
      <c r="B14" s="96" t="s">
        <v>432</v>
      </c>
      <c r="C14" s="385">
        <f>+'Schedule G_Customer Info'!$D$51/12</f>
        <v>0</v>
      </c>
      <c r="D14" s="229">
        <f>+'Schedule C_GasCosts_Method 2'!$H$18</f>
        <v>3.8001448590076365</v>
      </c>
      <c r="E14" s="208">
        <f t="shared" si="0"/>
        <v>0</v>
      </c>
      <c r="F14" s="384">
        <v>0.12452299999999999</v>
      </c>
      <c r="G14" s="230">
        <f t="shared" si="1"/>
        <v>0</v>
      </c>
      <c r="H14" s="208">
        <f>+'Schedule H_Conv Recovery'!$D$28</f>
        <v>8.9801337262592966</v>
      </c>
      <c r="I14" s="208">
        <f t="shared" si="2"/>
        <v>0</v>
      </c>
      <c r="J14" s="231">
        <f t="shared" si="3"/>
        <v>0</v>
      </c>
      <c r="K14" s="231">
        <f t="shared" si="4"/>
        <v>0</v>
      </c>
      <c r="L14" s="231">
        <f t="shared" si="5"/>
        <v>0</v>
      </c>
      <c r="M14" s="232" t="e">
        <f t="shared" si="6"/>
        <v>#DIV/0!</v>
      </c>
      <c r="N14" s="231">
        <f t="shared" si="7"/>
        <v>0</v>
      </c>
    </row>
    <row r="15" spans="1:14" x14ac:dyDescent="0.25">
      <c r="A15" s="96">
        <v>6</v>
      </c>
      <c r="B15" s="226" t="s">
        <v>101</v>
      </c>
      <c r="C15" s="38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1:14" x14ac:dyDescent="0.25">
      <c r="A16" s="96">
        <v>7</v>
      </c>
      <c r="B16" s="226" t="s">
        <v>483</v>
      </c>
      <c r="C16" s="38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4" x14ac:dyDescent="0.25">
      <c r="A17" s="391">
        <v>8</v>
      </c>
      <c r="B17" s="226" t="s">
        <v>489</v>
      </c>
      <c r="C17" s="386"/>
      <c r="D17" s="226"/>
      <c r="E17" s="226"/>
      <c r="F17" s="226"/>
      <c r="G17" s="226"/>
      <c r="H17" s="226"/>
      <c r="I17" s="226"/>
      <c r="J17" s="226"/>
      <c r="K17" s="226"/>
      <c r="M17" s="226"/>
    </row>
    <row r="18" spans="1:14" x14ac:dyDescent="0.25">
      <c r="A18" s="226"/>
      <c r="B18" s="226"/>
      <c r="C18" s="386"/>
      <c r="D18" s="226"/>
      <c r="E18" s="226"/>
      <c r="F18" s="226"/>
      <c r="G18" s="226"/>
      <c r="H18" s="226"/>
      <c r="I18" s="226"/>
      <c r="J18" s="226"/>
      <c r="K18" s="226"/>
      <c r="L18" s="370"/>
      <c r="M18" s="226"/>
      <c r="N18" s="370"/>
    </row>
    <row r="19" spans="1:14" ht="75" x14ac:dyDescent="0.25">
      <c r="A19" s="168" t="s">
        <v>3</v>
      </c>
      <c r="B19" s="168" t="s">
        <v>466</v>
      </c>
      <c r="C19" s="387" t="s">
        <v>467</v>
      </c>
      <c r="D19" s="168" t="s">
        <v>468</v>
      </c>
      <c r="E19" s="168" t="s">
        <v>469</v>
      </c>
      <c r="F19" s="168" t="s">
        <v>488</v>
      </c>
      <c r="G19" s="168" t="s">
        <v>470</v>
      </c>
      <c r="H19" s="227" t="s">
        <v>494</v>
      </c>
      <c r="I19" s="227" t="s">
        <v>495</v>
      </c>
      <c r="J19" s="228" t="s">
        <v>471</v>
      </c>
      <c r="K19" s="168" t="s">
        <v>472</v>
      </c>
      <c r="L19" s="228" t="s">
        <v>473</v>
      </c>
      <c r="M19" s="228" t="s">
        <v>474</v>
      </c>
      <c r="N19" s="228" t="s">
        <v>496</v>
      </c>
    </row>
    <row r="20" spans="1:14" x14ac:dyDescent="0.25">
      <c r="A20" s="96"/>
      <c r="B20" s="122" t="s">
        <v>7</v>
      </c>
      <c r="C20" s="388" t="s">
        <v>8</v>
      </c>
      <c r="D20" s="122" t="s">
        <v>9</v>
      </c>
      <c r="E20" s="122" t="s">
        <v>475</v>
      </c>
      <c r="F20" s="122" t="s">
        <v>258</v>
      </c>
      <c r="G20" s="122" t="s">
        <v>476</v>
      </c>
      <c r="H20" s="122" t="s">
        <v>259</v>
      </c>
      <c r="I20" s="122" t="s">
        <v>477</v>
      </c>
      <c r="J20" s="122" t="s">
        <v>478</v>
      </c>
      <c r="K20" s="122" t="s">
        <v>479</v>
      </c>
      <c r="L20" s="122" t="s">
        <v>480</v>
      </c>
      <c r="M20" s="122" t="s">
        <v>481</v>
      </c>
      <c r="N20" s="122" t="s">
        <v>482</v>
      </c>
    </row>
    <row r="21" spans="1:14" x14ac:dyDescent="0.25">
      <c r="A21" s="96"/>
      <c r="B21" s="96"/>
      <c r="C21" s="388"/>
      <c r="D21" s="122"/>
      <c r="E21" s="96"/>
      <c r="F21" s="96"/>
      <c r="G21" s="96"/>
      <c r="H21" s="123"/>
      <c r="I21" s="123"/>
      <c r="J21" s="226"/>
      <c r="K21" s="226"/>
      <c r="L21" s="226"/>
      <c r="M21" s="226"/>
      <c r="N21" s="226"/>
    </row>
    <row r="22" spans="1:14" x14ac:dyDescent="0.25">
      <c r="A22" s="96">
        <v>9</v>
      </c>
      <c r="B22" s="96" t="s">
        <v>463</v>
      </c>
      <c r="C22" s="385">
        <f>+'Schedule G_Customer Info'!$D$47/12</f>
        <v>3.7683623009235689</v>
      </c>
      <c r="D22" s="229">
        <f>+'Schedule C_GasCosts_Method 2'!$H$18</f>
        <v>3.8001448590076365</v>
      </c>
      <c r="E22" s="208">
        <f>C22*D22</f>
        <v>14.320322624732889</v>
      </c>
      <c r="F22" s="384">
        <v>0</v>
      </c>
      <c r="G22" s="230">
        <f>(F22*E22)+E22</f>
        <v>14.320322624732889</v>
      </c>
      <c r="H22" s="208">
        <f>+'Schedule H_Conv Recovery'!$D$28</f>
        <v>8.9801337262592966</v>
      </c>
      <c r="I22" s="208">
        <f>H22*C22</f>
        <v>33.840397391287823</v>
      </c>
      <c r="J22" s="231">
        <f>G22+(I22*F22)+I22</f>
        <v>48.160720016020711</v>
      </c>
      <c r="K22" s="231">
        <f>G22*12</f>
        <v>171.84387149679466</v>
      </c>
      <c r="L22" s="231">
        <f>J22*12</f>
        <v>577.92864019224851</v>
      </c>
      <c r="M22" s="232">
        <f>(L22-K22)/K22</f>
        <v>2.3631030025008974</v>
      </c>
      <c r="N22" s="231">
        <f>+(L22-K22)/12</f>
        <v>33.840397391287816</v>
      </c>
    </row>
    <row r="23" spans="1:14" x14ac:dyDescent="0.25">
      <c r="A23" s="96">
        <v>10</v>
      </c>
      <c r="B23" s="96" t="s">
        <v>464</v>
      </c>
      <c r="C23" s="385">
        <f>+'Schedule G_Customer Info'!$D$48/12</f>
        <v>24.254075615678115</v>
      </c>
      <c r="D23" s="229">
        <f>+'Schedule C_GasCosts_Method 2'!$H$18</f>
        <v>3.8001448590076365</v>
      </c>
      <c r="E23" s="208">
        <f t="shared" ref="E23:E26" si="8">C23*D23</f>
        <v>92.169000760901667</v>
      </c>
      <c r="F23" s="384">
        <v>5.2790999999999998E-2</v>
      </c>
      <c r="G23" s="230">
        <f t="shared" ref="G23:G26" si="9">(F23*E23)+E23</f>
        <v>97.034694480070428</v>
      </c>
      <c r="H23" s="208">
        <f>+'Schedule H_Conv Recovery'!$D$28</f>
        <v>8.9801337262592966</v>
      </c>
      <c r="I23" s="208">
        <f t="shared" ref="I23:I26" si="10">H23*C23</f>
        <v>217.80484243559425</v>
      </c>
      <c r="J23" s="231">
        <f t="shared" ref="J23:J26" si="11">G23+(I23*F23)+I23</f>
        <v>326.33767235268215</v>
      </c>
      <c r="K23" s="231">
        <f t="shared" ref="K23:K26" si="12">G23*12</f>
        <v>1164.4163337608452</v>
      </c>
      <c r="L23" s="231">
        <f t="shared" ref="L23:L26" si="13">J23*12</f>
        <v>3916.0520682321858</v>
      </c>
      <c r="M23" s="232">
        <f t="shared" ref="M23:M26" si="14">(L23-K23)/K23</f>
        <v>2.3631030025008974</v>
      </c>
      <c r="N23" s="231">
        <f t="shared" ref="N23:N26" si="15">+(L23-K23)/12</f>
        <v>229.30297787261171</v>
      </c>
    </row>
    <row r="24" spans="1:14" x14ac:dyDescent="0.25">
      <c r="A24" s="96">
        <v>11</v>
      </c>
      <c r="B24" s="96" t="s">
        <v>465</v>
      </c>
      <c r="C24" s="385">
        <f>+'Schedule G_Customer Info'!$D$49/12</f>
        <v>169.11111111111111</v>
      </c>
      <c r="D24" s="229">
        <f>+'Schedule C_GasCosts_Method 2'!$H$18</f>
        <v>3.8001448590076365</v>
      </c>
      <c r="E24" s="208">
        <f t="shared" si="8"/>
        <v>642.64671948995806</v>
      </c>
      <c r="F24" s="384">
        <v>5.2790999999999998E-2</v>
      </c>
      <c r="G24" s="230">
        <f t="shared" si="9"/>
        <v>676.57268245855244</v>
      </c>
      <c r="H24" s="208">
        <f>+'Schedule H_Conv Recovery'!$D$28</f>
        <v>8.9801337262592966</v>
      </c>
      <c r="I24" s="208">
        <f t="shared" si="10"/>
        <v>1518.6403923740722</v>
      </c>
      <c r="J24" s="231">
        <f t="shared" si="11"/>
        <v>2275.3836197864443</v>
      </c>
      <c r="K24" s="231">
        <f t="shared" si="12"/>
        <v>8118.8721895026292</v>
      </c>
      <c r="L24" s="231">
        <f t="shared" si="13"/>
        <v>27304.603437437334</v>
      </c>
      <c r="M24" s="232">
        <f t="shared" si="14"/>
        <v>2.3631030025008983</v>
      </c>
      <c r="N24" s="231">
        <f t="shared" si="15"/>
        <v>1598.8109373278921</v>
      </c>
    </row>
    <row r="25" spans="1:14" x14ac:dyDescent="0.25">
      <c r="A25" s="96">
        <v>12</v>
      </c>
      <c r="B25" s="96" t="s">
        <v>431</v>
      </c>
      <c r="C25" s="385">
        <f>+'Schedule G_Customer Info'!$D$50/12</f>
        <v>55.590766823161196</v>
      </c>
      <c r="D25" s="229">
        <f>+'Schedule C_GasCosts_Method 2'!$H$18</f>
        <v>3.8001448590076365</v>
      </c>
      <c r="E25" s="208">
        <f t="shared" si="8"/>
        <v>211.2529667513283</v>
      </c>
      <c r="F25" s="384">
        <v>0</v>
      </c>
      <c r="G25" s="230">
        <f t="shared" si="9"/>
        <v>211.2529667513283</v>
      </c>
      <c r="H25" s="208">
        <f>+'Schedule H_Conv Recovery'!$D$28</f>
        <v>8.9801337262592966</v>
      </c>
      <c r="I25" s="208">
        <f t="shared" si="10"/>
        <v>499.21252001728624</v>
      </c>
      <c r="J25" s="231">
        <f t="shared" si="11"/>
        <v>710.46548676861448</v>
      </c>
      <c r="K25" s="231">
        <f t="shared" si="12"/>
        <v>2535.0356010159394</v>
      </c>
      <c r="L25" s="231">
        <f t="shared" si="13"/>
        <v>8525.5858412233738</v>
      </c>
      <c r="M25" s="232">
        <f t="shared" si="14"/>
        <v>2.3631030025008979</v>
      </c>
      <c r="N25" s="231">
        <f t="shared" si="15"/>
        <v>499.21252001728618</v>
      </c>
    </row>
    <row r="26" spans="1:14" x14ac:dyDescent="0.25">
      <c r="A26" s="96">
        <v>13</v>
      </c>
      <c r="B26" s="96" t="s">
        <v>432</v>
      </c>
      <c r="C26" s="385">
        <f>+'Schedule G_Customer Info'!$D$51/12</f>
        <v>0</v>
      </c>
      <c r="D26" s="229">
        <f>+'Schedule C_GasCosts_Method 2'!$H$18</f>
        <v>3.8001448590076365</v>
      </c>
      <c r="E26" s="208">
        <f t="shared" si="8"/>
        <v>0</v>
      </c>
      <c r="F26" s="384">
        <v>5.2790999999999998E-2</v>
      </c>
      <c r="G26" s="230">
        <f t="shared" si="9"/>
        <v>0</v>
      </c>
      <c r="H26" s="208">
        <f>+'Schedule H_Conv Recovery'!$D$28</f>
        <v>8.9801337262592966</v>
      </c>
      <c r="I26" s="208">
        <f t="shared" si="10"/>
        <v>0</v>
      </c>
      <c r="J26" s="231">
        <f t="shared" si="11"/>
        <v>0</v>
      </c>
      <c r="K26" s="231">
        <f t="shared" si="12"/>
        <v>0</v>
      </c>
      <c r="L26" s="231">
        <f t="shared" si="13"/>
        <v>0</v>
      </c>
      <c r="M26" s="232" t="e">
        <f t="shared" si="14"/>
        <v>#DIV/0!</v>
      </c>
      <c r="N26" s="231">
        <f t="shared" si="15"/>
        <v>0</v>
      </c>
    </row>
    <row r="27" spans="1:14" x14ac:dyDescent="0.25">
      <c r="A27" s="96">
        <v>14</v>
      </c>
      <c r="B27" s="226" t="s">
        <v>101</v>
      </c>
      <c r="C27" s="38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</row>
    <row r="28" spans="1:14" x14ac:dyDescent="0.25">
      <c r="A28" s="96">
        <v>15</v>
      </c>
      <c r="B28" s="226" t="s">
        <v>483</v>
      </c>
      <c r="C28" s="38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</row>
    <row r="29" spans="1:14" x14ac:dyDescent="0.25">
      <c r="A29" s="391">
        <v>16</v>
      </c>
      <c r="B29" s="226" t="s">
        <v>489</v>
      </c>
      <c r="C29" s="386"/>
      <c r="D29" s="226"/>
      <c r="E29" s="226"/>
      <c r="F29" s="226"/>
      <c r="G29" s="226"/>
      <c r="H29" s="226"/>
      <c r="I29" s="226"/>
      <c r="J29" s="226"/>
      <c r="K29" s="226"/>
      <c r="M29" s="226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39" orientation="portrait" r:id="rId1"/>
  <headerFooter>
    <oddHeader>&amp;R&amp;"Arial,Bold"&amp;12Schedule H-2.D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3DCCE-F308-4193-9BA2-9A171F76E8EF}">
  <dimension ref="A1:N29"/>
  <sheetViews>
    <sheetView tabSelected="1" view="pageLayout" zoomScaleNormal="120" workbookViewId="0">
      <selection activeCell="A4" sqref="A4:M4"/>
    </sheetView>
  </sheetViews>
  <sheetFormatPr defaultColWidth="9.140625" defaultRowHeight="15" x14ac:dyDescent="0.25"/>
  <cols>
    <col min="1" max="1" width="9.140625" style="80"/>
    <col min="2" max="2" width="21.42578125" style="80" customWidth="1"/>
    <col min="3" max="3" width="22.140625" style="80" customWidth="1"/>
    <col min="4" max="4" width="13" style="80" customWidth="1"/>
    <col min="5" max="5" width="13.85546875" style="80" customWidth="1"/>
    <col min="6" max="6" width="18.140625" style="80" customWidth="1"/>
    <col min="7" max="7" width="13.140625" style="80" customWidth="1"/>
    <col min="8" max="9" width="18.5703125" style="80" customWidth="1"/>
    <col min="10" max="11" width="16.5703125" style="80" customWidth="1"/>
    <col min="12" max="12" width="19.5703125" style="80" customWidth="1"/>
    <col min="13" max="13" width="12.85546875" style="80" bestFit="1" customWidth="1"/>
    <col min="14" max="14" width="14" style="80" customWidth="1"/>
    <col min="15" max="16384" width="9.140625" style="80"/>
  </cols>
  <sheetData>
    <row r="1" spans="1:14" x14ac:dyDescent="0.25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4" x14ac:dyDescent="0.25">
      <c r="A2" s="400" t="s">
        <v>498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4" x14ac:dyDescent="0.25">
      <c r="A3" s="400" t="str">
        <f>'Table of Contents'!C39</f>
        <v>Borger/Skellytown Average Bill Impact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4" x14ac:dyDescent="0.25">
      <c r="A4" s="400" t="s">
        <v>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6" spans="1:14" x14ac:dyDescent="0.25">
      <c r="L6" s="370"/>
    </row>
    <row r="7" spans="1:14" ht="60" customHeight="1" x14ac:dyDescent="0.25">
      <c r="A7" s="168" t="s">
        <v>3</v>
      </c>
      <c r="B7" s="168" t="s">
        <v>466</v>
      </c>
      <c r="C7" s="168" t="s">
        <v>467</v>
      </c>
      <c r="D7" s="168" t="s">
        <v>468</v>
      </c>
      <c r="E7" s="168" t="s">
        <v>469</v>
      </c>
      <c r="F7" s="168" t="s">
        <v>486</v>
      </c>
      <c r="G7" s="168" t="s">
        <v>470</v>
      </c>
      <c r="H7" s="227" t="s">
        <v>494</v>
      </c>
      <c r="I7" s="227" t="s">
        <v>495</v>
      </c>
      <c r="J7" s="228" t="s">
        <v>471</v>
      </c>
      <c r="K7" s="168" t="s">
        <v>472</v>
      </c>
      <c r="L7" s="228" t="s">
        <v>473</v>
      </c>
      <c r="M7" s="228" t="s">
        <v>474</v>
      </c>
      <c r="N7" s="228" t="s">
        <v>496</v>
      </c>
    </row>
    <row r="8" spans="1:14" x14ac:dyDescent="0.25">
      <c r="A8" s="96"/>
      <c r="B8" s="122" t="s">
        <v>7</v>
      </c>
      <c r="C8" s="122" t="s">
        <v>8</v>
      </c>
      <c r="D8" s="122" t="s">
        <v>9</v>
      </c>
      <c r="E8" s="122" t="s">
        <v>475</v>
      </c>
      <c r="F8" s="122" t="s">
        <v>258</v>
      </c>
      <c r="G8" s="122" t="s">
        <v>476</v>
      </c>
      <c r="H8" s="122" t="s">
        <v>259</v>
      </c>
      <c r="I8" s="122" t="s">
        <v>477</v>
      </c>
      <c r="J8" s="122" t="s">
        <v>478</v>
      </c>
      <c r="K8" s="122" t="s">
        <v>479</v>
      </c>
      <c r="L8" s="122" t="s">
        <v>480</v>
      </c>
      <c r="M8" s="122" t="s">
        <v>481</v>
      </c>
      <c r="N8" s="122" t="s">
        <v>482</v>
      </c>
    </row>
    <row r="9" spans="1:14" x14ac:dyDescent="0.25">
      <c r="A9" s="96"/>
      <c r="B9" s="96"/>
      <c r="C9" s="122"/>
      <c r="D9" s="122"/>
      <c r="E9" s="96"/>
      <c r="F9" s="96"/>
      <c r="G9" s="96"/>
      <c r="H9" s="123"/>
      <c r="I9" s="123"/>
      <c r="J9" s="226"/>
      <c r="K9" s="226"/>
      <c r="L9" s="226"/>
      <c r="M9" s="226"/>
      <c r="N9" s="226"/>
    </row>
    <row r="10" spans="1:14" x14ac:dyDescent="0.25">
      <c r="A10" s="96">
        <v>1</v>
      </c>
      <c r="B10" s="96" t="s">
        <v>463</v>
      </c>
      <c r="C10" s="385">
        <f>+'Schedule G_Customer Info'!$D$56/12</f>
        <v>5.8959818095432022</v>
      </c>
      <c r="D10" s="229">
        <f>+'Schedule C_GasCosts_Method 2'!$H$18</f>
        <v>3.8001448590076365</v>
      </c>
      <c r="E10" s="208">
        <f>C10*D10</f>
        <v>22.405584962338143</v>
      </c>
      <c r="F10" s="384">
        <v>7.1732000000000004E-2</v>
      </c>
      <c r="G10" s="230">
        <f>(F10*E10)+E10</f>
        <v>24.012782382856582</v>
      </c>
      <c r="H10" s="208">
        <f>+'Schedule H_Conv Recovery'!$D$28</f>
        <v>8.9801337262592966</v>
      </c>
      <c r="I10" s="208">
        <f>H10*C10</f>
        <v>52.946705097290227</v>
      </c>
      <c r="J10" s="231">
        <f>G10+(I10*F10)+I10</f>
        <v>80.757460530185625</v>
      </c>
      <c r="K10" s="231">
        <f>G10*12</f>
        <v>288.15338859427897</v>
      </c>
      <c r="L10" s="231">
        <f>J10*12</f>
        <v>969.0895263622275</v>
      </c>
      <c r="M10" s="232">
        <f>(L10-K10)/K10</f>
        <v>2.3631030025008979</v>
      </c>
      <c r="N10" s="231">
        <f>+(L10-K10)/12</f>
        <v>56.744678147329047</v>
      </c>
    </row>
    <row r="11" spans="1:14" x14ac:dyDescent="0.25">
      <c r="A11" s="96">
        <v>2</v>
      </c>
      <c r="B11" s="96" t="s">
        <v>464</v>
      </c>
      <c r="C11" s="385">
        <f>+'Schedule G_Customer Info'!$D$57/12</f>
        <v>26.140877192982458</v>
      </c>
      <c r="D11" s="229">
        <f>+'Schedule C_GasCosts_Method 2'!$H$18</f>
        <v>3.8001448590076365</v>
      </c>
      <c r="E11" s="208">
        <f t="shared" ref="E11:E14" si="0">C11*D11</f>
        <v>99.339120074862265</v>
      </c>
      <c r="F11" s="384">
        <v>0.12452299999999999</v>
      </c>
      <c r="G11" s="230">
        <f t="shared" ref="G11:G14" si="1">(F11*E11)+E11</f>
        <v>111.70912532394433</v>
      </c>
      <c r="H11" s="208">
        <f>+'Schedule H_Conv Recovery'!$D$28</f>
        <v>8.9801337262592966</v>
      </c>
      <c r="I11" s="208">
        <f t="shared" ref="I11:I14" si="2">H11*C11</f>
        <v>234.74857291470423</v>
      </c>
      <c r="J11" s="231">
        <f t="shared" ref="J11:J14" si="3">G11+(I11*F11)+I11</f>
        <v>375.68929478370626</v>
      </c>
      <c r="K11" s="231">
        <f t="shared" ref="K11:K14" si="4">G11*12</f>
        <v>1340.5095038873319</v>
      </c>
      <c r="L11" s="231">
        <f t="shared" ref="L11:L14" si="5">J11*12</f>
        <v>4508.2715374044747</v>
      </c>
      <c r="M11" s="232">
        <f t="shared" ref="M11:M14" si="6">(L11-K11)/K11</f>
        <v>2.3631030025008974</v>
      </c>
      <c r="N11" s="231">
        <f t="shared" ref="N11:N14" si="7">+(L11-K11)/12</f>
        <v>263.9801694597619</v>
      </c>
    </row>
    <row r="12" spans="1:14" x14ac:dyDescent="0.25">
      <c r="A12" s="96">
        <v>3</v>
      </c>
      <c r="B12" s="96" t="s">
        <v>465</v>
      </c>
      <c r="C12" s="385">
        <f>+'Schedule G_Customer Info'!$D$58/12</f>
        <v>0</v>
      </c>
      <c r="D12" s="229">
        <f>+'Schedule C_GasCosts_Method 2'!$H$18</f>
        <v>3.8001448590076365</v>
      </c>
      <c r="E12" s="208">
        <f t="shared" si="0"/>
        <v>0</v>
      </c>
      <c r="F12" s="384">
        <v>0.12452299999999999</v>
      </c>
      <c r="G12" s="230">
        <f t="shared" si="1"/>
        <v>0</v>
      </c>
      <c r="H12" s="208">
        <f>+'Schedule H_Conv Recovery'!$D$28</f>
        <v>8.9801337262592966</v>
      </c>
      <c r="I12" s="208">
        <f t="shared" si="2"/>
        <v>0</v>
      </c>
      <c r="J12" s="231">
        <f t="shared" si="3"/>
        <v>0</v>
      </c>
      <c r="K12" s="231">
        <f t="shared" si="4"/>
        <v>0</v>
      </c>
      <c r="L12" s="231">
        <f t="shared" si="5"/>
        <v>0</v>
      </c>
      <c r="M12" s="232" t="e">
        <f t="shared" si="6"/>
        <v>#DIV/0!</v>
      </c>
      <c r="N12" s="231">
        <f t="shared" si="7"/>
        <v>0</v>
      </c>
    </row>
    <row r="13" spans="1:14" x14ac:dyDescent="0.25">
      <c r="A13" s="96">
        <v>4</v>
      </c>
      <c r="B13" s="96" t="s">
        <v>431</v>
      </c>
      <c r="C13" s="385">
        <f>+'Schedule G_Customer Info'!$D$59/12</f>
        <v>69.311320754716988</v>
      </c>
      <c r="D13" s="229">
        <f>+'Schedule C_GasCosts_Method 2'!$H$18</f>
        <v>3.8001448590076365</v>
      </c>
      <c r="E13" s="208">
        <f t="shared" si="0"/>
        <v>263.39305923706706</v>
      </c>
      <c r="F13" s="384">
        <v>5.6388000000000001E-2</v>
      </c>
      <c r="G13" s="230">
        <f t="shared" si="1"/>
        <v>278.24526706132679</v>
      </c>
      <c r="H13" s="208">
        <f>+'Schedule H_Conv Recovery'!$D$28</f>
        <v>8.9801337262592966</v>
      </c>
      <c r="I13" s="208">
        <f t="shared" si="2"/>
        <v>622.42492912101</v>
      </c>
      <c r="J13" s="231">
        <f t="shared" si="3"/>
        <v>935.76749308561227</v>
      </c>
      <c r="K13" s="231">
        <f t="shared" si="4"/>
        <v>3338.9432047359214</v>
      </c>
      <c r="L13" s="231">
        <f t="shared" si="5"/>
        <v>11229.209917027347</v>
      </c>
      <c r="M13" s="232">
        <f t="shared" si="6"/>
        <v>2.3631030025008974</v>
      </c>
      <c r="N13" s="231">
        <f t="shared" si="7"/>
        <v>657.52222602428549</v>
      </c>
    </row>
    <row r="14" spans="1:14" x14ac:dyDescent="0.25">
      <c r="A14" s="96">
        <v>5</v>
      </c>
      <c r="B14" s="96" t="s">
        <v>432</v>
      </c>
      <c r="C14" s="385">
        <f>+'Schedule G_Customer Info'!$D$60/12</f>
        <v>0</v>
      </c>
      <c r="D14" s="229">
        <f>+'Schedule C_GasCosts_Method 2'!$H$18</f>
        <v>3.8001448590076365</v>
      </c>
      <c r="E14" s="208">
        <f t="shared" si="0"/>
        <v>0</v>
      </c>
      <c r="F14" s="384">
        <v>0.12452299999999999</v>
      </c>
      <c r="G14" s="230">
        <f t="shared" si="1"/>
        <v>0</v>
      </c>
      <c r="H14" s="208">
        <f>+'Schedule H_Conv Recovery'!$D$28</f>
        <v>8.9801337262592966</v>
      </c>
      <c r="I14" s="208">
        <f t="shared" si="2"/>
        <v>0</v>
      </c>
      <c r="J14" s="231">
        <f t="shared" si="3"/>
        <v>0</v>
      </c>
      <c r="K14" s="231">
        <f t="shared" si="4"/>
        <v>0</v>
      </c>
      <c r="L14" s="231">
        <f t="shared" si="5"/>
        <v>0</v>
      </c>
      <c r="M14" s="232" t="e">
        <f t="shared" si="6"/>
        <v>#DIV/0!</v>
      </c>
      <c r="N14" s="231">
        <f t="shared" si="7"/>
        <v>0</v>
      </c>
    </row>
    <row r="15" spans="1:14" x14ac:dyDescent="0.25">
      <c r="A15" s="96">
        <v>6</v>
      </c>
      <c r="B15" s="226" t="s">
        <v>101</v>
      </c>
      <c r="C15" s="38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1:14" x14ac:dyDescent="0.25">
      <c r="A16" s="96">
        <v>7</v>
      </c>
      <c r="B16" s="226" t="s">
        <v>483</v>
      </c>
      <c r="C16" s="38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4" x14ac:dyDescent="0.25">
      <c r="A17" s="391">
        <v>8</v>
      </c>
      <c r="B17" s="226" t="s">
        <v>489</v>
      </c>
      <c r="C17" s="386"/>
      <c r="D17" s="226"/>
      <c r="E17" s="226"/>
      <c r="F17" s="226"/>
      <c r="G17" s="226"/>
      <c r="H17" s="226"/>
      <c r="I17" s="226"/>
      <c r="J17" s="226"/>
      <c r="K17" s="226"/>
      <c r="M17" s="226"/>
    </row>
    <row r="18" spans="1:14" x14ac:dyDescent="0.25">
      <c r="A18" s="226"/>
      <c r="B18" s="226"/>
      <c r="C18" s="386"/>
      <c r="D18" s="226"/>
      <c r="E18" s="226"/>
      <c r="F18" s="226"/>
      <c r="G18" s="226"/>
      <c r="H18" s="226"/>
      <c r="I18" s="226"/>
      <c r="J18" s="226"/>
      <c r="K18" s="226"/>
      <c r="L18" s="370"/>
      <c r="M18" s="226"/>
      <c r="N18" s="370"/>
    </row>
    <row r="19" spans="1:14" ht="75" x14ac:dyDescent="0.25">
      <c r="A19" s="168" t="s">
        <v>3</v>
      </c>
      <c r="B19" s="168" t="s">
        <v>466</v>
      </c>
      <c r="C19" s="387" t="s">
        <v>467</v>
      </c>
      <c r="D19" s="168" t="s">
        <v>468</v>
      </c>
      <c r="E19" s="168" t="s">
        <v>469</v>
      </c>
      <c r="F19" s="168" t="s">
        <v>488</v>
      </c>
      <c r="G19" s="168" t="s">
        <v>470</v>
      </c>
      <c r="H19" s="227" t="s">
        <v>494</v>
      </c>
      <c r="I19" s="227" t="s">
        <v>495</v>
      </c>
      <c r="J19" s="228" t="s">
        <v>471</v>
      </c>
      <c r="K19" s="168" t="s">
        <v>472</v>
      </c>
      <c r="L19" s="228" t="s">
        <v>473</v>
      </c>
      <c r="M19" s="228" t="s">
        <v>474</v>
      </c>
      <c r="N19" s="228" t="s">
        <v>496</v>
      </c>
    </row>
    <row r="20" spans="1:14" x14ac:dyDescent="0.25">
      <c r="A20" s="96"/>
      <c r="B20" s="122" t="s">
        <v>7</v>
      </c>
      <c r="C20" s="388" t="s">
        <v>8</v>
      </c>
      <c r="D20" s="122" t="s">
        <v>9</v>
      </c>
      <c r="E20" s="122" t="s">
        <v>475</v>
      </c>
      <c r="F20" s="122" t="s">
        <v>258</v>
      </c>
      <c r="G20" s="122" t="s">
        <v>476</v>
      </c>
      <c r="H20" s="122" t="s">
        <v>259</v>
      </c>
      <c r="I20" s="122" t="s">
        <v>477</v>
      </c>
      <c r="J20" s="122" t="s">
        <v>478</v>
      </c>
      <c r="K20" s="122" t="s">
        <v>479</v>
      </c>
      <c r="L20" s="122" t="s">
        <v>480</v>
      </c>
      <c r="M20" s="122" t="s">
        <v>481</v>
      </c>
      <c r="N20" s="122" t="s">
        <v>482</v>
      </c>
    </row>
    <row r="21" spans="1:14" x14ac:dyDescent="0.25">
      <c r="A21" s="96"/>
      <c r="B21" s="96"/>
      <c r="C21" s="388"/>
      <c r="D21" s="122"/>
      <c r="E21" s="96"/>
      <c r="F21" s="96"/>
      <c r="G21" s="96"/>
      <c r="H21" s="123"/>
      <c r="I21" s="123"/>
      <c r="J21" s="226"/>
      <c r="K21" s="226"/>
      <c r="L21" s="226"/>
      <c r="M21" s="226"/>
      <c r="N21" s="226"/>
    </row>
    <row r="22" spans="1:14" x14ac:dyDescent="0.25">
      <c r="A22" s="96">
        <v>9</v>
      </c>
      <c r="B22" s="96" t="s">
        <v>463</v>
      </c>
      <c r="C22" s="385">
        <f>+'Schedule G_Customer Info'!$D$56/12</f>
        <v>5.8959818095432022</v>
      </c>
      <c r="D22" s="229">
        <f>+'Schedule C_GasCosts_Method 2'!$H$18</f>
        <v>3.8001448590076365</v>
      </c>
      <c r="E22" s="208">
        <f>C22*D22</f>
        <v>22.405584962338143</v>
      </c>
      <c r="F22" s="384">
        <v>0</v>
      </c>
      <c r="G22" s="230">
        <f>(F22*E22)+E22</f>
        <v>22.405584962338143</v>
      </c>
      <c r="H22" s="208">
        <f>+'Schedule H_Conv Recovery'!$D$28</f>
        <v>8.9801337262592966</v>
      </c>
      <c r="I22" s="208">
        <f>H22*C22</f>
        <v>52.946705097290227</v>
      </c>
      <c r="J22" s="231">
        <f>G22+(I22*F22)+I22</f>
        <v>75.352290059628373</v>
      </c>
      <c r="K22" s="231">
        <f>G22*12</f>
        <v>268.86701954805773</v>
      </c>
      <c r="L22" s="231">
        <f>J22*12</f>
        <v>904.22748071554042</v>
      </c>
      <c r="M22" s="232">
        <f>(L22-K22)/K22</f>
        <v>2.3631030025008974</v>
      </c>
      <c r="N22" s="231">
        <f>+(L22-K22)/12</f>
        <v>52.946705097290227</v>
      </c>
    </row>
    <row r="23" spans="1:14" x14ac:dyDescent="0.25">
      <c r="A23" s="96">
        <v>10</v>
      </c>
      <c r="B23" s="96" t="s">
        <v>464</v>
      </c>
      <c r="C23" s="385">
        <f>+'Schedule G_Customer Info'!$D$57/12</f>
        <v>26.140877192982458</v>
      </c>
      <c r="D23" s="229">
        <f>+'Schedule C_GasCosts_Method 2'!$H$18</f>
        <v>3.8001448590076365</v>
      </c>
      <c r="E23" s="208">
        <f t="shared" ref="E23:E26" si="8">C23*D23</f>
        <v>99.339120074862265</v>
      </c>
      <c r="F23" s="384">
        <v>5.2790999999999998E-2</v>
      </c>
      <c r="G23" s="230">
        <f t="shared" ref="G23:G26" si="9">(F23*E23)+E23</f>
        <v>104.58333156273432</v>
      </c>
      <c r="H23" s="208">
        <f>+'Schedule H_Conv Recovery'!$D$28</f>
        <v>8.9801337262592966</v>
      </c>
      <c r="I23" s="208">
        <f t="shared" ref="I23:I26" si="10">H23*C23</f>
        <v>234.74857291470423</v>
      </c>
      <c r="J23" s="231">
        <f t="shared" ref="J23:J26" si="11">G23+(I23*F23)+I23</f>
        <v>351.72451639017868</v>
      </c>
      <c r="K23" s="231">
        <f t="shared" ref="K23:K26" si="12">G23*12</f>
        <v>1254.9999787528118</v>
      </c>
      <c r="L23" s="231">
        <f t="shared" ref="L23:L26" si="13">J23*12</f>
        <v>4220.6941966821441</v>
      </c>
      <c r="M23" s="232">
        <f t="shared" ref="M23:M26" si="14">(L23-K23)/K23</f>
        <v>2.3631030025008979</v>
      </c>
      <c r="N23" s="231">
        <f t="shared" ref="N23:N26" si="15">+(L23-K23)/12</f>
        <v>247.14118482744436</v>
      </c>
    </row>
    <row r="24" spans="1:14" x14ac:dyDescent="0.25">
      <c r="A24" s="96">
        <v>11</v>
      </c>
      <c r="B24" s="96" t="s">
        <v>465</v>
      </c>
      <c r="C24" s="385">
        <f>+'Schedule G_Customer Info'!$D$58/12</f>
        <v>0</v>
      </c>
      <c r="D24" s="229">
        <f>+'Schedule C_GasCosts_Method 2'!$H$18</f>
        <v>3.8001448590076365</v>
      </c>
      <c r="E24" s="208">
        <f t="shared" si="8"/>
        <v>0</v>
      </c>
      <c r="F24" s="384">
        <v>5.2790999999999998E-2</v>
      </c>
      <c r="G24" s="230">
        <f t="shared" si="9"/>
        <v>0</v>
      </c>
      <c r="H24" s="208">
        <f>+'Schedule H_Conv Recovery'!$D$28</f>
        <v>8.9801337262592966</v>
      </c>
      <c r="I24" s="208">
        <f t="shared" si="10"/>
        <v>0</v>
      </c>
      <c r="J24" s="231">
        <f t="shared" si="11"/>
        <v>0</v>
      </c>
      <c r="K24" s="231">
        <f t="shared" si="12"/>
        <v>0</v>
      </c>
      <c r="L24" s="231">
        <f t="shared" si="13"/>
        <v>0</v>
      </c>
      <c r="M24" s="232" t="e">
        <f t="shared" si="14"/>
        <v>#DIV/0!</v>
      </c>
      <c r="N24" s="231">
        <f t="shared" si="15"/>
        <v>0</v>
      </c>
    </row>
    <row r="25" spans="1:14" x14ac:dyDescent="0.25">
      <c r="A25" s="96">
        <v>12</v>
      </c>
      <c r="B25" s="96" t="s">
        <v>431</v>
      </c>
      <c r="C25" s="385">
        <f>+'Schedule G_Customer Info'!$D$59/12</f>
        <v>69.311320754716988</v>
      </c>
      <c r="D25" s="229">
        <f>+'Schedule C_GasCosts_Method 2'!$H$18</f>
        <v>3.8001448590076365</v>
      </c>
      <c r="E25" s="208">
        <f t="shared" si="8"/>
        <v>263.39305923706706</v>
      </c>
      <c r="F25" s="384">
        <v>0</v>
      </c>
      <c r="G25" s="230">
        <f t="shared" si="9"/>
        <v>263.39305923706706</v>
      </c>
      <c r="H25" s="208">
        <f>+'Schedule H_Conv Recovery'!$D$28</f>
        <v>8.9801337262592966</v>
      </c>
      <c r="I25" s="208">
        <f t="shared" si="10"/>
        <v>622.42492912101</v>
      </c>
      <c r="J25" s="231">
        <f t="shared" si="11"/>
        <v>885.81798835807706</v>
      </c>
      <c r="K25" s="231">
        <f t="shared" si="12"/>
        <v>3160.7167108448048</v>
      </c>
      <c r="L25" s="231">
        <f t="shared" si="13"/>
        <v>10629.815860296925</v>
      </c>
      <c r="M25" s="232">
        <f t="shared" si="14"/>
        <v>2.3631030025008979</v>
      </c>
      <c r="N25" s="231">
        <f t="shared" si="15"/>
        <v>622.42492912101</v>
      </c>
    </row>
    <row r="26" spans="1:14" x14ac:dyDescent="0.25">
      <c r="A26" s="96">
        <v>13</v>
      </c>
      <c r="B26" s="96" t="s">
        <v>432</v>
      </c>
      <c r="C26" s="385">
        <f>+'Schedule G_Customer Info'!$D$60/12</f>
        <v>0</v>
      </c>
      <c r="D26" s="229">
        <f>+'Schedule C_GasCosts_Method 2'!$H$18</f>
        <v>3.8001448590076365</v>
      </c>
      <c r="E26" s="208">
        <f t="shared" si="8"/>
        <v>0</v>
      </c>
      <c r="F26" s="384">
        <v>5.2790999999999998E-2</v>
      </c>
      <c r="G26" s="230">
        <f t="shared" si="9"/>
        <v>0</v>
      </c>
      <c r="H26" s="208">
        <f>+'Schedule H_Conv Recovery'!$D$28</f>
        <v>8.9801337262592966</v>
      </c>
      <c r="I26" s="208">
        <f t="shared" si="10"/>
        <v>0</v>
      </c>
      <c r="J26" s="231">
        <f t="shared" si="11"/>
        <v>0</v>
      </c>
      <c r="K26" s="231">
        <f t="shared" si="12"/>
        <v>0</v>
      </c>
      <c r="L26" s="231">
        <f t="shared" si="13"/>
        <v>0</v>
      </c>
      <c r="M26" s="232" t="e">
        <f t="shared" si="14"/>
        <v>#DIV/0!</v>
      </c>
      <c r="N26" s="231">
        <f t="shared" si="15"/>
        <v>0</v>
      </c>
    </row>
    <row r="27" spans="1:14" x14ac:dyDescent="0.25">
      <c r="A27" s="96">
        <v>14</v>
      </c>
      <c r="B27" s="226" t="s">
        <v>101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</row>
    <row r="28" spans="1:14" x14ac:dyDescent="0.25">
      <c r="A28" s="96">
        <v>15</v>
      </c>
      <c r="B28" s="226" t="s">
        <v>483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</row>
    <row r="29" spans="1:14" x14ac:dyDescent="0.25">
      <c r="A29" s="391">
        <v>16</v>
      </c>
      <c r="B29" s="226" t="s">
        <v>489</v>
      </c>
      <c r="C29" s="226"/>
      <c r="D29" s="226"/>
      <c r="E29" s="226"/>
      <c r="F29" s="226"/>
      <c r="G29" s="226"/>
      <c r="H29" s="226"/>
      <c r="I29" s="226"/>
      <c r="J29" s="226"/>
      <c r="K29" s="226"/>
      <c r="M29" s="226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39" orientation="portrait" r:id="rId1"/>
  <headerFooter>
    <oddHeader>&amp;R&amp;"Arial,Bold"&amp;12Schedule H-2.E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7D5C-53C7-474B-81F0-28C827821AFF}">
  <dimension ref="A1:K33"/>
  <sheetViews>
    <sheetView view="pageLayout" zoomScaleNormal="130" workbookViewId="0">
      <selection activeCell="J4" sqref="J4"/>
    </sheetView>
  </sheetViews>
  <sheetFormatPr defaultRowHeight="15" x14ac:dyDescent="0.25"/>
  <cols>
    <col min="2" max="2" width="23.42578125" customWidth="1"/>
    <col min="3" max="3" width="16.140625" bestFit="1" customWidth="1"/>
    <col min="4" max="4" width="4.140625" customWidth="1"/>
    <col min="5" max="5" width="13.85546875" customWidth="1"/>
    <col min="6" max="6" width="4" customWidth="1"/>
    <col min="7" max="7" width="16.42578125" bestFit="1" customWidth="1"/>
    <col min="8" max="8" width="12.85546875" bestFit="1" customWidth="1"/>
    <col min="9" max="9" width="5.85546875" bestFit="1" customWidth="1"/>
    <col min="10" max="10" width="14.140625" bestFit="1" customWidth="1"/>
  </cols>
  <sheetData>
    <row r="1" spans="1:10" x14ac:dyDescent="0.25">
      <c r="A1" s="400" t="s">
        <v>0</v>
      </c>
      <c r="B1" s="400"/>
      <c r="C1" s="400"/>
      <c r="D1" s="400"/>
      <c r="E1" s="400"/>
      <c r="F1" s="400"/>
      <c r="G1" s="400"/>
    </row>
    <row r="2" spans="1:10" x14ac:dyDescent="0.25">
      <c r="A2" s="400" t="s">
        <v>499</v>
      </c>
      <c r="B2" s="400"/>
      <c r="C2" s="400"/>
      <c r="D2" s="400"/>
      <c r="E2" s="400"/>
      <c r="F2" s="400"/>
      <c r="G2" s="400"/>
    </row>
    <row r="3" spans="1:10" x14ac:dyDescent="0.25">
      <c r="A3" s="400" t="str">
        <f>'Table of Contents'!C11</f>
        <v>Gas Costs Recovered (5 a.1) Method 1</v>
      </c>
      <c r="B3" s="400"/>
      <c r="C3" s="400"/>
      <c r="D3" s="400"/>
      <c r="E3" s="400"/>
      <c r="F3" s="400"/>
      <c r="G3" s="400"/>
    </row>
    <row r="4" spans="1:10" x14ac:dyDescent="0.25">
      <c r="A4" s="400" t="s">
        <v>2</v>
      </c>
      <c r="B4" s="400"/>
      <c r="C4" s="400"/>
      <c r="D4" s="400"/>
      <c r="E4" s="400"/>
      <c r="F4" s="400"/>
      <c r="G4" s="400"/>
    </row>
    <row r="6" spans="1:10" ht="51.75" x14ac:dyDescent="0.25">
      <c r="A6" s="119" t="s">
        <v>3</v>
      </c>
      <c r="B6" s="119" t="s">
        <v>59</v>
      </c>
      <c r="C6" s="120" t="s">
        <v>74</v>
      </c>
      <c r="D6" s="120"/>
      <c r="E6" s="120" t="s">
        <v>75</v>
      </c>
      <c r="F6" s="120"/>
      <c r="G6" s="120" t="s">
        <v>76</v>
      </c>
      <c r="H6" s="121" t="s">
        <v>77</v>
      </c>
      <c r="I6" s="121"/>
      <c r="J6" s="120" t="s">
        <v>78</v>
      </c>
    </row>
    <row r="7" spans="1:10" x14ac:dyDescent="0.25">
      <c r="A7" s="85"/>
      <c r="B7" s="122" t="s">
        <v>7</v>
      </c>
      <c r="C7" s="122" t="s">
        <v>8</v>
      </c>
      <c r="D7" s="122"/>
      <c r="E7" s="122" t="s">
        <v>9</v>
      </c>
      <c r="F7" s="122"/>
      <c r="G7" s="122" t="s">
        <v>79</v>
      </c>
      <c r="H7" s="122" t="s">
        <v>80</v>
      </c>
      <c r="I7" s="122"/>
      <c r="J7" s="85" t="s">
        <v>81</v>
      </c>
    </row>
    <row r="8" spans="1:10" x14ac:dyDescent="0.25">
      <c r="A8" s="123"/>
      <c r="B8" s="85"/>
      <c r="C8" s="85"/>
      <c r="D8" s="85"/>
      <c r="E8" s="124"/>
      <c r="F8" s="124"/>
      <c r="G8" s="85"/>
      <c r="H8" s="85"/>
      <c r="I8" s="85"/>
      <c r="J8" s="85"/>
    </row>
    <row r="9" spans="1:10" x14ac:dyDescent="0.25">
      <c r="A9" s="96">
        <v>1</v>
      </c>
      <c r="B9" s="125" t="s">
        <v>82</v>
      </c>
      <c r="C9" s="125">
        <v>246416295.88999999</v>
      </c>
      <c r="D9" s="126" t="s">
        <v>83</v>
      </c>
      <c r="E9" s="127">
        <f>'Schedule C_GasCosts_Method 2'!E9</f>
        <v>5531989.7663641628</v>
      </c>
      <c r="F9" s="126" t="s">
        <v>84</v>
      </c>
      <c r="G9" s="128"/>
      <c r="H9" s="127"/>
      <c r="I9" s="127"/>
      <c r="J9" s="129"/>
    </row>
    <row r="10" spans="1:10" x14ac:dyDescent="0.25">
      <c r="A10" s="96">
        <v>2</v>
      </c>
      <c r="B10" s="125" t="s">
        <v>85</v>
      </c>
      <c r="C10" s="125">
        <v>2633483.9900000002</v>
      </c>
      <c r="D10" s="126" t="s">
        <v>86</v>
      </c>
      <c r="E10" s="127">
        <f>'Schedule C_GasCosts_Method 2'!E10</f>
        <v>1280037.6520563816</v>
      </c>
      <c r="F10" s="126" t="s">
        <v>87</v>
      </c>
      <c r="G10" s="128"/>
      <c r="H10" s="127"/>
      <c r="I10" s="127"/>
      <c r="J10" s="129"/>
    </row>
    <row r="11" spans="1:10" x14ac:dyDescent="0.25">
      <c r="A11" s="96">
        <v>3</v>
      </c>
      <c r="B11" s="125" t="s">
        <v>88</v>
      </c>
      <c r="C11" s="125">
        <v>579837.5</v>
      </c>
      <c r="D11" s="126" t="s">
        <v>89</v>
      </c>
      <c r="E11" s="127">
        <f>'Schedule C_GasCosts_Method 2'!E11</f>
        <v>0</v>
      </c>
      <c r="F11" s="127"/>
      <c r="G11" s="130"/>
      <c r="H11" s="127"/>
      <c r="I11" s="127"/>
      <c r="J11" s="129"/>
    </row>
    <row r="12" spans="1:10" x14ac:dyDescent="0.25">
      <c r="A12" s="96">
        <v>4</v>
      </c>
      <c r="B12" s="125" t="s">
        <v>90</v>
      </c>
      <c r="C12" s="125">
        <v>22507300.829999994</v>
      </c>
      <c r="D12" s="126" t="s">
        <v>91</v>
      </c>
      <c r="E12" s="127">
        <f>'Schedule C_GasCosts_Method 2'!E12</f>
        <v>0</v>
      </c>
      <c r="F12" s="127"/>
      <c r="G12" s="131"/>
      <c r="H12" s="127"/>
      <c r="I12" s="127"/>
      <c r="J12" s="129"/>
    </row>
    <row r="13" spans="1:10" x14ac:dyDescent="0.25">
      <c r="A13" s="96">
        <v>5</v>
      </c>
      <c r="B13" s="132" t="s">
        <v>92</v>
      </c>
      <c r="C13" s="127">
        <v>-142529.95000000001</v>
      </c>
      <c r="D13" s="126" t="s">
        <v>93</v>
      </c>
      <c r="E13" s="127">
        <f>'Schedule C_GasCosts_Method 2'!E13</f>
        <v>-52560.339833944774</v>
      </c>
      <c r="F13" s="126" t="s">
        <v>94</v>
      </c>
      <c r="G13" s="128"/>
      <c r="H13" s="127"/>
      <c r="I13" s="127"/>
      <c r="J13" s="129"/>
    </row>
    <row r="14" spans="1:10" x14ac:dyDescent="0.25">
      <c r="A14" s="96">
        <v>6</v>
      </c>
      <c r="B14" s="133" t="s">
        <v>95</v>
      </c>
      <c r="C14" s="127">
        <v>33022873.920000024</v>
      </c>
      <c r="D14" s="126" t="s">
        <v>96</v>
      </c>
      <c r="E14" s="127">
        <f>'Schedule C_GasCosts_Method 2'!E14</f>
        <v>0</v>
      </c>
      <c r="F14" s="127"/>
      <c r="G14" s="134"/>
      <c r="H14" s="135"/>
      <c r="I14" s="135"/>
      <c r="J14" s="136"/>
    </row>
    <row r="15" spans="1:10" x14ac:dyDescent="0.25">
      <c r="A15" s="96">
        <v>7</v>
      </c>
      <c r="B15" s="137" t="s">
        <v>97</v>
      </c>
      <c r="C15" s="138"/>
      <c r="D15" s="138"/>
      <c r="E15" s="139">
        <f>'Schedule C_GasCosts_Method 2'!E15</f>
        <v>-64575.207569028767</v>
      </c>
      <c r="F15" s="140" t="s">
        <v>98</v>
      </c>
      <c r="G15" s="141"/>
      <c r="H15" s="142"/>
      <c r="I15" s="142"/>
      <c r="J15" s="143"/>
    </row>
    <row r="16" spans="1:10" x14ac:dyDescent="0.25">
      <c r="A16" s="96">
        <v>8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1" ht="15.75" thickBot="1" x14ac:dyDescent="0.3">
      <c r="A17" s="96">
        <v>9</v>
      </c>
      <c r="B17" s="144" t="s">
        <v>99</v>
      </c>
      <c r="C17" s="29">
        <f>SUM(C9:C15)</f>
        <v>305017262.18000001</v>
      </c>
      <c r="D17" s="29"/>
      <c r="E17" s="145">
        <f>SUM(E9:E15)</f>
        <v>6694891.8710175697</v>
      </c>
      <c r="F17" s="145"/>
      <c r="G17" s="86">
        <f>H17/E17</f>
        <v>3.3362075878613364</v>
      </c>
      <c r="H17" s="29">
        <v>22335549.059999995</v>
      </c>
      <c r="I17" s="146" t="s">
        <v>100</v>
      </c>
      <c r="J17" s="29">
        <f>C17-H17</f>
        <v>282681713.12</v>
      </c>
    </row>
    <row r="18" spans="1:11" ht="15.75" customHeight="1" thickTop="1" x14ac:dyDescent="0.25">
      <c r="A18" s="96">
        <v>10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1" x14ac:dyDescent="0.25">
      <c r="A19" s="96">
        <v>11</v>
      </c>
      <c r="B19" s="148"/>
      <c r="C19" s="148"/>
      <c r="D19" s="148"/>
      <c r="E19" s="149"/>
      <c r="F19" s="148"/>
      <c r="G19" s="148"/>
      <c r="H19" s="148"/>
      <c r="I19" s="148"/>
      <c r="J19" s="148"/>
    </row>
    <row r="20" spans="1:11" x14ac:dyDescent="0.25">
      <c r="A20" s="96">
        <v>12</v>
      </c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1" x14ac:dyDescent="0.25">
      <c r="A21" s="96">
        <v>13</v>
      </c>
      <c r="B21" s="133" t="s">
        <v>101</v>
      </c>
      <c r="C21" s="150"/>
      <c r="D21" s="150"/>
      <c r="E21" s="150"/>
      <c r="F21" s="150"/>
      <c r="G21" s="150"/>
      <c r="H21" s="150"/>
      <c r="I21" s="150"/>
      <c r="J21" s="150"/>
      <c r="K21" s="93"/>
    </row>
    <row r="22" spans="1:11" x14ac:dyDescent="0.25">
      <c r="A22" s="96">
        <v>14</v>
      </c>
      <c r="B22" s="401" t="s">
        <v>102</v>
      </c>
      <c r="C22" s="401"/>
      <c r="D22" s="401"/>
      <c r="E22" s="401"/>
      <c r="F22" s="401"/>
      <c r="G22" s="401"/>
      <c r="H22" s="401"/>
      <c r="I22" s="401"/>
      <c r="J22" s="401"/>
      <c r="K22" s="93"/>
    </row>
    <row r="23" spans="1:11" x14ac:dyDescent="0.25">
      <c r="A23" s="96">
        <v>15</v>
      </c>
      <c r="B23" s="401" t="s">
        <v>103</v>
      </c>
      <c r="C23" s="401"/>
      <c r="D23" s="401"/>
      <c r="E23" s="401"/>
      <c r="F23" s="401"/>
      <c r="G23" s="401"/>
      <c r="H23" s="401"/>
      <c r="I23" s="401"/>
      <c r="J23" s="401"/>
      <c r="K23" s="93"/>
    </row>
    <row r="24" spans="1:11" x14ac:dyDescent="0.25">
      <c r="A24" s="96">
        <v>16</v>
      </c>
      <c r="B24" s="401" t="s">
        <v>104</v>
      </c>
      <c r="C24" s="401"/>
      <c r="D24" s="401"/>
      <c r="E24" s="401"/>
      <c r="F24" s="401"/>
      <c r="G24" s="401"/>
      <c r="H24" s="401"/>
      <c r="I24" s="401"/>
      <c r="J24" s="401"/>
      <c r="K24" s="93"/>
    </row>
    <row r="25" spans="1:11" x14ac:dyDescent="0.25">
      <c r="A25" s="96">
        <v>17</v>
      </c>
      <c r="B25" s="401" t="s">
        <v>105</v>
      </c>
      <c r="C25" s="401"/>
      <c r="D25" s="401"/>
      <c r="E25" s="401"/>
      <c r="F25" s="401"/>
      <c r="G25" s="401"/>
      <c r="H25" s="401"/>
      <c r="I25" s="401"/>
      <c r="J25" s="401"/>
      <c r="K25" s="93"/>
    </row>
    <row r="26" spans="1:11" x14ac:dyDescent="0.25">
      <c r="A26" s="96">
        <v>18</v>
      </c>
      <c r="B26" s="401" t="s">
        <v>106</v>
      </c>
      <c r="C26" s="401"/>
      <c r="D26" s="401"/>
      <c r="E26" s="401"/>
      <c r="F26" s="401"/>
      <c r="G26" s="401"/>
      <c r="H26" s="401"/>
      <c r="I26" s="401"/>
      <c r="J26" s="401"/>
      <c r="K26" s="93"/>
    </row>
    <row r="27" spans="1:11" x14ac:dyDescent="0.25">
      <c r="A27" s="96">
        <v>19</v>
      </c>
      <c r="B27" s="401" t="s">
        <v>107</v>
      </c>
      <c r="C27" s="401"/>
      <c r="D27" s="401"/>
      <c r="E27" s="401"/>
      <c r="F27" s="401"/>
      <c r="G27" s="401"/>
      <c r="H27" s="401"/>
      <c r="I27" s="401"/>
      <c r="J27" s="401"/>
      <c r="K27" s="93"/>
    </row>
    <row r="28" spans="1:11" x14ac:dyDescent="0.25">
      <c r="A28" s="96">
        <v>20</v>
      </c>
      <c r="B28" s="401" t="s">
        <v>108</v>
      </c>
      <c r="C28" s="401"/>
      <c r="D28" s="401"/>
      <c r="E28" s="401"/>
      <c r="F28" s="401"/>
      <c r="G28" s="401"/>
      <c r="H28" s="401"/>
      <c r="I28" s="401"/>
      <c r="J28" s="401"/>
      <c r="K28" s="93"/>
    </row>
    <row r="29" spans="1:11" x14ac:dyDescent="0.25">
      <c r="A29" s="96">
        <v>21</v>
      </c>
      <c r="B29" s="401" t="s">
        <v>109</v>
      </c>
      <c r="C29" s="401"/>
      <c r="D29" s="401"/>
      <c r="E29" s="401"/>
      <c r="F29" s="401"/>
      <c r="G29" s="401"/>
      <c r="H29" s="401"/>
      <c r="I29" s="401"/>
      <c r="J29" s="401"/>
      <c r="K29" s="93"/>
    </row>
    <row r="30" spans="1:11" x14ac:dyDescent="0.25">
      <c r="A30" s="96">
        <v>22</v>
      </c>
      <c r="B30" s="401" t="s">
        <v>110</v>
      </c>
      <c r="C30" s="401"/>
      <c r="D30" s="401"/>
      <c r="E30" s="401"/>
      <c r="F30" s="401"/>
      <c r="G30" s="401"/>
      <c r="H30" s="401"/>
      <c r="I30" s="401"/>
      <c r="J30" s="401"/>
      <c r="K30" s="93"/>
    </row>
    <row r="31" spans="1:11" x14ac:dyDescent="0.25">
      <c r="A31" s="96">
        <v>23</v>
      </c>
      <c r="B31" s="401" t="s">
        <v>111</v>
      </c>
      <c r="C31" s="401"/>
      <c r="D31" s="401"/>
      <c r="E31" s="401"/>
      <c r="F31" s="401"/>
      <c r="G31" s="401"/>
      <c r="H31" s="401"/>
      <c r="I31" s="401"/>
      <c r="J31" s="401"/>
      <c r="K31" s="93"/>
    </row>
    <row r="32" spans="1:11" x14ac:dyDescent="0.25">
      <c r="A32" s="96">
        <v>24</v>
      </c>
      <c r="B32" s="401" t="s">
        <v>112</v>
      </c>
      <c r="C32" s="401"/>
      <c r="D32" s="401"/>
      <c r="E32" s="401"/>
      <c r="F32" s="401"/>
      <c r="G32" s="401"/>
      <c r="H32" s="401"/>
      <c r="I32" s="401"/>
      <c r="J32" s="401"/>
      <c r="K32" s="93"/>
    </row>
    <row r="33" spans="1:11" x14ac:dyDescent="0.25">
      <c r="A33" s="96">
        <v>25</v>
      </c>
      <c r="B33" s="401" t="s">
        <v>113</v>
      </c>
      <c r="C33" s="401"/>
      <c r="D33" s="401"/>
      <c r="E33" s="401"/>
      <c r="F33" s="401"/>
      <c r="G33" s="401"/>
      <c r="H33" s="401"/>
      <c r="I33" s="401"/>
      <c r="J33" s="401"/>
      <c r="K33" s="93"/>
    </row>
  </sheetData>
  <mergeCells count="16">
    <mergeCell ref="B33:J33"/>
    <mergeCell ref="B27:J27"/>
    <mergeCell ref="B28:J28"/>
    <mergeCell ref="B29:J29"/>
    <mergeCell ref="B30:J30"/>
    <mergeCell ref="B31:J31"/>
    <mergeCell ref="B23:J23"/>
    <mergeCell ref="B24:J24"/>
    <mergeCell ref="B25:J25"/>
    <mergeCell ref="B26:J26"/>
    <mergeCell ref="B32:J32"/>
    <mergeCell ref="A4:G4"/>
    <mergeCell ref="A3:G3"/>
    <mergeCell ref="A2:G2"/>
    <mergeCell ref="A1:G1"/>
    <mergeCell ref="B22:J22"/>
  </mergeCells>
  <pageMargins left="0.7" right="0.7" top="0.75" bottom="0.75" header="0.3" footer="0.3"/>
  <pageSetup scale="90" orientation="landscape" horizontalDpi="1200" verticalDpi="1200" r:id="rId1"/>
  <headerFooter>
    <oddHeader>&amp;R&amp;"Arial,Bold"&amp;12Schedule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8484F-C052-4CBD-B67B-70016E4D762D}">
  <sheetPr>
    <pageSetUpPr fitToPage="1"/>
  </sheetPr>
  <dimension ref="A1:M43"/>
  <sheetViews>
    <sheetView view="pageLayout" zoomScaleNormal="110" workbookViewId="0">
      <selection activeCell="A4" sqref="A4:I4"/>
    </sheetView>
  </sheetViews>
  <sheetFormatPr defaultRowHeight="12.75" x14ac:dyDescent="0.2"/>
  <cols>
    <col min="1" max="1" width="7.85546875" style="10" bestFit="1" customWidth="1"/>
    <col min="2" max="2" width="23.5703125" style="10" customWidth="1"/>
    <col min="3" max="3" width="16" style="10" customWidth="1"/>
    <col min="4" max="4" width="4.140625" style="10" customWidth="1"/>
    <col min="5" max="5" width="15.85546875" style="10" customWidth="1"/>
    <col min="6" max="6" width="19.140625" style="10" customWidth="1"/>
    <col min="7" max="7" width="15.140625" style="10" customWidth="1"/>
    <col min="8" max="9" width="15.85546875" style="10" customWidth="1"/>
    <col min="10" max="10" width="4.85546875" style="10" customWidth="1"/>
    <col min="11" max="11" width="27.140625" style="10" customWidth="1"/>
    <col min="12" max="12" width="48.140625" style="10" customWidth="1"/>
    <col min="13" max="257" width="9.140625" style="10"/>
    <col min="258" max="258" width="7.85546875" style="10" bestFit="1" customWidth="1"/>
    <col min="259" max="259" width="20.85546875" style="10" customWidth="1"/>
    <col min="260" max="261" width="15.85546875" style="10" customWidth="1"/>
    <col min="262" max="263" width="12.85546875" style="10" customWidth="1"/>
    <col min="264" max="265" width="15.85546875" style="10" customWidth="1"/>
    <col min="266" max="513" width="9.140625" style="10"/>
    <col min="514" max="514" width="7.85546875" style="10" bestFit="1" customWidth="1"/>
    <col min="515" max="515" width="20.85546875" style="10" customWidth="1"/>
    <col min="516" max="517" width="15.85546875" style="10" customWidth="1"/>
    <col min="518" max="519" width="12.85546875" style="10" customWidth="1"/>
    <col min="520" max="521" width="15.85546875" style="10" customWidth="1"/>
    <col min="522" max="769" width="9.140625" style="10"/>
    <col min="770" max="770" width="7.85546875" style="10" bestFit="1" customWidth="1"/>
    <col min="771" max="771" width="20.85546875" style="10" customWidth="1"/>
    <col min="772" max="773" width="15.85546875" style="10" customWidth="1"/>
    <col min="774" max="775" width="12.85546875" style="10" customWidth="1"/>
    <col min="776" max="777" width="15.85546875" style="10" customWidth="1"/>
    <col min="778" max="1025" width="9.140625" style="10"/>
    <col min="1026" max="1026" width="7.85546875" style="10" bestFit="1" customWidth="1"/>
    <col min="1027" max="1027" width="20.85546875" style="10" customWidth="1"/>
    <col min="1028" max="1029" width="15.85546875" style="10" customWidth="1"/>
    <col min="1030" max="1031" width="12.85546875" style="10" customWidth="1"/>
    <col min="1032" max="1033" width="15.85546875" style="10" customWidth="1"/>
    <col min="1034" max="1281" width="9.140625" style="10"/>
    <col min="1282" max="1282" width="7.85546875" style="10" bestFit="1" customWidth="1"/>
    <col min="1283" max="1283" width="20.85546875" style="10" customWidth="1"/>
    <col min="1284" max="1285" width="15.85546875" style="10" customWidth="1"/>
    <col min="1286" max="1287" width="12.85546875" style="10" customWidth="1"/>
    <col min="1288" max="1289" width="15.85546875" style="10" customWidth="1"/>
    <col min="1290" max="1537" width="9.140625" style="10"/>
    <col min="1538" max="1538" width="7.85546875" style="10" bestFit="1" customWidth="1"/>
    <col min="1539" max="1539" width="20.85546875" style="10" customWidth="1"/>
    <col min="1540" max="1541" width="15.85546875" style="10" customWidth="1"/>
    <col min="1542" max="1543" width="12.85546875" style="10" customWidth="1"/>
    <col min="1544" max="1545" width="15.85546875" style="10" customWidth="1"/>
    <col min="1546" max="1793" width="9.140625" style="10"/>
    <col min="1794" max="1794" width="7.85546875" style="10" bestFit="1" customWidth="1"/>
    <col min="1795" max="1795" width="20.85546875" style="10" customWidth="1"/>
    <col min="1796" max="1797" width="15.85546875" style="10" customWidth="1"/>
    <col min="1798" max="1799" width="12.85546875" style="10" customWidth="1"/>
    <col min="1800" max="1801" width="15.85546875" style="10" customWidth="1"/>
    <col min="1802" max="2049" width="9.140625" style="10"/>
    <col min="2050" max="2050" width="7.85546875" style="10" bestFit="1" customWidth="1"/>
    <col min="2051" max="2051" width="20.85546875" style="10" customWidth="1"/>
    <col min="2052" max="2053" width="15.85546875" style="10" customWidth="1"/>
    <col min="2054" max="2055" width="12.85546875" style="10" customWidth="1"/>
    <col min="2056" max="2057" width="15.85546875" style="10" customWidth="1"/>
    <col min="2058" max="2305" width="9.140625" style="10"/>
    <col min="2306" max="2306" width="7.85546875" style="10" bestFit="1" customWidth="1"/>
    <col min="2307" max="2307" width="20.85546875" style="10" customWidth="1"/>
    <col min="2308" max="2309" width="15.85546875" style="10" customWidth="1"/>
    <col min="2310" max="2311" width="12.85546875" style="10" customWidth="1"/>
    <col min="2312" max="2313" width="15.85546875" style="10" customWidth="1"/>
    <col min="2314" max="2561" width="9.140625" style="10"/>
    <col min="2562" max="2562" width="7.85546875" style="10" bestFit="1" customWidth="1"/>
    <col min="2563" max="2563" width="20.85546875" style="10" customWidth="1"/>
    <col min="2564" max="2565" width="15.85546875" style="10" customWidth="1"/>
    <col min="2566" max="2567" width="12.85546875" style="10" customWidth="1"/>
    <col min="2568" max="2569" width="15.85546875" style="10" customWidth="1"/>
    <col min="2570" max="2817" width="9.140625" style="10"/>
    <col min="2818" max="2818" width="7.85546875" style="10" bestFit="1" customWidth="1"/>
    <col min="2819" max="2819" width="20.85546875" style="10" customWidth="1"/>
    <col min="2820" max="2821" width="15.85546875" style="10" customWidth="1"/>
    <col min="2822" max="2823" width="12.85546875" style="10" customWidth="1"/>
    <col min="2824" max="2825" width="15.85546875" style="10" customWidth="1"/>
    <col min="2826" max="3073" width="9.140625" style="10"/>
    <col min="3074" max="3074" width="7.85546875" style="10" bestFit="1" customWidth="1"/>
    <col min="3075" max="3075" width="20.85546875" style="10" customWidth="1"/>
    <col min="3076" max="3077" width="15.85546875" style="10" customWidth="1"/>
    <col min="3078" max="3079" width="12.85546875" style="10" customWidth="1"/>
    <col min="3080" max="3081" width="15.85546875" style="10" customWidth="1"/>
    <col min="3082" max="3329" width="9.140625" style="10"/>
    <col min="3330" max="3330" width="7.85546875" style="10" bestFit="1" customWidth="1"/>
    <col min="3331" max="3331" width="20.85546875" style="10" customWidth="1"/>
    <col min="3332" max="3333" width="15.85546875" style="10" customWidth="1"/>
    <col min="3334" max="3335" width="12.85546875" style="10" customWidth="1"/>
    <col min="3336" max="3337" width="15.85546875" style="10" customWidth="1"/>
    <col min="3338" max="3585" width="9.140625" style="10"/>
    <col min="3586" max="3586" width="7.85546875" style="10" bestFit="1" customWidth="1"/>
    <col min="3587" max="3587" width="20.85546875" style="10" customWidth="1"/>
    <col min="3588" max="3589" width="15.85546875" style="10" customWidth="1"/>
    <col min="3590" max="3591" width="12.85546875" style="10" customWidth="1"/>
    <col min="3592" max="3593" width="15.85546875" style="10" customWidth="1"/>
    <col min="3594" max="3841" width="9.140625" style="10"/>
    <col min="3842" max="3842" width="7.85546875" style="10" bestFit="1" customWidth="1"/>
    <col min="3843" max="3843" width="20.85546875" style="10" customWidth="1"/>
    <col min="3844" max="3845" width="15.85546875" style="10" customWidth="1"/>
    <col min="3846" max="3847" width="12.85546875" style="10" customWidth="1"/>
    <col min="3848" max="3849" width="15.85546875" style="10" customWidth="1"/>
    <col min="3850" max="4097" width="9.140625" style="10"/>
    <col min="4098" max="4098" width="7.85546875" style="10" bestFit="1" customWidth="1"/>
    <col min="4099" max="4099" width="20.85546875" style="10" customWidth="1"/>
    <col min="4100" max="4101" width="15.85546875" style="10" customWidth="1"/>
    <col min="4102" max="4103" width="12.85546875" style="10" customWidth="1"/>
    <col min="4104" max="4105" width="15.85546875" style="10" customWidth="1"/>
    <col min="4106" max="4353" width="9.140625" style="10"/>
    <col min="4354" max="4354" width="7.85546875" style="10" bestFit="1" customWidth="1"/>
    <col min="4355" max="4355" width="20.85546875" style="10" customWidth="1"/>
    <col min="4356" max="4357" width="15.85546875" style="10" customWidth="1"/>
    <col min="4358" max="4359" width="12.85546875" style="10" customWidth="1"/>
    <col min="4360" max="4361" width="15.85546875" style="10" customWidth="1"/>
    <col min="4362" max="4609" width="9.140625" style="10"/>
    <col min="4610" max="4610" width="7.85546875" style="10" bestFit="1" customWidth="1"/>
    <col min="4611" max="4611" width="20.85546875" style="10" customWidth="1"/>
    <col min="4612" max="4613" width="15.85546875" style="10" customWidth="1"/>
    <col min="4614" max="4615" width="12.85546875" style="10" customWidth="1"/>
    <col min="4616" max="4617" width="15.85546875" style="10" customWidth="1"/>
    <col min="4618" max="4865" width="9.140625" style="10"/>
    <col min="4866" max="4866" width="7.85546875" style="10" bestFit="1" customWidth="1"/>
    <col min="4867" max="4867" width="20.85546875" style="10" customWidth="1"/>
    <col min="4868" max="4869" width="15.85546875" style="10" customWidth="1"/>
    <col min="4870" max="4871" width="12.85546875" style="10" customWidth="1"/>
    <col min="4872" max="4873" width="15.85546875" style="10" customWidth="1"/>
    <col min="4874" max="5121" width="9.140625" style="10"/>
    <col min="5122" max="5122" width="7.85546875" style="10" bestFit="1" customWidth="1"/>
    <col min="5123" max="5123" width="20.85546875" style="10" customWidth="1"/>
    <col min="5124" max="5125" width="15.85546875" style="10" customWidth="1"/>
    <col min="5126" max="5127" width="12.85546875" style="10" customWidth="1"/>
    <col min="5128" max="5129" width="15.85546875" style="10" customWidth="1"/>
    <col min="5130" max="5377" width="9.140625" style="10"/>
    <col min="5378" max="5378" width="7.85546875" style="10" bestFit="1" customWidth="1"/>
    <col min="5379" max="5379" width="20.85546875" style="10" customWidth="1"/>
    <col min="5380" max="5381" width="15.85546875" style="10" customWidth="1"/>
    <col min="5382" max="5383" width="12.85546875" style="10" customWidth="1"/>
    <col min="5384" max="5385" width="15.85546875" style="10" customWidth="1"/>
    <col min="5386" max="5633" width="9.140625" style="10"/>
    <col min="5634" max="5634" width="7.85546875" style="10" bestFit="1" customWidth="1"/>
    <col min="5635" max="5635" width="20.85546875" style="10" customWidth="1"/>
    <col min="5636" max="5637" width="15.85546875" style="10" customWidth="1"/>
    <col min="5638" max="5639" width="12.85546875" style="10" customWidth="1"/>
    <col min="5640" max="5641" width="15.85546875" style="10" customWidth="1"/>
    <col min="5642" max="5889" width="9.140625" style="10"/>
    <col min="5890" max="5890" width="7.85546875" style="10" bestFit="1" customWidth="1"/>
    <col min="5891" max="5891" width="20.85546875" style="10" customWidth="1"/>
    <col min="5892" max="5893" width="15.85546875" style="10" customWidth="1"/>
    <col min="5894" max="5895" width="12.85546875" style="10" customWidth="1"/>
    <col min="5896" max="5897" width="15.85546875" style="10" customWidth="1"/>
    <col min="5898" max="6145" width="9.140625" style="10"/>
    <col min="6146" max="6146" width="7.85546875" style="10" bestFit="1" customWidth="1"/>
    <col min="6147" max="6147" width="20.85546875" style="10" customWidth="1"/>
    <col min="6148" max="6149" width="15.85546875" style="10" customWidth="1"/>
    <col min="6150" max="6151" width="12.85546875" style="10" customWidth="1"/>
    <col min="6152" max="6153" width="15.85546875" style="10" customWidth="1"/>
    <col min="6154" max="6401" width="9.140625" style="10"/>
    <col min="6402" max="6402" width="7.85546875" style="10" bestFit="1" customWidth="1"/>
    <col min="6403" max="6403" width="20.85546875" style="10" customWidth="1"/>
    <col min="6404" max="6405" width="15.85546875" style="10" customWidth="1"/>
    <col min="6406" max="6407" width="12.85546875" style="10" customWidth="1"/>
    <col min="6408" max="6409" width="15.85546875" style="10" customWidth="1"/>
    <col min="6410" max="6657" width="9.140625" style="10"/>
    <col min="6658" max="6658" width="7.85546875" style="10" bestFit="1" customWidth="1"/>
    <col min="6659" max="6659" width="20.85546875" style="10" customWidth="1"/>
    <col min="6660" max="6661" width="15.85546875" style="10" customWidth="1"/>
    <col min="6662" max="6663" width="12.85546875" style="10" customWidth="1"/>
    <col min="6664" max="6665" width="15.85546875" style="10" customWidth="1"/>
    <col min="6666" max="6913" width="9.140625" style="10"/>
    <col min="6914" max="6914" width="7.85546875" style="10" bestFit="1" customWidth="1"/>
    <col min="6915" max="6915" width="20.85546875" style="10" customWidth="1"/>
    <col min="6916" max="6917" width="15.85546875" style="10" customWidth="1"/>
    <col min="6918" max="6919" width="12.85546875" style="10" customWidth="1"/>
    <col min="6920" max="6921" width="15.85546875" style="10" customWidth="1"/>
    <col min="6922" max="7169" width="9.140625" style="10"/>
    <col min="7170" max="7170" width="7.85546875" style="10" bestFit="1" customWidth="1"/>
    <col min="7171" max="7171" width="20.85546875" style="10" customWidth="1"/>
    <col min="7172" max="7173" width="15.85546875" style="10" customWidth="1"/>
    <col min="7174" max="7175" width="12.85546875" style="10" customWidth="1"/>
    <col min="7176" max="7177" width="15.85546875" style="10" customWidth="1"/>
    <col min="7178" max="7425" width="9.140625" style="10"/>
    <col min="7426" max="7426" width="7.85546875" style="10" bestFit="1" customWidth="1"/>
    <col min="7427" max="7427" width="20.85546875" style="10" customWidth="1"/>
    <col min="7428" max="7429" width="15.85546875" style="10" customWidth="1"/>
    <col min="7430" max="7431" width="12.85546875" style="10" customWidth="1"/>
    <col min="7432" max="7433" width="15.85546875" style="10" customWidth="1"/>
    <col min="7434" max="7681" width="9.140625" style="10"/>
    <col min="7682" max="7682" width="7.85546875" style="10" bestFit="1" customWidth="1"/>
    <col min="7683" max="7683" width="20.85546875" style="10" customWidth="1"/>
    <col min="7684" max="7685" width="15.85546875" style="10" customWidth="1"/>
    <col min="7686" max="7687" width="12.85546875" style="10" customWidth="1"/>
    <col min="7688" max="7689" width="15.85546875" style="10" customWidth="1"/>
    <col min="7690" max="7937" width="9.140625" style="10"/>
    <col min="7938" max="7938" width="7.85546875" style="10" bestFit="1" customWidth="1"/>
    <col min="7939" max="7939" width="20.85546875" style="10" customWidth="1"/>
    <col min="7940" max="7941" width="15.85546875" style="10" customWidth="1"/>
    <col min="7942" max="7943" width="12.85546875" style="10" customWidth="1"/>
    <col min="7944" max="7945" width="15.85546875" style="10" customWidth="1"/>
    <col min="7946" max="8193" width="9.140625" style="10"/>
    <col min="8194" max="8194" width="7.85546875" style="10" bestFit="1" customWidth="1"/>
    <col min="8195" max="8195" width="20.85546875" style="10" customWidth="1"/>
    <col min="8196" max="8197" width="15.85546875" style="10" customWidth="1"/>
    <col min="8198" max="8199" width="12.85546875" style="10" customWidth="1"/>
    <col min="8200" max="8201" width="15.85546875" style="10" customWidth="1"/>
    <col min="8202" max="8449" width="9.140625" style="10"/>
    <col min="8450" max="8450" width="7.85546875" style="10" bestFit="1" customWidth="1"/>
    <col min="8451" max="8451" width="20.85546875" style="10" customWidth="1"/>
    <col min="8452" max="8453" width="15.85546875" style="10" customWidth="1"/>
    <col min="8454" max="8455" width="12.85546875" style="10" customWidth="1"/>
    <col min="8456" max="8457" width="15.85546875" style="10" customWidth="1"/>
    <col min="8458" max="8705" width="9.140625" style="10"/>
    <col min="8706" max="8706" width="7.85546875" style="10" bestFit="1" customWidth="1"/>
    <col min="8707" max="8707" width="20.85546875" style="10" customWidth="1"/>
    <col min="8708" max="8709" width="15.85546875" style="10" customWidth="1"/>
    <col min="8710" max="8711" width="12.85546875" style="10" customWidth="1"/>
    <col min="8712" max="8713" width="15.85546875" style="10" customWidth="1"/>
    <col min="8714" max="8961" width="9.140625" style="10"/>
    <col min="8962" max="8962" width="7.85546875" style="10" bestFit="1" customWidth="1"/>
    <col min="8963" max="8963" width="20.85546875" style="10" customWidth="1"/>
    <col min="8964" max="8965" width="15.85546875" style="10" customWidth="1"/>
    <col min="8966" max="8967" width="12.85546875" style="10" customWidth="1"/>
    <col min="8968" max="8969" width="15.85546875" style="10" customWidth="1"/>
    <col min="8970" max="9217" width="9.140625" style="10"/>
    <col min="9218" max="9218" width="7.85546875" style="10" bestFit="1" customWidth="1"/>
    <col min="9219" max="9219" width="20.85546875" style="10" customWidth="1"/>
    <col min="9220" max="9221" width="15.85546875" style="10" customWidth="1"/>
    <col min="9222" max="9223" width="12.85546875" style="10" customWidth="1"/>
    <col min="9224" max="9225" width="15.85546875" style="10" customWidth="1"/>
    <col min="9226" max="9473" width="9.140625" style="10"/>
    <col min="9474" max="9474" width="7.85546875" style="10" bestFit="1" customWidth="1"/>
    <col min="9475" max="9475" width="20.85546875" style="10" customWidth="1"/>
    <col min="9476" max="9477" width="15.85546875" style="10" customWidth="1"/>
    <col min="9478" max="9479" width="12.85546875" style="10" customWidth="1"/>
    <col min="9480" max="9481" width="15.85546875" style="10" customWidth="1"/>
    <col min="9482" max="9729" width="9.140625" style="10"/>
    <col min="9730" max="9730" width="7.85546875" style="10" bestFit="1" customWidth="1"/>
    <col min="9731" max="9731" width="20.85546875" style="10" customWidth="1"/>
    <col min="9732" max="9733" width="15.85546875" style="10" customWidth="1"/>
    <col min="9734" max="9735" width="12.85546875" style="10" customWidth="1"/>
    <col min="9736" max="9737" width="15.85546875" style="10" customWidth="1"/>
    <col min="9738" max="9985" width="9.140625" style="10"/>
    <col min="9986" max="9986" width="7.85546875" style="10" bestFit="1" customWidth="1"/>
    <col min="9987" max="9987" width="20.85546875" style="10" customWidth="1"/>
    <col min="9988" max="9989" width="15.85546875" style="10" customWidth="1"/>
    <col min="9990" max="9991" width="12.85546875" style="10" customWidth="1"/>
    <col min="9992" max="9993" width="15.85546875" style="10" customWidth="1"/>
    <col min="9994" max="10241" width="9.140625" style="10"/>
    <col min="10242" max="10242" width="7.85546875" style="10" bestFit="1" customWidth="1"/>
    <col min="10243" max="10243" width="20.85546875" style="10" customWidth="1"/>
    <col min="10244" max="10245" width="15.85546875" style="10" customWidth="1"/>
    <col min="10246" max="10247" width="12.85546875" style="10" customWidth="1"/>
    <col min="10248" max="10249" width="15.85546875" style="10" customWidth="1"/>
    <col min="10250" max="10497" width="9.140625" style="10"/>
    <col min="10498" max="10498" width="7.85546875" style="10" bestFit="1" customWidth="1"/>
    <col min="10499" max="10499" width="20.85546875" style="10" customWidth="1"/>
    <col min="10500" max="10501" width="15.85546875" style="10" customWidth="1"/>
    <col min="10502" max="10503" width="12.85546875" style="10" customWidth="1"/>
    <col min="10504" max="10505" width="15.85546875" style="10" customWidth="1"/>
    <col min="10506" max="10753" width="9.140625" style="10"/>
    <col min="10754" max="10754" width="7.85546875" style="10" bestFit="1" customWidth="1"/>
    <col min="10755" max="10755" width="20.85546875" style="10" customWidth="1"/>
    <col min="10756" max="10757" width="15.85546875" style="10" customWidth="1"/>
    <col min="10758" max="10759" width="12.85546875" style="10" customWidth="1"/>
    <col min="10760" max="10761" width="15.85546875" style="10" customWidth="1"/>
    <col min="10762" max="11009" width="9.140625" style="10"/>
    <col min="11010" max="11010" width="7.85546875" style="10" bestFit="1" customWidth="1"/>
    <col min="11011" max="11011" width="20.85546875" style="10" customWidth="1"/>
    <col min="11012" max="11013" width="15.85546875" style="10" customWidth="1"/>
    <col min="11014" max="11015" width="12.85546875" style="10" customWidth="1"/>
    <col min="11016" max="11017" width="15.85546875" style="10" customWidth="1"/>
    <col min="11018" max="11265" width="9.140625" style="10"/>
    <col min="11266" max="11266" width="7.85546875" style="10" bestFit="1" customWidth="1"/>
    <col min="11267" max="11267" width="20.85546875" style="10" customWidth="1"/>
    <col min="11268" max="11269" width="15.85546875" style="10" customWidth="1"/>
    <col min="11270" max="11271" width="12.85546875" style="10" customWidth="1"/>
    <col min="11272" max="11273" width="15.85546875" style="10" customWidth="1"/>
    <col min="11274" max="11521" width="9.140625" style="10"/>
    <col min="11522" max="11522" width="7.85546875" style="10" bestFit="1" customWidth="1"/>
    <col min="11523" max="11523" width="20.85546875" style="10" customWidth="1"/>
    <col min="11524" max="11525" width="15.85546875" style="10" customWidth="1"/>
    <col min="11526" max="11527" width="12.85546875" style="10" customWidth="1"/>
    <col min="11528" max="11529" width="15.85546875" style="10" customWidth="1"/>
    <col min="11530" max="11777" width="9.140625" style="10"/>
    <col min="11778" max="11778" width="7.85546875" style="10" bestFit="1" customWidth="1"/>
    <col min="11779" max="11779" width="20.85546875" style="10" customWidth="1"/>
    <col min="11780" max="11781" width="15.85546875" style="10" customWidth="1"/>
    <col min="11782" max="11783" width="12.85546875" style="10" customWidth="1"/>
    <col min="11784" max="11785" width="15.85546875" style="10" customWidth="1"/>
    <col min="11786" max="12033" width="9.140625" style="10"/>
    <col min="12034" max="12034" width="7.85546875" style="10" bestFit="1" customWidth="1"/>
    <col min="12035" max="12035" width="20.85546875" style="10" customWidth="1"/>
    <col min="12036" max="12037" width="15.85546875" style="10" customWidth="1"/>
    <col min="12038" max="12039" width="12.85546875" style="10" customWidth="1"/>
    <col min="12040" max="12041" width="15.85546875" style="10" customWidth="1"/>
    <col min="12042" max="12289" width="9.140625" style="10"/>
    <col min="12290" max="12290" width="7.85546875" style="10" bestFit="1" customWidth="1"/>
    <col min="12291" max="12291" width="20.85546875" style="10" customWidth="1"/>
    <col min="12292" max="12293" width="15.85546875" style="10" customWidth="1"/>
    <col min="12294" max="12295" width="12.85546875" style="10" customWidth="1"/>
    <col min="12296" max="12297" width="15.85546875" style="10" customWidth="1"/>
    <col min="12298" max="12545" width="9.140625" style="10"/>
    <col min="12546" max="12546" width="7.85546875" style="10" bestFit="1" customWidth="1"/>
    <col min="12547" max="12547" width="20.85546875" style="10" customWidth="1"/>
    <col min="12548" max="12549" width="15.85546875" style="10" customWidth="1"/>
    <col min="12550" max="12551" width="12.85546875" style="10" customWidth="1"/>
    <col min="12552" max="12553" width="15.85546875" style="10" customWidth="1"/>
    <col min="12554" max="12801" width="9.140625" style="10"/>
    <col min="12802" max="12802" width="7.85546875" style="10" bestFit="1" customWidth="1"/>
    <col min="12803" max="12803" width="20.85546875" style="10" customWidth="1"/>
    <col min="12804" max="12805" width="15.85546875" style="10" customWidth="1"/>
    <col min="12806" max="12807" width="12.85546875" style="10" customWidth="1"/>
    <col min="12808" max="12809" width="15.85546875" style="10" customWidth="1"/>
    <col min="12810" max="13057" width="9.140625" style="10"/>
    <col min="13058" max="13058" width="7.85546875" style="10" bestFit="1" customWidth="1"/>
    <col min="13059" max="13059" width="20.85546875" style="10" customWidth="1"/>
    <col min="13060" max="13061" width="15.85546875" style="10" customWidth="1"/>
    <col min="13062" max="13063" width="12.85546875" style="10" customWidth="1"/>
    <col min="13064" max="13065" width="15.85546875" style="10" customWidth="1"/>
    <col min="13066" max="13313" width="9.140625" style="10"/>
    <col min="13314" max="13314" width="7.85546875" style="10" bestFit="1" customWidth="1"/>
    <col min="13315" max="13315" width="20.85546875" style="10" customWidth="1"/>
    <col min="13316" max="13317" width="15.85546875" style="10" customWidth="1"/>
    <col min="13318" max="13319" width="12.85546875" style="10" customWidth="1"/>
    <col min="13320" max="13321" width="15.85546875" style="10" customWidth="1"/>
    <col min="13322" max="13569" width="9.140625" style="10"/>
    <col min="13570" max="13570" width="7.85546875" style="10" bestFit="1" customWidth="1"/>
    <col min="13571" max="13571" width="20.85546875" style="10" customWidth="1"/>
    <col min="13572" max="13573" width="15.85546875" style="10" customWidth="1"/>
    <col min="13574" max="13575" width="12.85546875" style="10" customWidth="1"/>
    <col min="13576" max="13577" width="15.85546875" style="10" customWidth="1"/>
    <col min="13578" max="13825" width="9.140625" style="10"/>
    <col min="13826" max="13826" width="7.85546875" style="10" bestFit="1" customWidth="1"/>
    <col min="13827" max="13827" width="20.85546875" style="10" customWidth="1"/>
    <col min="13828" max="13829" width="15.85546875" style="10" customWidth="1"/>
    <col min="13830" max="13831" width="12.85546875" style="10" customWidth="1"/>
    <col min="13832" max="13833" width="15.85546875" style="10" customWidth="1"/>
    <col min="13834" max="14081" width="9.140625" style="10"/>
    <col min="14082" max="14082" width="7.85546875" style="10" bestFit="1" customWidth="1"/>
    <col min="14083" max="14083" width="20.85546875" style="10" customWidth="1"/>
    <col min="14084" max="14085" width="15.85546875" style="10" customWidth="1"/>
    <col min="14086" max="14087" width="12.85546875" style="10" customWidth="1"/>
    <col min="14088" max="14089" width="15.85546875" style="10" customWidth="1"/>
    <col min="14090" max="14337" width="9.140625" style="10"/>
    <col min="14338" max="14338" width="7.85546875" style="10" bestFit="1" customWidth="1"/>
    <col min="14339" max="14339" width="20.85546875" style="10" customWidth="1"/>
    <col min="14340" max="14341" width="15.85546875" style="10" customWidth="1"/>
    <col min="14342" max="14343" width="12.85546875" style="10" customWidth="1"/>
    <col min="14344" max="14345" width="15.85546875" style="10" customWidth="1"/>
    <col min="14346" max="14593" width="9.140625" style="10"/>
    <col min="14594" max="14594" width="7.85546875" style="10" bestFit="1" customWidth="1"/>
    <col min="14595" max="14595" width="20.85546875" style="10" customWidth="1"/>
    <col min="14596" max="14597" width="15.85546875" style="10" customWidth="1"/>
    <col min="14598" max="14599" width="12.85546875" style="10" customWidth="1"/>
    <col min="14600" max="14601" width="15.85546875" style="10" customWidth="1"/>
    <col min="14602" max="14849" width="9.140625" style="10"/>
    <col min="14850" max="14850" width="7.85546875" style="10" bestFit="1" customWidth="1"/>
    <col min="14851" max="14851" width="20.85546875" style="10" customWidth="1"/>
    <col min="14852" max="14853" width="15.85546875" style="10" customWidth="1"/>
    <col min="14854" max="14855" width="12.85546875" style="10" customWidth="1"/>
    <col min="14856" max="14857" width="15.85546875" style="10" customWidth="1"/>
    <col min="14858" max="15105" width="9.140625" style="10"/>
    <col min="15106" max="15106" width="7.85546875" style="10" bestFit="1" customWidth="1"/>
    <col min="15107" max="15107" width="20.85546875" style="10" customWidth="1"/>
    <col min="15108" max="15109" width="15.85546875" style="10" customWidth="1"/>
    <col min="15110" max="15111" width="12.85546875" style="10" customWidth="1"/>
    <col min="15112" max="15113" width="15.85546875" style="10" customWidth="1"/>
    <col min="15114" max="15361" width="9.140625" style="10"/>
    <col min="15362" max="15362" width="7.85546875" style="10" bestFit="1" customWidth="1"/>
    <col min="15363" max="15363" width="20.85546875" style="10" customWidth="1"/>
    <col min="15364" max="15365" width="15.85546875" style="10" customWidth="1"/>
    <col min="15366" max="15367" width="12.85546875" style="10" customWidth="1"/>
    <col min="15368" max="15369" width="15.85546875" style="10" customWidth="1"/>
    <col min="15370" max="15617" width="9.140625" style="10"/>
    <col min="15618" max="15618" width="7.85546875" style="10" bestFit="1" customWidth="1"/>
    <col min="15619" max="15619" width="20.85546875" style="10" customWidth="1"/>
    <col min="15620" max="15621" width="15.85546875" style="10" customWidth="1"/>
    <col min="15622" max="15623" width="12.85546875" style="10" customWidth="1"/>
    <col min="15624" max="15625" width="15.85546875" style="10" customWidth="1"/>
    <col min="15626" max="15873" width="9.140625" style="10"/>
    <col min="15874" max="15874" width="7.85546875" style="10" bestFit="1" customWidth="1"/>
    <col min="15875" max="15875" width="20.85546875" style="10" customWidth="1"/>
    <col min="15876" max="15877" width="15.85546875" style="10" customWidth="1"/>
    <col min="15878" max="15879" width="12.85546875" style="10" customWidth="1"/>
    <col min="15880" max="15881" width="15.85546875" style="10" customWidth="1"/>
    <col min="15882" max="16129" width="9.140625" style="10"/>
    <col min="16130" max="16130" width="7.85546875" style="10" bestFit="1" customWidth="1"/>
    <col min="16131" max="16131" width="20.85546875" style="10" customWidth="1"/>
    <col min="16132" max="16133" width="15.85546875" style="10" customWidth="1"/>
    <col min="16134" max="16135" width="12.85546875" style="10" customWidth="1"/>
    <col min="16136" max="16137" width="15.85546875" style="10" customWidth="1"/>
    <col min="16138" max="16384" width="9.140625" style="10"/>
  </cols>
  <sheetData>
    <row r="1" spans="1:13" ht="15" x14ac:dyDescent="0.25">
      <c r="A1" s="400" t="s">
        <v>0</v>
      </c>
      <c r="B1" s="400"/>
      <c r="C1" s="400"/>
      <c r="D1" s="400"/>
      <c r="E1" s="400"/>
      <c r="F1" s="400"/>
      <c r="G1" s="400"/>
      <c r="H1" s="400"/>
      <c r="I1" s="400"/>
    </row>
    <row r="2" spans="1:13" ht="15" x14ac:dyDescent="0.25">
      <c r="A2" s="400" t="s">
        <v>499</v>
      </c>
      <c r="B2" s="400"/>
      <c r="C2" s="400"/>
      <c r="D2" s="400"/>
      <c r="E2" s="400"/>
      <c r="F2" s="400"/>
      <c r="G2" s="400"/>
      <c r="H2" s="400"/>
      <c r="I2" s="400"/>
    </row>
    <row r="3" spans="1:13" ht="15" x14ac:dyDescent="0.25">
      <c r="A3" s="400" t="str">
        <f>'Table of Contents'!C13</f>
        <v>Extraordinary Gas Costs, including Penalties and Adjustments (5 a.2) Method 2</v>
      </c>
      <c r="B3" s="400"/>
      <c r="C3" s="400"/>
      <c r="D3" s="400"/>
      <c r="E3" s="400"/>
      <c r="F3" s="400"/>
      <c r="G3" s="400"/>
      <c r="H3" s="400"/>
      <c r="I3" s="400"/>
    </row>
    <row r="4" spans="1:13" ht="15" x14ac:dyDescent="0.25">
      <c r="A4" s="400" t="s">
        <v>2</v>
      </c>
      <c r="B4" s="400"/>
      <c r="C4" s="400"/>
      <c r="D4" s="400"/>
      <c r="E4" s="400"/>
      <c r="F4" s="400"/>
      <c r="G4" s="400"/>
      <c r="H4" s="400"/>
      <c r="I4" s="400"/>
      <c r="M4" s="24"/>
    </row>
    <row r="5" spans="1:13" ht="15" x14ac:dyDescent="0.25">
      <c r="A5" s="84"/>
      <c r="B5" s="84"/>
      <c r="C5" s="84"/>
      <c r="D5" s="84"/>
      <c r="E5" s="84"/>
      <c r="F5" s="84"/>
      <c r="G5" s="84"/>
      <c r="H5" s="84"/>
      <c r="I5" s="84"/>
      <c r="M5" s="24"/>
    </row>
    <row r="7" spans="1:13" ht="39" x14ac:dyDescent="0.25">
      <c r="A7" s="25" t="s">
        <v>3</v>
      </c>
      <c r="B7" s="119" t="s">
        <v>59</v>
      </c>
      <c r="C7" s="120" t="s">
        <v>114</v>
      </c>
      <c r="D7" s="120"/>
      <c r="E7" s="120" t="s">
        <v>115</v>
      </c>
      <c r="F7" s="121" t="s">
        <v>116</v>
      </c>
      <c r="G7" s="120" t="s">
        <v>117</v>
      </c>
      <c r="H7" s="120" t="s">
        <v>118</v>
      </c>
      <c r="I7" s="120" t="s">
        <v>119</v>
      </c>
      <c r="J7" s="26"/>
      <c r="K7" s="26" t="s">
        <v>120</v>
      </c>
      <c r="L7" s="165"/>
    </row>
    <row r="8" spans="1:13" ht="12.75" customHeight="1" x14ac:dyDescent="0.2">
      <c r="A8" s="27"/>
      <c r="B8" s="122" t="s">
        <v>7</v>
      </c>
      <c r="C8" s="122" t="s">
        <v>8</v>
      </c>
      <c r="D8" s="122"/>
      <c r="E8" s="122" t="s">
        <v>9</v>
      </c>
      <c r="F8" s="122" t="s">
        <v>79</v>
      </c>
      <c r="G8" s="122" t="s">
        <v>121</v>
      </c>
      <c r="H8" s="122" t="s">
        <v>122</v>
      </c>
      <c r="I8" s="85" t="s">
        <v>123</v>
      </c>
      <c r="J8" s="27"/>
      <c r="K8" s="85" t="s">
        <v>124</v>
      </c>
      <c r="L8" s="166"/>
      <c r="M8" s="83"/>
    </row>
    <row r="9" spans="1:13" x14ac:dyDescent="0.2">
      <c r="A9" s="18">
        <v>1</v>
      </c>
      <c r="B9" s="151" t="s">
        <v>82</v>
      </c>
      <c r="C9" s="152">
        <v>5730035</v>
      </c>
      <c r="D9" s="95" t="s">
        <v>89</v>
      </c>
      <c r="E9" s="152">
        <f>C9/'C-3. Average Normal Cost'!$C$17</f>
        <v>5531989.7663641628</v>
      </c>
      <c r="F9" s="88">
        <v>246416295.88999999</v>
      </c>
      <c r="G9" s="89">
        <f>F9/C9</f>
        <v>43.004326481426375</v>
      </c>
      <c r="H9" s="89">
        <f>I9/E9</f>
        <v>3.01659100613761</v>
      </c>
      <c r="I9" s="88">
        <v>16687750.575259432</v>
      </c>
      <c r="J9" s="95" t="s">
        <v>84</v>
      </c>
      <c r="K9" s="88">
        <f>F9-I9</f>
        <v>229728545.31474054</v>
      </c>
      <c r="L9" s="167"/>
      <c r="M9" s="28"/>
    </row>
    <row r="10" spans="1:13" x14ac:dyDescent="0.2">
      <c r="A10" s="18">
        <v>2</v>
      </c>
      <c r="B10" s="151" t="s">
        <v>85</v>
      </c>
      <c r="C10" s="152">
        <v>1325863</v>
      </c>
      <c r="D10" s="95" t="s">
        <v>91</v>
      </c>
      <c r="E10" s="152">
        <f>C10/'C-3. Average Normal Cost'!$C$17</f>
        <v>1280037.6520563816</v>
      </c>
      <c r="F10" s="88">
        <v>2633483.9900000002</v>
      </c>
      <c r="G10" s="89">
        <f>F10/C10</f>
        <v>1.986241406540495</v>
      </c>
      <c r="H10" s="89">
        <f>I10/E10</f>
        <v>2.0573488488946445</v>
      </c>
      <c r="I10" s="88">
        <v>2633483.9900000002</v>
      </c>
      <c r="J10" s="95" t="s">
        <v>87</v>
      </c>
      <c r="K10" s="88">
        <f t="shared" ref="K10:K14" si="0">F10-I10</f>
        <v>0</v>
      </c>
      <c r="L10" s="166"/>
      <c r="M10" s="13"/>
    </row>
    <row r="11" spans="1:13" x14ac:dyDescent="0.2">
      <c r="A11" s="18">
        <v>3</v>
      </c>
      <c r="B11" s="151" t="s">
        <v>88</v>
      </c>
      <c r="C11" s="152"/>
      <c r="D11" s="152"/>
      <c r="E11" s="152">
        <f>C11/'C-3. Average Normal Cost'!$C$17</f>
        <v>0</v>
      </c>
      <c r="F11" s="88">
        <v>579837.5</v>
      </c>
      <c r="G11" s="89"/>
      <c r="H11" s="90"/>
      <c r="I11" s="91">
        <v>579837.5</v>
      </c>
      <c r="J11" s="95" t="s">
        <v>94</v>
      </c>
      <c r="K11" s="88">
        <f t="shared" si="0"/>
        <v>0</v>
      </c>
      <c r="L11" s="167"/>
      <c r="M11" s="28"/>
    </row>
    <row r="12" spans="1:13" x14ac:dyDescent="0.2">
      <c r="A12" s="18">
        <v>4</v>
      </c>
      <c r="B12" s="151" t="s">
        <v>90</v>
      </c>
      <c r="C12" s="152"/>
      <c r="D12" s="95" t="s">
        <v>86</v>
      </c>
      <c r="E12" s="152">
        <f>C12/'C-3. Average Normal Cost'!$C$17</f>
        <v>0</v>
      </c>
      <c r="F12" s="88">
        <v>22507300.829999994</v>
      </c>
      <c r="G12" s="89"/>
      <c r="H12" s="153"/>
      <c r="I12" s="91">
        <v>5683016.8099999996</v>
      </c>
      <c r="J12" s="95" t="s">
        <v>98</v>
      </c>
      <c r="K12" s="88">
        <f t="shared" si="0"/>
        <v>16824284.019999996</v>
      </c>
      <c r="L12" s="167"/>
    </row>
    <row r="13" spans="1:13" x14ac:dyDescent="0.2">
      <c r="A13" s="18">
        <v>5</v>
      </c>
      <c r="B13" s="154" t="s">
        <v>92</v>
      </c>
      <c r="C13" s="152">
        <v>-54442</v>
      </c>
      <c r="D13" s="95" t="s">
        <v>93</v>
      </c>
      <c r="E13" s="152">
        <f>C13/'C-3. Average Normal Cost'!$C$17</f>
        <v>-52560.339833944774</v>
      </c>
      <c r="F13" s="88">
        <v>-142529.95000000001</v>
      </c>
      <c r="G13" s="89">
        <f>F13/C13</f>
        <v>2.6180145843282761</v>
      </c>
      <c r="H13" s="89">
        <f>I13/E13</f>
        <v>2.7117395064472287</v>
      </c>
      <c r="I13" s="91">
        <v>-142529.95000000001</v>
      </c>
      <c r="J13" s="95" t="s">
        <v>100</v>
      </c>
      <c r="K13" s="88">
        <f t="shared" si="0"/>
        <v>0</v>
      </c>
      <c r="L13" s="123"/>
    </row>
    <row r="14" spans="1:13" x14ac:dyDescent="0.2">
      <c r="A14" s="18">
        <v>6</v>
      </c>
      <c r="B14" s="155" t="s">
        <v>95</v>
      </c>
      <c r="C14" s="156">
        <v>0</v>
      </c>
      <c r="D14" s="156"/>
      <c r="E14" s="152">
        <f>C14/'C-3. Average Normal Cost'!$C$17</f>
        <v>0</v>
      </c>
      <c r="F14" s="91">
        <v>33022873.920000024</v>
      </c>
      <c r="G14" s="92"/>
      <c r="H14" s="155"/>
      <c r="I14" s="91"/>
      <c r="J14" s="91"/>
      <c r="K14" s="91">
        <f t="shared" si="0"/>
        <v>33022873.920000024</v>
      </c>
      <c r="L14" s="123"/>
    </row>
    <row r="15" spans="1:13" x14ac:dyDescent="0.2">
      <c r="A15" s="18">
        <v>7</v>
      </c>
      <c r="B15" s="155" t="s">
        <v>97</v>
      </c>
      <c r="C15" s="156">
        <v>-66887</v>
      </c>
      <c r="D15" s="157" t="s">
        <v>96</v>
      </c>
      <c r="E15" s="152">
        <f>C15/'C-3. Average Normal Cost'!$C$17</f>
        <v>-64575.207569028767</v>
      </c>
      <c r="F15" s="91">
        <v>0</v>
      </c>
      <c r="G15" s="92"/>
      <c r="H15" s="155"/>
      <c r="I15" s="91"/>
      <c r="J15" s="91"/>
      <c r="K15" s="91"/>
    </row>
    <row r="16" spans="1:13" x14ac:dyDescent="0.2">
      <c r="A16" s="18">
        <v>8</v>
      </c>
      <c r="B16" s="155"/>
      <c r="C16" s="156"/>
      <c r="D16" s="156"/>
      <c r="E16" s="152"/>
      <c r="F16" s="91"/>
      <c r="G16" s="92"/>
      <c r="H16" s="155"/>
      <c r="I16" s="91"/>
      <c r="J16" s="91"/>
      <c r="K16" s="91"/>
    </row>
    <row r="17" spans="1:12" x14ac:dyDescent="0.2">
      <c r="A17" s="18">
        <v>9</v>
      </c>
      <c r="B17" s="123"/>
      <c r="C17" s="123"/>
      <c r="D17" s="123"/>
      <c r="E17" s="123"/>
      <c r="F17" s="123"/>
      <c r="G17" s="123"/>
      <c r="H17" s="123"/>
      <c r="I17" s="123"/>
    </row>
    <row r="18" spans="1:12" ht="13.5" thickBot="1" x14ac:dyDescent="0.25">
      <c r="A18" s="18">
        <v>10</v>
      </c>
      <c r="B18" s="158" t="s">
        <v>99</v>
      </c>
      <c r="C18" s="145">
        <f>SUM(C9:C15)</f>
        <v>6934569</v>
      </c>
      <c r="D18" s="145"/>
      <c r="E18" s="145">
        <f>SUM(E9:E15)</f>
        <v>6694891.8710175697</v>
      </c>
      <c r="F18" s="29">
        <f>SUM(F9:F14)</f>
        <v>305017262.18000001</v>
      </c>
      <c r="G18" s="86">
        <f>F18/E18</f>
        <v>45.559699552494763</v>
      </c>
      <c r="H18" s="86">
        <f>I18/E18</f>
        <v>3.8001448590076365</v>
      </c>
      <c r="I18" s="29">
        <f>SUM(I9:I14)</f>
        <v>25441558.925259434</v>
      </c>
      <c r="J18" s="29"/>
      <c r="K18" s="29">
        <f>F18-I18</f>
        <v>279575703.2547406</v>
      </c>
    </row>
    <row r="19" spans="1:12" ht="12.75" customHeight="1" x14ac:dyDescent="0.2">
      <c r="A19" s="18">
        <v>11</v>
      </c>
      <c r="B19" s="159"/>
      <c r="C19" s="159"/>
      <c r="D19" s="159"/>
      <c r="E19" s="159"/>
      <c r="F19" s="160"/>
      <c r="G19" s="159"/>
      <c r="H19" s="159"/>
      <c r="I19" s="159"/>
    </row>
    <row r="20" spans="1:12" x14ac:dyDescent="0.2">
      <c r="A20" s="18">
        <v>12</v>
      </c>
      <c r="B20" s="159"/>
      <c r="C20" s="161"/>
      <c r="D20" s="159"/>
      <c r="E20" s="162"/>
      <c r="F20" s="235"/>
      <c r="G20" s="159"/>
      <c r="H20" s="159"/>
      <c r="I20" s="159"/>
    </row>
    <row r="21" spans="1:12" x14ac:dyDescent="0.2">
      <c r="A21" s="18">
        <v>13</v>
      </c>
      <c r="B21" s="123" t="s">
        <v>101</v>
      </c>
      <c r="C21" s="123"/>
      <c r="D21" s="163"/>
      <c r="E21" s="123"/>
      <c r="F21" s="123"/>
      <c r="G21" s="164"/>
      <c r="H21" s="123"/>
      <c r="I21" s="123"/>
      <c r="J21" s="171"/>
      <c r="K21" s="123"/>
      <c r="L21" s="123"/>
    </row>
    <row r="22" spans="1:12" ht="37.5" customHeight="1" x14ac:dyDescent="0.2">
      <c r="A22" s="18">
        <v>14</v>
      </c>
      <c r="B22" s="402" t="s">
        <v>125</v>
      </c>
      <c r="C22" s="402"/>
      <c r="D22" s="402"/>
      <c r="E22" s="402"/>
      <c r="F22" s="402"/>
      <c r="G22" s="402"/>
      <c r="H22" s="402"/>
      <c r="I22" s="402"/>
    </row>
    <row r="23" spans="1:12" ht="12.75" customHeight="1" x14ac:dyDescent="0.2">
      <c r="A23" s="18">
        <v>15</v>
      </c>
      <c r="B23" s="402" t="s">
        <v>126</v>
      </c>
      <c r="C23" s="402"/>
      <c r="D23" s="402"/>
      <c r="E23" s="402"/>
      <c r="F23" s="402"/>
      <c r="G23" s="402"/>
      <c r="H23" s="402"/>
      <c r="I23" s="402"/>
    </row>
    <row r="24" spans="1:12" s="123" customFormat="1" ht="12.75" customHeight="1" x14ac:dyDescent="0.2">
      <c r="A24" s="96">
        <v>16</v>
      </c>
      <c r="B24" s="402" t="s">
        <v>127</v>
      </c>
      <c r="C24" s="402"/>
      <c r="D24" s="402"/>
      <c r="E24" s="402"/>
      <c r="F24" s="402"/>
      <c r="G24" s="402"/>
      <c r="H24" s="402"/>
      <c r="I24" s="402"/>
    </row>
    <row r="25" spans="1:12" ht="12.75" customHeight="1" x14ac:dyDescent="0.2">
      <c r="A25" s="18">
        <v>17</v>
      </c>
      <c r="B25" s="402" t="s">
        <v>128</v>
      </c>
      <c r="C25" s="402"/>
      <c r="D25" s="402"/>
      <c r="E25" s="402"/>
      <c r="F25" s="402"/>
      <c r="G25" s="402"/>
      <c r="H25" s="402"/>
      <c r="I25" s="402"/>
    </row>
    <row r="26" spans="1:12" ht="12.75" customHeight="1" x14ac:dyDescent="0.2">
      <c r="A26" s="18">
        <v>18</v>
      </c>
      <c r="B26" s="402" t="s">
        <v>129</v>
      </c>
      <c r="C26" s="402"/>
      <c r="D26" s="402"/>
      <c r="E26" s="402"/>
      <c r="F26" s="402"/>
      <c r="G26" s="402"/>
      <c r="H26" s="402"/>
      <c r="I26" s="402"/>
    </row>
    <row r="27" spans="1:12" ht="12.75" customHeight="1" x14ac:dyDescent="0.2">
      <c r="A27" s="18">
        <v>19</v>
      </c>
      <c r="B27" s="402" t="s">
        <v>130</v>
      </c>
      <c r="C27" s="402"/>
      <c r="D27" s="402"/>
      <c r="E27" s="402"/>
      <c r="F27" s="402"/>
      <c r="G27" s="402"/>
      <c r="H27" s="402"/>
      <c r="I27" s="402"/>
    </row>
    <row r="28" spans="1:12" ht="12.75" customHeight="1" x14ac:dyDescent="0.2">
      <c r="A28" s="18">
        <v>20</v>
      </c>
      <c r="B28" s="402" t="s">
        <v>131</v>
      </c>
      <c r="C28" s="402"/>
      <c r="D28" s="402"/>
      <c r="E28" s="402"/>
      <c r="F28" s="402"/>
      <c r="G28" s="402"/>
      <c r="H28" s="402"/>
      <c r="I28" s="402"/>
    </row>
    <row r="29" spans="1:12" ht="12.75" customHeight="1" x14ac:dyDescent="0.2">
      <c r="A29" s="18">
        <v>21</v>
      </c>
      <c r="B29" s="402" t="s">
        <v>132</v>
      </c>
      <c r="C29" s="402"/>
      <c r="D29" s="402"/>
      <c r="E29" s="402"/>
      <c r="F29" s="402"/>
      <c r="G29" s="402"/>
      <c r="H29" s="402"/>
      <c r="I29" s="402"/>
    </row>
    <row r="30" spans="1:12" ht="12.75" customHeight="1" x14ac:dyDescent="0.2">
      <c r="A30" s="18">
        <v>22</v>
      </c>
      <c r="B30" s="402" t="s">
        <v>133</v>
      </c>
      <c r="C30" s="402"/>
      <c r="D30" s="402"/>
      <c r="E30" s="402"/>
      <c r="F30" s="402"/>
      <c r="G30" s="402"/>
      <c r="H30" s="402"/>
      <c r="I30" s="402"/>
    </row>
    <row r="31" spans="1:12" ht="12.75" customHeight="1" x14ac:dyDescent="0.2">
      <c r="A31" s="18">
        <v>23</v>
      </c>
      <c r="B31" s="402" t="s">
        <v>134</v>
      </c>
      <c r="C31" s="402"/>
      <c r="D31" s="402"/>
      <c r="E31" s="402"/>
      <c r="F31" s="402"/>
      <c r="G31" s="402"/>
      <c r="H31" s="402"/>
      <c r="I31" s="402"/>
    </row>
    <row r="32" spans="1:12" ht="12.75" customHeight="1" x14ac:dyDescent="0.2">
      <c r="A32" s="18">
        <v>24</v>
      </c>
      <c r="B32" s="402" t="s">
        <v>135</v>
      </c>
      <c r="C32" s="402"/>
      <c r="D32" s="402"/>
      <c r="E32" s="402"/>
      <c r="F32" s="402"/>
      <c r="G32" s="402"/>
      <c r="H32" s="402"/>
      <c r="I32" s="402"/>
    </row>
    <row r="33" spans="1:9" ht="12.75" customHeight="1" x14ac:dyDescent="0.2">
      <c r="A33" s="18">
        <v>25</v>
      </c>
      <c r="B33" s="402" t="s">
        <v>136</v>
      </c>
      <c r="C33" s="402"/>
      <c r="D33" s="402"/>
      <c r="E33" s="402"/>
      <c r="F33" s="402"/>
      <c r="G33" s="402"/>
      <c r="H33" s="402"/>
      <c r="I33" s="402"/>
    </row>
    <row r="34" spans="1:9" ht="12.75" customHeight="1" x14ac:dyDescent="0.2">
      <c r="A34" s="96"/>
      <c r="B34" s="380"/>
      <c r="C34" s="380"/>
      <c r="D34" s="380"/>
      <c r="E34" s="380"/>
      <c r="F34" s="380"/>
      <c r="G34" s="380"/>
      <c r="H34" s="380"/>
      <c r="I34" s="380"/>
    </row>
    <row r="35" spans="1:9" ht="12.75" customHeight="1" x14ac:dyDescent="0.2"/>
    <row r="36" spans="1:9" ht="12.75" customHeight="1" x14ac:dyDescent="0.2">
      <c r="A36" s="123"/>
      <c r="B36" s="123"/>
    </row>
    <row r="37" spans="1:9" ht="12.75" customHeight="1" x14ac:dyDescent="0.2">
      <c r="A37" s="96" t="s">
        <v>7</v>
      </c>
      <c r="B37" s="123" t="s">
        <v>137</v>
      </c>
    </row>
    <row r="38" spans="1:9" ht="12.75" customHeight="1" x14ac:dyDescent="0.2">
      <c r="A38" s="96"/>
      <c r="B38" s="123"/>
    </row>
    <row r="39" spans="1:9" x14ac:dyDescent="0.2">
      <c r="A39" s="18"/>
      <c r="B39" s="13"/>
      <c r="C39" s="13"/>
    </row>
    <row r="40" spans="1:9" x14ac:dyDescent="0.2">
      <c r="A40" s="18"/>
    </row>
    <row r="41" spans="1:9" x14ac:dyDescent="0.2">
      <c r="A41" s="18"/>
    </row>
    <row r="42" spans="1:9" x14ac:dyDescent="0.2">
      <c r="A42" s="18"/>
    </row>
    <row r="43" spans="1:9" x14ac:dyDescent="0.2">
      <c r="A43" s="18"/>
    </row>
  </sheetData>
  <mergeCells count="16">
    <mergeCell ref="B30:I30"/>
    <mergeCell ref="B31:I31"/>
    <mergeCell ref="B32:I32"/>
    <mergeCell ref="B33:I33"/>
    <mergeCell ref="B25:I25"/>
    <mergeCell ref="B26:I26"/>
    <mergeCell ref="B27:I27"/>
    <mergeCell ref="B28:I28"/>
    <mergeCell ref="B29:I29"/>
    <mergeCell ref="A1:I1"/>
    <mergeCell ref="B22:I22"/>
    <mergeCell ref="B23:I23"/>
    <mergeCell ref="B24:I24"/>
    <mergeCell ref="A2:I2"/>
    <mergeCell ref="A3:I3"/>
    <mergeCell ref="A4:I4"/>
  </mergeCells>
  <pageMargins left="0.7" right="0.7" top="1.25" bottom="0.75" header="0.3" footer="0.3"/>
  <pageSetup scale="73" orientation="landscape" r:id="rId1"/>
  <headerFooter>
    <oddHeader>&amp;R&amp;"Arial,Bold"&amp;12Schedule 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4757-63D8-48E0-811A-EA9B313ECC2E}">
  <dimension ref="A1:BB87"/>
  <sheetViews>
    <sheetView view="pageLayout" zoomScaleNormal="90" workbookViewId="0">
      <selection activeCell="A4" sqref="A4:E4"/>
    </sheetView>
  </sheetViews>
  <sheetFormatPr defaultColWidth="9.140625" defaultRowHeight="12.75" x14ac:dyDescent="0.2"/>
  <cols>
    <col min="1" max="1" width="14.85546875" style="10" customWidth="1"/>
    <col min="2" max="2" width="33.85546875" style="10" customWidth="1"/>
    <col min="3" max="3" width="39" style="18" customWidth="1"/>
    <col min="4" max="4" width="21.140625" style="10" customWidth="1"/>
    <col min="5" max="8" width="9.140625" style="10"/>
    <col min="9" max="9" width="47.140625" style="10" bestFit="1" customWidth="1"/>
    <col min="10" max="10" width="16.140625" style="10" bestFit="1" customWidth="1"/>
    <col min="11" max="11" width="6.85546875" style="10" bestFit="1" customWidth="1"/>
    <col min="12" max="14" width="7.85546875" style="10" bestFit="1" customWidth="1"/>
    <col min="15" max="18" width="8.85546875" style="10" bestFit="1" customWidth="1"/>
    <col min="19" max="19" width="11.140625" style="10" bestFit="1" customWidth="1"/>
    <col min="20" max="20" width="7.5703125" style="10" bestFit="1" customWidth="1"/>
    <col min="21" max="21" width="10.140625" style="10" bestFit="1" customWidth="1"/>
    <col min="22" max="22" width="9.140625" style="10"/>
    <col min="23" max="23" width="12.42578125" style="10" bestFit="1" customWidth="1"/>
    <col min="24" max="24" width="30" style="10" bestFit="1" customWidth="1"/>
    <col min="25" max="26" width="18.85546875" style="10" bestFit="1" customWidth="1"/>
    <col min="27" max="27" width="9.5703125" style="10" bestFit="1" customWidth="1"/>
    <col min="28" max="28" width="12.5703125" style="10" bestFit="1" customWidth="1"/>
    <col min="29" max="29" width="16" style="10" bestFit="1" customWidth="1"/>
    <col min="30" max="30" width="12.42578125" style="10" bestFit="1" customWidth="1"/>
    <col min="31" max="32" width="32.5703125" style="10" bestFit="1" customWidth="1"/>
    <col min="33" max="33" width="44.140625" style="10" bestFit="1" customWidth="1"/>
    <col min="34" max="34" width="10.5703125" style="10" bestFit="1" customWidth="1"/>
    <col min="35" max="37" width="10" style="10" bestFit="1" customWidth="1"/>
    <col min="38" max="38" width="3.85546875" style="10" bestFit="1" customWidth="1"/>
    <col min="39" max="40" width="9.140625" style="10" bestFit="1" customWidth="1"/>
    <col min="41" max="41" width="9.85546875" style="10" bestFit="1" customWidth="1"/>
    <col min="42" max="45" width="8.85546875" style="10" bestFit="1" customWidth="1"/>
    <col min="46" max="46" width="6.85546875" style="10" bestFit="1" customWidth="1"/>
    <col min="47" max="48" width="12.5703125" style="10" bestFit="1" customWidth="1"/>
    <col min="49" max="49" width="10.42578125" style="10" bestFit="1" customWidth="1"/>
    <col min="50" max="50" width="5.5703125" style="10" bestFit="1" customWidth="1"/>
    <col min="51" max="53" width="10.85546875" style="10" bestFit="1" customWidth="1"/>
    <col min="54" max="54" width="11.140625" style="10" bestFit="1" customWidth="1"/>
    <col min="55" max="16384" width="9.140625" style="10"/>
  </cols>
  <sheetData>
    <row r="1" spans="1:8" ht="15" x14ac:dyDescent="0.25">
      <c r="A1" s="400" t="s">
        <v>0</v>
      </c>
      <c r="B1" s="400"/>
      <c r="C1" s="400"/>
      <c r="D1" s="400"/>
      <c r="E1" s="400"/>
      <c r="F1" s="398"/>
      <c r="H1" s="12"/>
    </row>
    <row r="2" spans="1:8" ht="15" x14ac:dyDescent="0.25">
      <c r="A2" s="400" t="s">
        <v>499</v>
      </c>
      <c r="B2" s="400"/>
      <c r="C2" s="400"/>
      <c r="D2" s="400"/>
      <c r="E2" s="400"/>
      <c r="F2" s="398"/>
      <c r="G2" s="84"/>
      <c r="H2" s="84"/>
    </row>
    <row r="3" spans="1:8" ht="15" x14ac:dyDescent="0.25">
      <c r="A3" s="400" t="str">
        <f>'Table of Contents'!C14</f>
        <v>Gas Contracts</v>
      </c>
      <c r="B3" s="400"/>
      <c r="C3" s="400"/>
      <c r="D3" s="400"/>
      <c r="E3" s="400"/>
      <c r="F3" s="398"/>
      <c r="G3" s="84"/>
      <c r="H3" s="84"/>
    </row>
    <row r="4" spans="1:8" ht="15" x14ac:dyDescent="0.25">
      <c r="A4" s="400" t="s">
        <v>2</v>
      </c>
      <c r="B4" s="400"/>
      <c r="C4" s="400"/>
      <c r="D4" s="400"/>
      <c r="E4" s="400"/>
      <c r="F4" s="398"/>
      <c r="G4" s="84"/>
      <c r="H4" s="84"/>
    </row>
    <row r="5" spans="1:8" ht="15" x14ac:dyDescent="0.25">
      <c r="A5" s="84"/>
      <c r="B5" s="173" t="s">
        <v>138</v>
      </c>
      <c r="C5" s="379"/>
      <c r="D5" s="84"/>
      <c r="E5" s="84"/>
      <c r="F5" s="84"/>
      <c r="G5" s="84"/>
      <c r="H5" s="84"/>
    </row>
    <row r="8" spans="1:8" x14ac:dyDescent="0.2">
      <c r="A8" s="119" t="s">
        <v>3</v>
      </c>
      <c r="B8" s="169" t="s">
        <v>139</v>
      </c>
      <c r="C8" s="169" t="s">
        <v>140</v>
      </c>
      <c r="D8" s="169" t="s">
        <v>141</v>
      </c>
      <c r="E8" s="123"/>
      <c r="F8" s="123"/>
    </row>
    <row r="9" spans="1:8" x14ac:dyDescent="0.2">
      <c r="A9" s="172"/>
      <c r="B9" s="96" t="s">
        <v>7</v>
      </c>
      <c r="C9" s="96" t="s">
        <v>8</v>
      </c>
      <c r="D9" s="96" t="s">
        <v>9</v>
      </c>
      <c r="E9" s="123"/>
      <c r="F9" s="123"/>
    </row>
    <row r="10" spans="1:8" ht="15" x14ac:dyDescent="0.25">
      <c r="A10" s="172"/>
      <c r="B10" s="96"/>
      <c r="C10" s="96"/>
      <c r="D10" s="165"/>
      <c r="E10" s="123"/>
      <c r="F10" s="123"/>
    </row>
    <row r="11" spans="1:8" ht="15" x14ac:dyDescent="0.25">
      <c r="A11" s="96">
        <v>1</v>
      </c>
      <c r="B11" s="380" t="s">
        <v>142</v>
      </c>
      <c r="C11" s="337" t="s">
        <v>143</v>
      </c>
      <c r="D11" s="236" t="s">
        <v>144</v>
      </c>
      <c r="E11" s="123"/>
      <c r="F11" s="123"/>
    </row>
    <row r="12" spans="1:8" ht="15" x14ac:dyDescent="0.25">
      <c r="A12" s="96">
        <v>2</v>
      </c>
      <c r="B12" s="380" t="s">
        <v>142</v>
      </c>
      <c r="C12" s="337" t="s">
        <v>145</v>
      </c>
      <c r="D12" s="236" t="s">
        <v>144</v>
      </c>
      <c r="E12" s="123"/>
      <c r="F12" s="123"/>
    </row>
    <row r="13" spans="1:8" ht="15" x14ac:dyDescent="0.25">
      <c r="A13" s="96">
        <v>3</v>
      </c>
      <c r="B13" s="380" t="s">
        <v>146</v>
      </c>
      <c r="C13" s="337" t="s">
        <v>143</v>
      </c>
      <c r="D13" s="236" t="s">
        <v>144</v>
      </c>
      <c r="E13" s="123"/>
      <c r="F13" s="123"/>
    </row>
    <row r="14" spans="1:8" ht="15" x14ac:dyDescent="0.25">
      <c r="A14" s="96">
        <v>4</v>
      </c>
      <c r="B14" s="380" t="s">
        <v>146</v>
      </c>
      <c r="C14" s="337" t="s">
        <v>147</v>
      </c>
      <c r="D14" s="236" t="s">
        <v>144</v>
      </c>
      <c r="E14" s="123"/>
      <c r="F14" s="123"/>
    </row>
    <row r="15" spans="1:8" ht="15" x14ac:dyDescent="0.25">
      <c r="A15" s="96">
        <v>5</v>
      </c>
      <c r="B15" s="380" t="s">
        <v>146</v>
      </c>
      <c r="C15" s="337" t="s">
        <v>148</v>
      </c>
      <c r="D15" s="236" t="s">
        <v>144</v>
      </c>
    </row>
    <row r="16" spans="1:8" ht="15" x14ac:dyDescent="0.25">
      <c r="A16" s="96">
        <v>6</v>
      </c>
      <c r="B16" s="380" t="s">
        <v>146</v>
      </c>
      <c r="C16" s="337" t="s">
        <v>149</v>
      </c>
      <c r="D16" s="236" t="s">
        <v>144</v>
      </c>
    </row>
    <row r="17" spans="1:8" ht="15" x14ac:dyDescent="0.25">
      <c r="A17" s="96">
        <v>7</v>
      </c>
      <c r="B17" s="380" t="s">
        <v>146</v>
      </c>
      <c r="C17" s="337" t="s">
        <v>150</v>
      </c>
      <c r="D17" s="236" t="s">
        <v>144</v>
      </c>
    </row>
    <row r="18" spans="1:8" ht="15" x14ac:dyDescent="0.25">
      <c r="A18" s="96">
        <v>8</v>
      </c>
      <c r="B18" s="380" t="s">
        <v>151</v>
      </c>
      <c r="C18" s="337" t="s">
        <v>152</v>
      </c>
      <c r="D18" s="236" t="s">
        <v>144</v>
      </c>
    </row>
    <row r="19" spans="1:8" ht="15" x14ac:dyDescent="0.25">
      <c r="A19" s="96">
        <v>9</v>
      </c>
      <c r="B19" s="380" t="s">
        <v>151</v>
      </c>
      <c r="C19" s="337" t="s">
        <v>153</v>
      </c>
      <c r="D19" s="236" t="s">
        <v>144</v>
      </c>
    </row>
    <row r="20" spans="1:8" ht="15" x14ac:dyDescent="0.25">
      <c r="A20" s="96">
        <v>10</v>
      </c>
      <c r="B20" s="380" t="s">
        <v>151</v>
      </c>
      <c r="C20" s="337" t="s">
        <v>154</v>
      </c>
      <c r="D20" s="236" t="s">
        <v>144</v>
      </c>
    </row>
    <row r="21" spans="1:8" ht="15" x14ac:dyDescent="0.25">
      <c r="A21" s="96">
        <v>11</v>
      </c>
      <c r="B21" s="380" t="s">
        <v>151</v>
      </c>
      <c r="C21" s="337" t="s">
        <v>155</v>
      </c>
      <c r="D21" s="236" t="s">
        <v>144</v>
      </c>
    </row>
    <row r="22" spans="1:8" ht="15" x14ac:dyDescent="0.25">
      <c r="A22" s="96">
        <v>12</v>
      </c>
      <c r="B22" s="380" t="s">
        <v>151</v>
      </c>
      <c r="C22" s="337" t="s">
        <v>156</v>
      </c>
      <c r="D22" s="236" t="s">
        <v>144</v>
      </c>
    </row>
    <row r="23" spans="1:8" ht="15" x14ac:dyDescent="0.25">
      <c r="A23" s="96">
        <v>13</v>
      </c>
      <c r="B23" s="380" t="s">
        <v>151</v>
      </c>
      <c r="C23" s="337" t="s">
        <v>157</v>
      </c>
      <c r="D23" s="236" t="s">
        <v>144</v>
      </c>
    </row>
    <row r="24" spans="1:8" ht="15" x14ac:dyDescent="0.25">
      <c r="A24" s="96">
        <v>14</v>
      </c>
      <c r="B24" s="380" t="s">
        <v>151</v>
      </c>
      <c r="C24" s="337" t="s">
        <v>158</v>
      </c>
      <c r="D24" s="236" t="s">
        <v>144</v>
      </c>
    </row>
    <row r="25" spans="1:8" ht="15" x14ac:dyDescent="0.25">
      <c r="A25" s="96">
        <v>15</v>
      </c>
      <c r="B25" s="380" t="s">
        <v>151</v>
      </c>
      <c r="C25" s="337" t="s">
        <v>159</v>
      </c>
      <c r="D25" s="236" t="s">
        <v>144</v>
      </c>
    </row>
    <row r="26" spans="1:8" ht="26.25" x14ac:dyDescent="0.25">
      <c r="A26" s="96">
        <v>16</v>
      </c>
      <c r="B26" s="380" t="s">
        <v>151</v>
      </c>
      <c r="C26" s="337" t="s">
        <v>160</v>
      </c>
      <c r="D26" s="236" t="s">
        <v>144</v>
      </c>
    </row>
    <row r="27" spans="1:8" ht="15" x14ac:dyDescent="0.25">
      <c r="A27" s="96">
        <v>17</v>
      </c>
      <c r="B27" s="380" t="s">
        <v>151</v>
      </c>
      <c r="C27" s="337" t="s">
        <v>161</v>
      </c>
      <c r="D27" s="236" t="s">
        <v>144</v>
      </c>
      <c r="H27" s="18"/>
    </row>
    <row r="28" spans="1:8" ht="15" x14ac:dyDescent="0.25">
      <c r="A28" s="96">
        <v>18</v>
      </c>
      <c r="B28" s="380" t="s">
        <v>151</v>
      </c>
      <c r="C28" s="337" t="s">
        <v>162</v>
      </c>
      <c r="D28" s="236" t="s">
        <v>144</v>
      </c>
    </row>
    <row r="29" spans="1:8" ht="15" x14ac:dyDescent="0.25">
      <c r="A29" s="96">
        <v>19</v>
      </c>
      <c r="B29" s="380" t="s">
        <v>151</v>
      </c>
      <c r="C29" s="337" t="s">
        <v>163</v>
      </c>
      <c r="D29" s="236" t="s">
        <v>144</v>
      </c>
    </row>
    <row r="30" spans="1:8" ht="15" x14ac:dyDescent="0.25">
      <c r="A30" s="96">
        <v>20</v>
      </c>
      <c r="B30" s="380" t="s">
        <v>151</v>
      </c>
      <c r="C30" s="337" t="s">
        <v>164</v>
      </c>
      <c r="D30" s="236" t="s">
        <v>144</v>
      </c>
    </row>
    <row r="31" spans="1:8" ht="15" x14ac:dyDescent="0.25">
      <c r="A31" s="96">
        <v>21</v>
      </c>
      <c r="B31" s="380" t="s">
        <v>165</v>
      </c>
      <c r="C31" s="337" t="s">
        <v>166</v>
      </c>
      <c r="D31" s="236" t="s">
        <v>144</v>
      </c>
    </row>
    <row r="32" spans="1:8" ht="15" x14ac:dyDescent="0.25">
      <c r="A32" s="96">
        <v>22</v>
      </c>
      <c r="B32" s="380" t="s">
        <v>165</v>
      </c>
      <c r="C32" s="337" t="s">
        <v>167</v>
      </c>
      <c r="D32" s="236" t="s">
        <v>144</v>
      </c>
    </row>
    <row r="33" spans="1:4" ht="15" x14ac:dyDescent="0.25">
      <c r="A33" s="96">
        <v>23</v>
      </c>
      <c r="B33" s="380" t="s">
        <v>168</v>
      </c>
      <c r="C33" s="337" t="s">
        <v>169</v>
      </c>
      <c r="D33" s="236" t="s">
        <v>144</v>
      </c>
    </row>
    <row r="34" spans="1:4" ht="15" x14ac:dyDescent="0.25">
      <c r="A34" s="96">
        <v>24</v>
      </c>
      <c r="B34" s="380" t="s">
        <v>168</v>
      </c>
      <c r="C34" s="337" t="s">
        <v>170</v>
      </c>
      <c r="D34" s="236" t="s">
        <v>144</v>
      </c>
    </row>
    <row r="35" spans="1:4" ht="15" x14ac:dyDescent="0.25">
      <c r="A35" s="96">
        <v>25</v>
      </c>
      <c r="B35" s="380" t="s">
        <v>168</v>
      </c>
      <c r="C35" s="337" t="s">
        <v>171</v>
      </c>
      <c r="D35" s="236" t="s">
        <v>144</v>
      </c>
    </row>
    <row r="36" spans="1:4" ht="15" x14ac:dyDescent="0.25">
      <c r="A36" s="96">
        <v>26</v>
      </c>
      <c r="B36" s="380" t="s">
        <v>168</v>
      </c>
      <c r="C36" s="337" t="s">
        <v>172</v>
      </c>
      <c r="D36" s="236" t="s">
        <v>144</v>
      </c>
    </row>
    <row r="37" spans="1:4" ht="15" x14ac:dyDescent="0.25">
      <c r="A37" s="96">
        <v>27</v>
      </c>
      <c r="B37" s="380" t="s">
        <v>168</v>
      </c>
      <c r="C37" s="337" t="s">
        <v>173</v>
      </c>
      <c r="D37" s="236" t="s">
        <v>144</v>
      </c>
    </row>
    <row r="38" spans="1:4" ht="39" x14ac:dyDescent="0.25">
      <c r="A38" s="96">
        <v>28</v>
      </c>
      <c r="B38" s="380" t="s">
        <v>174</v>
      </c>
      <c r="C38" s="337" t="s">
        <v>175</v>
      </c>
      <c r="D38" s="236" t="s">
        <v>144</v>
      </c>
    </row>
    <row r="39" spans="1:4" ht="26.25" x14ac:dyDescent="0.25">
      <c r="A39" s="96">
        <v>29</v>
      </c>
      <c r="B39" s="380" t="s">
        <v>176</v>
      </c>
      <c r="C39" s="337" t="s">
        <v>177</v>
      </c>
      <c r="D39" s="236" t="s">
        <v>144</v>
      </c>
    </row>
    <row r="40" spans="1:4" ht="15" x14ac:dyDescent="0.25">
      <c r="A40" s="96">
        <v>30</v>
      </c>
      <c r="B40" s="380" t="s">
        <v>176</v>
      </c>
      <c r="C40" s="337" t="s">
        <v>178</v>
      </c>
      <c r="D40" s="236" t="s">
        <v>144</v>
      </c>
    </row>
    <row r="41" spans="1:4" ht="26.25" x14ac:dyDescent="0.25">
      <c r="A41" s="96">
        <v>31</v>
      </c>
      <c r="B41" s="380" t="s">
        <v>176</v>
      </c>
      <c r="C41" s="337" t="s">
        <v>179</v>
      </c>
      <c r="D41" s="236" t="s">
        <v>144</v>
      </c>
    </row>
    <row r="42" spans="1:4" ht="26.25" x14ac:dyDescent="0.25">
      <c r="A42" s="96">
        <v>32</v>
      </c>
      <c r="B42" s="380" t="s">
        <v>180</v>
      </c>
      <c r="C42" s="337" t="s">
        <v>181</v>
      </c>
      <c r="D42" s="236" t="s">
        <v>144</v>
      </c>
    </row>
    <row r="43" spans="1:4" ht="15" x14ac:dyDescent="0.25">
      <c r="A43" s="96">
        <v>33</v>
      </c>
      <c r="B43" s="380" t="s">
        <v>180</v>
      </c>
      <c r="C43" s="337" t="s">
        <v>182</v>
      </c>
      <c r="D43" s="236" t="s">
        <v>144</v>
      </c>
    </row>
    <row r="44" spans="1:4" ht="15" x14ac:dyDescent="0.25">
      <c r="A44" s="96">
        <v>34</v>
      </c>
      <c r="B44" s="380" t="s">
        <v>180</v>
      </c>
      <c r="C44" s="337" t="s">
        <v>183</v>
      </c>
      <c r="D44" s="236" t="s">
        <v>144</v>
      </c>
    </row>
    <row r="45" spans="1:4" ht="15" x14ac:dyDescent="0.25">
      <c r="A45" s="96">
        <v>35</v>
      </c>
      <c r="B45" s="380" t="s">
        <v>180</v>
      </c>
      <c r="C45" s="337" t="s">
        <v>184</v>
      </c>
      <c r="D45" s="236" t="s">
        <v>144</v>
      </c>
    </row>
    <row r="46" spans="1:4" ht="15" x14ac:dyDescent="0.25">
      <c r="A46" s="96">
        <v>36</v>
      </c>
      <c r="B46" s="380" t="s">
        <v>180</v>
      </c>
      <c r="C46" s="337" t="s">
        <v>185</v>
      </c>
      <c r="D46" s="236" t="s">
        <v>144</v>
      </c>
    </row>
    <row r="47" spans="1:4" ht="15" x14ac:dyDescent="0.25">
      <c r="A47" s="96">
        <v>37</v>
      </c>
      <c r="B47" s="380" t="s">
        <v>180</v>
      </c>
      <c r="C47" s="337" t="s">
        <v>186</v>
      </c>
      <c r="D47" s="236" t="s">
        <v>144</v>
      </c>
    </row>
    <row r="48" spans="1:4" ht="15" x14ac:dyDescent="0.25">
      <c r="A48" s="96">
        <v>38</v>
      </c>
      <c r="B48" s="380" t="s">
        <v>187</v>
      </c>
      <c r="C48" s="337">
        <v>101106</v>
      </c>
      <c r="D48" s="236" t="s">
        <v>144</v>
      </c>
    </row>
    <row r="49" spans="1:54" ht="15" x14ac:dyDescent="0.25">
      <c r="A49" s="96">
        <v>39</v>
      </c>
      <c r="B49" s="380" t="s">
        <v>188</v>
      </c>
      <c r="C49" s="337" t="s">
        <v>143</v>
      </c>
      <c r="D49" s="236" t="s">
        <v>144</v>
      </c>
    </row>
    <row r="50" spans="1:54" ht="15" x14ac:dyDescent="0.25">
      <c r="A50" s="96">
        <v>40</v>
      </c>
      <c r="B50" s="10" t="s">
        <v>188</v>
      </c>
      <c r="C50" s="18" t="s">
        <v>189</v>
      </c>
      <c r="D50" s="236" t="s">
        <v>144</v>
      </c>
    </row>
    <row r="51" spans="1:54" ht="15" x14ac:dyDescent="0.25">
      <c r="A51" s="96">
        <v>41</v>
      </c>
      <c r="B51" s="10" t="s">
        <v>190</v>
      </c>
      <c r="C51" s="18" t="s">
        <v>191</v>
      </c>
      <c r="D51" s="236" t="s">
        <v>144</v>
      </c>
    </row>
    <row r="52" spans="1:54" ht="15" x14ac:dyDescent="0.25">
      <c r="A52" s="96">
        <v>42</v>
      </c>
      <c r="B52" s="10" t="s">
        <v>188</v>
      </c>
      <c r="C52" s="18" t="s">
        <v>192</v>
      </c>
      <c r="D52" s="236" t="s">
        <v>144</v>
      </c>
    </row>
    <row r="53" spans="1:54" ht="15" x14ac:dyDescent="0.25">
      <c r="A53" s="96">
        <v>43</v>
      </c>
      <c r="B53" s="10" t="s">
        <v>188</v>
      </c>
      <c r="C53" s="18" t="s">
        <v>193</v>
      </c>
      <c r="D53" s="236" t="s">
        <v>144</v>
      </c>
    </row>
    <row r="54" spans="1:54" ht="15" x14ac:dyDescent="0.25">
      <c r="A54" s="96">
        <v>44</v>
      </c>
      <c r="B54" s="10" t="s">
        <v>188</v>
      </c>
      <c r="C54" s="248" t="s">
        <v>194</v>
      </c>
      <c r="D54" s="236" t="s">
        <v>144</v>
      </c>
      <c r="E54" s="100"/>
    </row>
    <row r="55" spans="1:54" ht="15" x14ac:dyDescent="0.25">
      <c r="A55" s="96">
        <v>45</v>
      </c>
      <c r="B55" s="10" t="s">
        <v>188</v>
      </c>
      <c r="C55" s="18" t="s">
        <v>195</v>
      </c>
      <c r="D55" s="236" t="s">
        <v>144</v>
      </c>
    </row>
    <row r="56" spans="1:54" ht="15" x14ac:dyDescent="0.25">
      <c r="A56" s="96">
        <v>46</v>
      </c>
      <c r="B56" s="10" t="s">
        <v>196</v>
      </c>
      <c r="C56" s="18" t="s">
        <v>143</v>
      </c>
      <c r="D56" s="236" t="s">
        <v>144</v>
      </c>
    </row>
    <row r="57" spans="1:54" ht="15" x14ac:dyDescent="0.25">
      <c r="A57" s="96">
        <v>47</v>
      </c>
      <c r="B57" s="10" t="s">
        <v>196</v>
      </c>
      <c r="C57" s="18" t="s">
        <v>197</v>
      </c>
      <c r="D57" s="236" t="s">
        <v>144</v>
      </c>
    </row>
    <row r="58" spans="1:54" ht="15" x14ac:dyDescent="0.25">
      <c r="A58" s="96">
        <v>48</v>
      </c>
      <c r="B58" s="10" t="s">
        <v>198</v>
      </c>
      <c r="C58" s="18" t="s">
        <v>199</v>
      </c>
      <c r="D58" s="236" t="s">
        <v>144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ht="15" x14ac:dyDescent="0.25">
      <c r="A59" s="96">
        <v>49</v>
      </c>
      <c r="B59" s="10" t="s">
        <v>198</v>
      </c>
      <c r="C59" s="18" t="s">
        <v>200</v>
      </c>
      <c r="D59" s="236" t="s">
        <v>144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ht="15" x14ac:dyDescent="0.25">
      <c r="A60" s="96">
        <v>50</v>
      </c>
      <c r="B60" s="10" t="s">
        <v>201</v>
      </c>
      <c r="C60" s="18" t="s">
        <v>202</v>
      </c>
      <c r="D60" s="236" t="s">
        <v>144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ht="15" x14ac:dyDescent="0.25">
      <c r="A61" s="96">
        <v>51</v>
      </c>
      <c r="B61" s="10" t="s">
        <v>203</v>
      </c>
      <c r="C61" s="18" t="s">
        <v>204</v>
      </c>
      <c r="D61" s="236" t="s">
        <v>144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ht="15" x14ac:dyDescent="0.25">
      <c r="A62" s="96">
        <v>52</v>
      </c>
      <c r="B62" s="10" t="s">
        <v>203</v>
      </c>
      <c r="C62" s="18" t="s">
        <v>205</v>
      </c>
      <c r="D62" s="236" t="s">
        <v>144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ht="15" x14ac:dyDescent="0.25">
      <c r="A63" s="96">
        <v>53</v>
      </c>
      <c r="B63" s="10" t="s">
        <v>206</v>
      </c>
      <c r="C63" s="18">
        <v>6972</v>
      </c>
      <c r="D63" s="236" t="s">
        <v>207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ht="15" x14ac:dyDescent="0.25">
      <c r="A64" s="96">
        <v>54</v>
      </c>
      <c r="B64" s="10" t="s">
        <v>174</v>
      </c>
      <c r="C64" s="18" t="s">
        <v>208</v>
      </c>
      <c r="D64" s="236" t="s">
        <v>209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ht="15" x14ac:dyDescent="0.25">
      <c r="A65" s="96">
        <v>55</v>
      </c>
      <c r="B65" s="10" t="s">
        <v>210</v>
      </c>
      <c r="C65" s="18" t="s">
        <v>211</v>
      </c>
      <c r="D65" s="236" t="s">
        <v>212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ht="15" x14ac:dyDescent="0.25">
      <c r="A66" s="96">
        <v>56</v>
      </c>
      <c r="B66" s="10" t="s">
        <v>210</v>
      </c>
      <c r="C66" s="18" t="s">
        <v>213</v>
      </c>
      <c r="D66" s="236" t="s">
        <v>209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ht="15" x14ac:dyDescent="0.25">
      <c r="A67" s="96">
        <v>57</v>
      </c>
      <c r="B67" s="10" t="s">
        <v>210</v>
      </c>
      <c r="C67" s="18" t="s">
        <v>214</v>
      </c>
      <c r="D67" s="236" t="s">
        <v>209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ht="15" x14ac:dyDescent="0.25">
      <c r="A68" s="96">
        <v>58</v>
      </c>
      <c r="B68" s="10" t="s">
        <v>210</v>
      </c>
      <c r="C68" s="18" t="s">
        <v>215</v>
      </c>
      <c r="D68" s="236" t="s">
        <v>209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ht="15" x14ac:dyDescent="0.25">
      <c r="A69" s="96">
        <v>59</v>
      </c>
      <c r="B69" s="10" t="s">
        <v>216</v>
      </c>
      <c r="C69" s="18" t="s">
        <v>217</v>
      </c>
      <c r="D69" s="236" t="s">
        <v>209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ht="15" x14ac:dyDescent="0.25">
      <c r="A70" s="96">
        <v>60</v>
      </c>
      <c r="B70" s="10" t="s">
        <v>218</v>
      </c>
      <c r="C70" s="18" t="s">
        <v>219</v>
      </c>
      <c r="D70" s="236" t="s">
        <v>212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ht="15" x14ac:dyDescent="0.25">
      <c r="A71" s="96">
        <v>61</v>
      </c>
      <c r="B71" s="10" t="s">
        <v>220</v>
      </c>
      <c r="C71" s="18">
        <v>825500100</v>
      </c>
      <c r="D71" s="236" t="s">
        <v>209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ht="15" x14ac:dyDescent="0.25">
      <c r="A72" s="96">
        <v>62</v>
      </c>
      <c r="B72" s="10" t="s">
        <v>221</v>
      </c>
      <c r="C72" s="18" t="s">
        <v>222</v>
      </c>
      <c r="D72" s="236" t="s">
        <v>209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ht="15" x14ac:dyDescent="0.25">
      <c r="A73" s="96">
        <v>63</v>
      </c>
      <c r="B73" s="10" t="s">
        <v>223</v>
      </c>
      <c r="C73" s="18" t="s">
        <v>224</v>
      </c>
      <c r="D73" s="236" t="s">
        <v>209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ht="15" x14ac:dyDescent="0.25">
      <c r="A74" s="96">
        <v>64</v>
      </c>
      <c r="B74" s="10" t="s">
        <v>221</v>
      </c>
      <c r="C74" s="18" t="s">
        <v>212</v>
      </c>
      <c r="D74" s="236" t="s">
        <v>212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ht="15" x14ac:dyDescent="0.25">
      <c r="A75" s="96">
        <v>65</v>
      </c>
      <c r="B75" s="10" t="s">
        <v>225</v>
      </c>
      <c r="C75" s="18">
        <v>126894</v>
      </c>
      <c r="D75" s="236" t="s">
        <v>209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ht="15" x14ac:dyDescent="0.25">
      <c r="A76" s="96">
        <v>66</v>
      </c>
      <c r="B76" s="10" t="s">
        <v>226</v>
      </c>
      <c r="C76" s="18" t="s">
        <v>227</v>
      </c>
      <c r="D76" s="236" t="s">
        <v>209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ht="15" x14ac:dyDescent="0.25">
      <c r="A77" s="96">
        <v>67</v>
      </c>
      <c r="B77" s="10" t="s">
        <v>228</v>
      </c>
      <c r="C77" s="18" t="s">
        <v>229</v>
      </c>
      <c r="D77" s="236" t="s">
        <v>209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ht="15" x14ac:dyDescent="0.25">
      <c r="A78" s="96">
        <v>68</v>
      </c>
      <c r="B78" s="10" t="s">
        <v>230</v>
      </c>
      <c r="C78" s="18" t="s">
        <v>231</v>
      </c>
      <c r="D78" s="236" t="s">
        <v>232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ht="15" x14ac:dyDescent="0.25">
      <c r="A79" s="96">
        <v>69</v>
      </c>
      <c r="B79" s="10" t="s">
        <v>233</v>
      </c>
      <c r="C79" s="18" t="s">
        <v>234</v>
      </c>
      <c r="D79" s="236" t="s">
        <v>232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ht="15" x14ac:dyDescent="0.25">
      <c r="A80" s="96">
        <v>70</v>
      </c>
      <c r="B80" s="10" t="s">
        <v>235</v>
      </c>
      <c r="C80" s="18">
        <v>18441</v>
      </c>
      <c r="D80" s="236" t="s">
        <v>236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ht="15" x14ac:dyDescent="0.25">
      <c r="A81" s="96">
        <v>71</v>
      </c>
      <c r="B81" s="10" t="s">
        <v>237</v>
      </c>
      <c r="C81" s="18" t="s">
        <v>238</v>
      </c>
      <c r="D81" s="236" t="s">
        <v>236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ht="15" x14ac:dyDescent="0.25">
      <c r="A82" s="96">
        <v>72</v>
      </c>
      <c r="B82" s="10" t="s">
        <v>239</v>
      </c>
      <c r="C82" s="18" t="s">
        <v>240</v>
      </c>
      <c r="D82" s="236" t="s">
        <v>241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ht="15" x14ac:dyDescent="0.25">
      <c r="A83" s="96">
        <v>73</v>
      </c>
      <c r="B83" s="10" t="s">
        <v>242</v>
      </c>
      <c r="C83" s="18" t="s">
        <v>243</v>
      </c>
      <c r="D83" s="236" t="s">
        <v>241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ht="15" x14ac:dyDescent="0.25">
      <c r="A84" s="96">
        <v>74</v>
      </c>
      <c r="B84" s="10" t="s">
        <v>244</v>
      </c>
      <c r="C84" s="18" t="s">
        <v>245</v>
      </c>
      <c r="D84" s="236" t="s">
        <v>241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ht="15" x14ac:dyDescent="0.25">
      <c r="A85" s="96">
        <v>75</v>
      </c>
      <c r="B85" s="10" t="s">
        <v>246</v>
      </c>
      <c r="C85" s="18" t="s">
        <v>247</v>
      </c>
      <c r="D85" s="236" t="s">
        <v>241</v>
      </c>
    </row>
    <row r="86" spans="1:54" ht="15" x14ac:dyDescent="0.25">
      <c r="A86" s="96">
        <v>76</v>
      </c>
      <c r="B86" s="10" t="s">
        <v>248</v>
      </c>
      <c r="C86" s="18" t="s">
        <v>249</v>
      </c>
      <c r="D86" s="236" t="s">
        <v>241</v>
      </c>
    </row>
    <row r="87" spans="1:54" ht="15" x14ac:dyDescent="0.25">
      <c r="A87" s="96">
        <v>77</v>
      </c>
      <c r="B87" s="10" t="s">
        <v>250</v>
      </c>
      <c r="C87" s="18" t="s">
        <v>251</v>
      </c>
      <c r="D87" s="236" t="s">
        <v>241</v>
      </c>
    </row>
  </sheetData>
  <mergeCells count="4">
    <mergeCell ref="A1:E1"/>
    <mergeCell ref="A2:E2"/>
    <mergeCell ref="A3:E3"/>
    <mergeCell ref="A4:E4"/>
  </mergeCells>
  <pageMargins left="0.7" right="0.7" top="1.25" bottom="0.75" header="0.3" footer="0.3"/>
  <pageSetup orientation="landscape" r:id="rId1"/>
  <headerFooter>
    <oddHeader>&amp;R&amp;"Arial,Bold"&amp;12Schedule C-1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472E-3B59-4766-B267-8DB1985B4953}">
  <dimension ref="A1:V104"/>
  <sheetViews>
    <sheetView view="pageLayout" topLeftCell="A7" zoomScaleNormal="90" workbookViewId="0">
      <selection activeCell="A4" sqref="A4:G4"/>
    </sheetView>
  </sheetViews>
  <sheetFormatPr defaultColWidth="9.42578125" defaultRowHeight="12.75" x14ac:dyDescent="0.2"/>
  <cols>
    <col min="1" max="1" width="6.85546875" style="10" customWidth="1"/>
    <col min="2" max="2" width="14.140625" style="10" customWidth="1"/>
    <col min="3" max="3" width="12" style="10" customWidth="1"/>
    <col min="4" max="4" width="21.140625" style="10" customWidth="1"/>
    <col min="5" max="5" width="27" style="10" customWidth="1"/>
    <col min="6" max="6" width="21.140625" style="10" customWidth="1"/>
    <col min="7" max="8" width="35.5703125" style="10" customWidth="1"/>
    <col min="9" max="9" width="20.85546875" style="10" customWidth="1"/>
    <col min="10" max="22" width="9.140625" style="123" customWidth="1"/>
    <col min="23" max="253" width="9.140625" style="10" customWidth="1"/>
    <col min="254" max="254" width="6.85546875" style="10" customWidth="1"/>
    <col min="255" max="255" width="12" style="10" customWidth="1"/>
    <col min="256" max="256" width="10.140625" style="10" customWidth="1"/>
    <col min="257" max="257" width="25.140625" style="10" customWidth="1"/>
    <col min="258" max="258" width="12.85546875" style="10" customWidth="1"/>
    <col min="259" max="259" width="14.140625" style="10" bestFit="1" customWidth="1"/>
    <col min="260" max="260" width="9.42578125" style="10"/>
    <col min="261" max="261" width="6.85546875" style="10" customWidth="1"/>
    <col min="262" max="262" width="12" style="10" customWidth="1"/>
    <col min="263" max="263" width="10.140625" style="10" customWidth="1"/>
    <col min="264" max="264" width="47.85546875" style="10" customWidth="1"/>
    <col min="265" max="265" width="12.85546875" style="10" customWidth="1"/>
    <col min="266" max="509" width="9.140625" style="10" customWidth="1"/>
    <col min="510" max="510" width="6.85546875" style="10" customWidth="1"/>
    <col min="511" max="511" width="12" style="10" customWidth="1"/>
    <col min="512" max="512" width="10.140625" style="10" customWidth="1"/>
    <col min="513" max="513" width="25.140625" style="10" customWidth="1"/>
    <col min="514" max="514" width="12.85546875" style="10" customWidth="1"/>
    <col min="515" max="515" width="14.140625" style="10" bestFit="1" customWidth="1"/>
    <col min="516" max="516" width="9.42578125" style="10"/>
    <col min="517" max="517" width="6.85546875" style="10" customWidth="1"/>
    <col min="518" max="518" width="12" style="10" customWidth="1"/>
    <col min="519" max="519" width="10.140625" style="10" customWidth="1"/>
    <col min="520" max="520" width="47.85546875" style="10" customWidth="1"/>
    <col min="521" max="521" width="12.85546875" style="10" customWidth="1"/>
    <col min="522" max="765" width="9.140625" style="10" customWidth="1"/>
    <col min="766" max="766" width="6.85546875" style="10" customWidth="1"/>
    <col min="767" max="767" width="12" style="10" customWidth="1"/>
    <col min="768" max="768" width="10.140625" style="10" customWidth="1"/>
    <col min="769" max="769" width="25.140625" style="10" customWidth="1"/>
    <col min="770" max="770" width="12.85546875" style="10" customWidth="1"/>
    <col min="771" max="771" width="14.140625" style="10" bestFit="1" customWidth="1"/>
    <col min="772" max="772" width="9.42578125" style="10"/>
    <col min="773" max="773" width="6.85546875" style="10" customWidth="1"/>
    <col min="774" max="774" width="12" style="10" customWidth="1"/>
    <col min="775" max="775" width="10.140625" style="10" customWidth="1"/>
    <col min="776" max="776" width="47.85546875" style="10" customWidth="1"/>
    <col min="777" max="777" width="12.85546875" style="10" customWidth="1"/>
    <col min="778" max="1021" width="9.140625" style="10" customWidth="1"/>
    <col min="1022" max="1022" width="6.85546875" style="10" customWidth="1"/>
    <col min="1023" max="1023" width="12" style="10" customWidth="1"/>
    <col min="1024" max="1024" width="10.140625" style="10" customWidth="1"/>
    <col min="1025" max="1025" width="25.140625" style="10" customWidth="1"/>
    <col min="1026" max="1026" width="12.85546875" style="10" customWidth="1"/>
    <col min="1027" max="1027" width="14.140625" style="10" bestFit="1" customWidth="1"/>
    <col min="1028" max="1028" width="9.42578125" style="10"/>
    <col min="1029" max="1029" width="6.85546875" style="10" customWidth="1"/>
    <col min="1030" max="1030" width="12" style="10" customWidth="1"/>
    <col min="1031" max="1031" width="10.140625" style="10" customWidth="1"/>
    <col min="1032" max="1032" width="47.85546875" style="10" customWidth="1"/>
    <col min="1033" max="1033" width="12.85546875" style="10" customWidth="1"/>
    <col min="1034" max="1277" width="9.140625" style="10" customWidth="1"/>
    <col min="1278" max="1278" width="6.85546875" style="10" customWidth="1"/>
    <col min="1279" max="1279" width="12" style="10" customWidth="1"/>
    <col min="1280" max="1280" width="10.140625" style="10" customWidth="1"/>
    <col min="1281" max="1281" width="25.140625" style="10" customWidth="1"/>
    <col min="1282" max="1282" width="12.85546875" style="10" customWidth="1"/>
    <col min="1283" max="1283" width="14.140625" style="10" bestFit="1" customWidth="1"/>
    <col min="1284" max="1284" width="9.42578125" style="10"/>
    <col min="1285" max="1285" width="6.85546875" style="10" customWidth="1"/>
    <col min="1286" max="1286" width="12" style="10" customWidth="1"/>
    <col min="1287" max="1287" width="10.140625" style="10" customWidth="1"/>
    <col min="1288" max="1288" width="47.85546875" style="10" customWidth="1"/>
    <col min="1289" max="1289" width="12.85546875" style="10" customWidth="1"/>
    <col min="1290" max="1533" width="9.140625" style="10" customWidth="1"/>
    <col min="1534" max="1534" width="6.85546875" style="10" customWidth="1"/>
    <col min="1535" max="1535" width="12" style="10" customWidth="1"/>
    <col min="1536" max="1536" width="10.140625" style="10" customWidth="1"/>
    <col min="1537" max="1537" width="25.140625" style="10" customWidth="1"/>
    <col min="1538" max="1538" width="12.85546875" style="10" customWidth="1"/>
    <col min="1539" max="1539" width="14.140625" style="10" bestFit="1" customWidth="1"/>
    <col min="1540" max="1540" width="9.42578125" style="10"/>
    <col min="1541" max="1541" width="6.85546875" style="10" customWidth="1"/>
    <col min="1542" max="1542" width="12" style="10" customWidth="1"/>
    <col min="1543" max="1543" width="10.140625" style="10" customWidth="1"/>
    <col min="1544" max="1544" width="47.85546875" style="10" customWidth="1"/>
    <col min="1545" max="1545" width="12.85546875" style="10" customWidth="1"/>
    <col min="1546" max="1789" width="9.140625" style="10" customWidth="1"/>
    <col min="1790" max="1790" width="6.85546875" style="10" customWidth="1"/>
    <col min="1791" max="1791" width="12" style="10" customWidth="1"/>
    <col min="1792" max="1792" width="10.140625" style="10" customWidth="1"/>
    <col min="1793" max="1793" width="25.140625" style="10" customWidth="1"/>
    <col min="1794" max="1794" width="12.85546875" style="10" customWidth="1"/>
    <col min="1795" max="1795" width="14.140625" style="10" bestFit="1" customWidth="1"/>
    <col min="1796" max="1796" width="9.42578125" style="10"/>
    <col min="1797" max="1797" width="6.85546875" style="10" customWidth="1"/>
    <col min="1798" max="1798" width="12" style="10" customWidth="1"/>
    <col min="1799" max="1799" width="10.140625" style="10" customWidth="1"/>
    <col min="1800" max="1800" width="47.85546875" style="10" customWidth="1"/>
    <col min="1801" max="1801" width="12.85546875" style="10" customWidth="1"/>
    <col min="1802" max="2045" width="9.140625" style="10" customWidth="1"/>
    <col min="2046" max="2046" width="6.85546875" style="10" customWidth="1"/>
    <col min="2047" max="2047" width="12" style="10" customWidth="1"/>
    <col min="2048" max="2048" width="10.140625" style="10" customWidth="1"/>
    <col min="2049" max="2049" width="25.140625" style="10" customWidth="1"/>
    <col min="2050" max="2050" width="12.85546875" style="10" customWidth="1"/>
    <col min="2051" max="2051" width="14.140625" style="10" bestFit="1" customWidth="1"/>
    <col min="2052" max="2052" width="9.42578125" style="10"/>
    <col min="2053" max="2053" width="6.85546875" style="10" customWidth="1"/>
    <col min="2054" max="2054" width="12" style="10" customWidth="1"/>
    <col min="2055" max="2055" width="10.140625" style="10" customWidth="1"/>
    <col min="2056" max="2056" width="47.85546875" style="10" customWidth="1"/>
    <col min="2057" max="2057" width="12.85546875" style="10" customWidth="1"/>
    <col min="2058" max="2301" width="9.140625" style="10" customWidth="1"/>
    <col min="2302" max="2302" width="6.85546875" style="10" customWidth="1"/>
    <col min="2303" max="2303" width="12" style="10" customWidth="1"/>
    <col min="2304" max="2304" width="10.140625" style="10" customWidth="1"/>
    <col min="2305" max="2305" width="25.140625" style="10" customWidth="1"/>
    <col min="2306" max="2306" width="12.85546875" style="10" customWidth="1"/>
    <col min="2307" max="2307" width="14.140625" style="10" bestFit="1" customWidth="1"/>
    <col min="2308" max="2308" width="9.42578125" style="10"/>
    <col min="2309" max="2309" width="6.85546875" style="10" customWidth="1"/>
    <col min="2310" max="2310" width="12" style="10" customWidth="1"/>
    <col min="2311" max="2311" width="10.140625" style="10" customWidth="1"/>
    <col min="2312" max="2312" width="47.85546875" style="10" customWidth="1"/>
    <col min="2313" max="2313" width="12.85546875" style="10" customWidth="1"/>
    <col min="2314" max="2557" width="9.140625" style="10" customWidth="1"/>
    <col min="2558" max="2558" width="6.85546875" style="10" customWidth="1"/>
    <col min="2559" max="2559" width="12" style="10" customWidth="1"/>
    <col min="2560" max="2560" width="10.140625" style="10" customWidth="1"/>
    <col min="2561" max="2561" width="25.140625" style="10" customWidth="1"/>
    <col min="2562" max="2562" width="12.85546875" style="10" customWidth="1"/>
    <col min="2563" max="2563" width="14.140625" style="10" bestFit="1" customWidth="1"/>
    <col min="2564" max="2564" width="9.42578125" style="10"/>
    <col min="2565" max="2565" width="6.85546875" style="10" customWidth="1"/>
    <col min="2566" max="2566" width="12" style="10" customWidth="1"/>
    <col min="2567" max="2567" width="10.140625" style="10" customWidth="1"/>
    <col min="2568" max="2568" width="47.85546875" style="10" customWidth="1"/>
    <col min="2569" max="2569" width="12.85546875" style="10" customWidth="1"/>
    <col min="2570" max="2813" width="9.140625" style="10" customWidth="1"/>
    <col min="2814" max="2814" width="6.85546875" style="10" customWidth="1"/>
    <col min="2815" max="2815" width="12" style="10" customWidth="1"/>
    <col min="2816" max="2816" width="10.140625" style="10" customWidth="1"/>
    <col min="2817" max="2817" width="25.140625" style="10" customWidth="1"/>
    <col min="2818" max="2818" width="12.85546875" style="10" customWidth="1"/>
    <col min="2819" max="2819" width="14.140625" style="10" bestFit="1" customWidth="1"/>
    <col min="2820" max="2820" width="9.42578125" style="10"/>
    <col min="2821" max="2821" width="6.85546875" style="10" customWidth="1"/>
    <col min="2822" max="2822" width="12" style="10" customWidth="1"/>
    <col min="2823" max="2823" width="10.140625" style="10" customWidth="1"/>
    <col min="2824" max="2824" width="47.85546875" style="10" customWidth="1"/>
    <col min="2825" max="2825" width="12.85546875" style="10" customWidth="1"/>
    <col min="2826" max="3069" width="9.140625" style="10" customWidth="1"/>
    <col min="3070" max="3070" width="6.85546875" style="10" customWidth="1"/>
    <col min="3071" max="3071" width="12" style="10" customWidth="1"/>
    <col min="3072" max="3072" width="10.140625" style="10" customWidth="1"/>
    <col min="3073" max="3073" width="25.140625" style="10" customWidth="1"/>
    <col min="3074" max="3074" width="12.85546875" style="10" customWidth="1"/>
    <col min="3075" max="3075" width="14.140625" style="10" bestFit="1" customWidth="1"/>
    <col min="3076" max="3076" width="9.42578125" style="10"/>
    <col min="3077" max="3077" width="6.85546875" style="10" customWidth="1"/>
    <col min="3078" max="3078" width="12" style="10" customWidth="1"/>
    <col min="3079" max="3079" width="10.140625" style="10" customWidth="1"/>
    <col min="3080" max="3080" width="47.85546875" style="10" customWidth="1"/>
    <col min="3081" max="3081" width="12.85546875" style="10" customWidth="1"/>
    <col min="3082" max="3325" width="9.140625" style="10" customWidth="1"/>
    <col min="3326" max="3326" width="6.85546875" style="10" customWidth="1"/>
    <col min="3327" max="3327" width="12" style="10" customWidth="1"/>
    <col min="3328" max="3328" width="10.140625" style="10" customWidth="1"/>
    <col min="3329" max="3329" width="25.140625" style="10" customWidth="1"/>
    <col min="3330" max="3330" width="12.85546875" style="10" customWidth="1"/>
    <col min="3331" max="3331" width="14.140625" style="10" bestFit="1" customWidth="1"/>
    <col min="3332" max="3332" width="9.42578125" style="10"/>
    <col min="3333" max="3333" width="6.85546875" style="10" customWidth="1"/>
    <col min="3334" max="3334" width="12" style="10" customWidth="1"/>
    <col min="3335" max="3335" width="10.140625" style="10" customWidth="1"/>
    <col min="3336" max="3336" width="47.85546875" style="10" customWidth="1"/>
    <col min="3337" max="3337" width="12.85546875" style="10" customWidth="1"/>
    <col min="3338" max="3581" width="9.140625" style="10" customWidth="1"/>
    <col min="3582" max="3582" width="6.85546875" style="10" customWidth="1"/>
    <col min="3583" max="3583" width="12" style="10" customWidth="1"/>
    <col min="3584" max="3584" width="10.140625" style="10" customWidth="1"/>
    <col min="3585" max="3585" width="25.140625" style="10" customWidth="1"/>
    <col min="3586" max="3586" width="12.85546875" style="10" customWidth="1"/>
    <col min="3587" max="3587" width="14.140625" style="10" bestFit="1" customWidth="1"/>
    <col min="3588" max="3588" width="9.42578125" style="10"/>
    <col min="3589" max="3589" width="6.85546875" style="10" customWidth="1"/>
    <col min="3590" max="3590" width="12" style="10" customWidth="1"/>
    <col min="3591" max="3591" width="10.140625" style="10" customWidth="1"/>
    <col min="3592" max="3592" width="47.85546875" style="10" customWidth="1"/>
    <col min="3593" max="3593" width="12.85546875" style="10" customWidth="1"/>
    <col min="3594" max="3837" width="9.140625" style="10" customWidth="1"/>
    <col min="3838" max="3838" width="6.85546875" style="10" customWidth="1"/>
    <col min="3839" max="3839" width="12" style="10" customWidth="1"/>
    <col min="3840" max="3840" width="10.140625" style="10" customWidth="1"/>
    <col min="3841" max="3841" width="25.140625" style="10" customWidth="1"/>
    <col min="3842" max="3842" width="12.85546875" style="10" customWidth="1"/>
    <col min="3843" max="3843" width="14.140625" style="10" bestFit="1" customWidth="1"/>
    <col min="3844" max="3844" width="9.42578125" style="10"/>
    <col min="3845" max="3845" width="6.85546875" style="10" customWidth="1"/>
    <col min="3846" max="3846" width="12" style="10" customWidth="1"/>
    <col min="3847" max="3847" width="10.140625" style="10" customWidth="1"/>
    <col min="3848" max="3848" width="47.85546875" style="10" customWidth="1"/>
    <col min="3849" max="3849" width="12.85546875" style="10" customWidth="1"/>
    <col min="3850" max="4093" width="9.140625" style="10" customWidth="1"/>
    <col min="4094" max="4094" width="6.85546875" style="10" customWidth="1"/>
    <col min="4095" max="4095" width="12" style="10" customWidth="1"/>
    <col min="4096" max="4096" width="10.140625" style="10" customWidth="1"/>
    <col min="4097" max="4097" width="25.140625" style="10" customWidth="1"/>
    <col min="4098" max="4098" width="12.85546875" style="10" customWidth="1"/>
    <col min="4099" max="4099" width="14.140625" style="10" bestFit="1" customWidth="1"/>
    <col min="4100" max="4100" width="9.42578125" style="10"/>
    <col min="4101" max="4101" width="6.85546875" style="10" customWidth="1"/>
    <col min="4102" max="4102" width="12" style="10" customWidth="1"/>
    <col min="4103" max="4103" width="10.140625" style="10" customWidth="1"/>
    <col min="4104" max="4104" width="47.85546875" style="10" customWidth="1"/>
    <col min="4105" max="4105" width="12.85546875" style="10" customWidth="1"/>
    <col min="4106" max="4349" width="9.140625" style="10" customWidth="1"/>
    <col min="4350" max="4350" width="6.85546875" style="10" customWidth="1"/>
    <col min="4351" max="4351" width="12" style="10" customWidth="1"/>
    <col min="4352" max="4352" width="10.140625" style="10" customWidth="1"/>
    <col min="4353" max="4353" width="25.140625" style="10" customWidth="1"/>
    <col min="4354" max="4354" width="12.85546875" style="10" customWidth="1"/>
    <col min="4355" max="4355" width="14.140625" style="10" bestFit="1" customWidth="1"/>
    <col min="4356" max="4356" width="9.42578125" style="10"/>
    <col min="4357" max="4357" width="6.85546875" style="10" customWidth="1"/>
    <col min="4358" max="4358" width="12" style="10" customWidth="1"/>
    <col min="4359" max="4359" width="10.140625" style="10" customWidth="1"/>
    <col min="4360" max="4360" width="47.85546875" style="10" customWidth="1"/>
    <col min="4361" max="4361" width="12.85546875" style="10" customWidth="1"/>
    <col min="4362" max="4605" width="9.140625" style="10" customWidth="1"/>
    <col min="4606" max="4606" width="6.85546875" style="10" customWidth="1"/>
    <col min="4607" max="4607" width="12" style="10" customWidth="1"/>
    <col min="4608" max="4608" width="10.140625" style="10" customWidth="1"/>
    <col min="4609" max="4609" width="25.140625" style="10" customWidth="1"/>
    <col min="4610" max="4610" width="12.85546875" style="10" customWidth="1"/>
    <col min="4611" max="4611" width="14.140625" style="10" bestFit="1" customWidth="1"/>
    <col min="4612" max="4612" width="9.42578125" style="10"/>
    <col min="4613" max="4613" width="6.85546875" style="10" customWidth="1"/>
    <col min="4614" max="4614" width="12" style="10" customWidth="1"/>
    <col min="4615" max="4615" width="10.140625" style="10" customWidth="1"/>
    <col min="4616" max="4616" width="47.85546875" style="10" customWidth="1"/>
    <col min="4617" max="4617" width="12.85546875" style="10" customWidth="1"/>
    <col min="4618" max="4861" width="9.140625" style="10" customWidth="1"/>
    <col min="4862" max="4862" width="6.85546875" style="10" customWidth="1"/>
    <col min="4863" max="4863" width="12" style="10" customWidth="1"/>
    <col min="4864" max="4864" width="10.140625" style="10" customWidth="1"/>
    <col min="4865" max="4865" width="25.140625" style="10" customWidth="1"/>
    <col min="4866" max="4866" width="12.85546875" style="10" customWidth="1"/>
    <col min="4867" max="4867" width="14.140625" style="10" bestFit="1" customWidth="1"/>
    <col min="4868" max="4868" width="9.42578125" style="10"/>
    <col min="4869" max="4869" width="6.85546875" style="10" customWidth="1"/>
    <col min="4870" max="4870" width="12" style="10" customWidth="1"/>
    <col min="4871" max="4871" width="10.140625" style="10" customWidth="1"/>
    <col min="4872" max="4872" width="47.85546875" style="10" customWidth="1"/>
    <col min="4873" max="4873" width="12.85546875" style="10" customWidth="1"/>
    <col min="4874" max="5117" width="9.140625" style="10" customWidth="1"/>
    <col min="5118" max="5118" width="6.85546875" style="10" customWidth="1"/>
    <col min="5119" max="5119" width="12" style="10" customWidth="1"/>
    <col min="5120" max="5120" width="10.140625" style="10" customWidth="1"/>
    <col min="5121" max="5121" width="25.140625" style="10" customWidth="1"/>
    <col min="5122" max="5122" width="12.85546875" style="10" customWidth="1"/>
    <col min="5123" max="5123" width="14.140625" style="10" bestFit="1" customWidth="1"/>
    <col min="5124" max="5124" width="9.42578125" style="10"/>
    <col min="5125" max="5125" width="6.85546875" style="10" customWidth="1"/>
    <col min="5126" max="5126" width="12" style="10" customWidth="1"/>
    <col min="5127" max="5127" width="10.140625" style="10" customWidth="1"/>
    <col min="5128" max="5128" width="47.85546875" style="10" customWidth="1"/>
    <col min="5129" max="5129" width="12.85546875" style="10" customWidth="1"/>
    <col min="5130" max="5373" width="9.140625" style="10" customWidth="1"/>
    <col min="5374" max="5374" width="6.85546875" style="10" customWidth="1"/>
    <col min="5375" max="5375" width="12" style="10" customWidth="1"/>
    <col min="5376" max="5376" width="10.140625" style="10" customWidth="1"/>
    <col min="5377" max="5377" width="25.140625" style="10" customWidth="1"/>
    <col min="5378" max="5378" width="12.85546875" style="10" customWidth="1"/>
    <col min="5379" max="5379" width="14.140625" style="10" bestFit="1" customWidth="1"/>
    <col min="5380" max="5380" width="9.42578125" style="10"/>
    <col min="5381" max="5381" width="6.85546875" style="10" customWidth="1"/>
    <col min="5382" max="5382" width="12" style="10" customWidth="1"/>
    <col min="5383" max="5383" width="10.140625" style="10" customWidth="1"/>
    <col min="5384" max="5384" width="47.85546875" style="10" customWidth="1"/>
    <col min="5385" max="5385" width="12.85546875" style="10" customWidth="1"/>
    <col min="5386" max="5629" width="9.140625" style="10" customWidth="1"/>
    <col min="5630" max="5630" width="6.85546875" style="10" customWidth="1"/>
    <col min="5631" max="5631" width="12" style="10" customWidth="1"/>
    <col min="5632" max="5632" width="10.140625" style="10" customWidth="1"/>
    <col min="5633" max="5633" width="25.140625" style="10" customWidth="1"/>
    <col min="5634" max="5634" width="12.85546875" style="10" customWidth="1"/>
    <col min="5635" max="5635" width="14.140625" style="10" bestFit="1" customWidth="1"/>
    <col min="5636" max="5636" width="9.42578125" style="10"/>
    <col min="5637" max="5637" width="6.85546875" style="10" customWidth="1"/>
    <col min="5638" max="5638" width="12" style="10" customWidth="1"/>
    <col min="5639" max="5639" width="10.140625" style="10" customWidth="1"/>
    <col min="5640" max="5640" width="47.85546875" style="10" customWidth="1"/>
    <col min="5641" max="5641" width="12.85546875" style="10" customWidth="1"/>
    <col min="5642" max="5885" width="9.140625" style="10" customWidth="1"/>
    <col min="5886" max="5886" width="6.85546875" style="10" customWidth="1"/>
    <col min="5887" max="5887" width="12" style="10" customWidth="1"/>
    <col min="5888" max="5888" width="10.140625" style="10" customWidth="1"/>
    <col min="5889" max="5889" width="25.140625" style="10" customWidth="1"/>
    <col min="5890" max="5890" width="12.85546875" style="10" customWidth="1"/>
    <col min="5891" max="5891" width="14.140625" style="10" bestFit="1" customWidth="1"/>
    <col min="5892" max="5892" width="9.42578125" style="10"/>
    <col min="5893" max="5893" width="6.85546875" style="10" customWidth="1"/>
    <col min="5894" max="5894" width="12" style="10" customWidth="1"/>
    <col min="5895" max="5895" width="10.140625" style="10" customWidth="1"/>
    <col min="5896" max="5896" width="47.85546875" style="10" customWidth="1"/>
    <col min="5897" max="5897" width="12.85546875" style="10" customWidth="1"/>
    <col min="5898" max="6141" width="9.140625" style="10" customWidth="1"/>
    <col min="6142" max="6142" width="6.85546875" style="10" customWidth="1"/>
    <col min="6143" max="6143" width="12" style="10" customWidth="1"/>
    <col min="6144" max="6144" width="10.140625" style="10" customWidth="1"/>
    <col min="6145" max="6145" width="25.140625" style="10" customWidth="1"/>
    <col min="6146" max="6146" width="12.85546875" style="10" customWidth="1"/>
    <col min="6147" max="6147" width="14.140625" style="10" bestFit="1" customWidth="1"/>
    <col min="6148" max="6148" width="9.42578125" style="10"/>
    <col min="6149" max="6149" width="6.85546875" style="10" customWidth="1"/>
    <col min="6150" max="6150" width="12" style="10" customWidth="1"/>
    <col min="6151" max="6151" width="10.140625" style="10" customWidth="1"/>
    <col min="6152" max="6152" width="47.85546875" style="10" customWidth="1"/>
    <col min="6153" max="6153" width="12.85546875" style="10" customWidth="1"/>
    <col min="6154" max="6397" width="9.140625" style="10" customWidth="1"/>
    <col min="6398" max="6398" width="6.85546875" style="10" customWidth="1"/>
    <col min="6399" max="6399" width="12" style="10" customWidth="1"/>
    <col min="6400" max="6400" width="10.140625" style="10" customWidth="1"/>
    <col min="6401" max="6401" width="25.140625" style="10" customWidth="1"/>
    <col min="6402" max="6402" width="12.85546875" style="10" customWidth="1"/>
    <col min="6403" max="6403" width="14.140625" style="10" bestFit="1" customWidth="1"/>
    <col min="6404" max="6404" width="9.42578125" style="10"/>
    <col min="6405" max="6405" width="6.85546875" style="10" customWidth="1"/>
    <col min="6406" max="6406" width="12" style="10" customWidth="1"/>
    <col min="6407" max="6407" width="10.140625" style="10" customWidth="1"/>
    <col min="6408" max="6408" width="47.85546875" style="10" customWidth="1"/>
    <col min="6409" max="6409" width="12.85546875" style="10" customWidth="1"/>
    <col min="6410" max="6653" width="9.140625" style="10" customWidth="1"/>
    <col min="6654" max="6654" width="6.85546875" style="10" customWidth="1"/>
    <col min="6655" max="6655" width="12" style="10" customWidth="1"/>
    <col min="6656" max="6656" width="10.140625" style="10" customWidth="1"/>
    <col min="6657" max="6657" width="25.140625" style="10" customWidth="1"/>
    <col min="6658" max="6658" width="12.85546875" style="10" customWidth="1"/>
    <col min="6659" max="6659" width="14.140625" style="10" bestFit="1" customWidth="1"/>
    <col min="6660" max="6660" width="9.42578125" style="10"/>
    <col min="6661" max="6661" width="6.85546875" style="10" customWidth="1"/>
    <col min="6662" max="6662" width="12" style="10" customWidth="1"/>
    <col min="6663" max="6663" width="10.140625" style="10" customWidth="1"/>
    <col min="6664" max="6664" width="47.85546875" style="10" customWidth="1"/>
    <col min="6665" max="6665" width="12.85546875" style="10" customWidth="1"/>
    <col min="6666" max="6909" width="9.140625" style="10" customWidth="1"/>
    <col min="6910" max="6910" width="6.85546875" style="10" customWidth="1"/>
    <col min="6911" max="6911" width="12" style="10" customWidth="1"/>
    <col min="6912" max="6912" width="10.140625" style="10" customWidth="1"/>
    <col min="6913" max="6913" width="25.140625" style="10" customWidth="1"/>
    <col min="6914" max="6914" width="12.85546875" style="10" customWidth="1"/>
    <col min="6915" max="6915" width="14.140625" style="10" bestFit="1" customWidth="1"/>
    <col min="6916" max="6916" width="9.42578125" style="10"/>
    <col min="6917" max="6917" width="6.85546875" style="10" customWidth="1"/>
    <col min="6918" max="6918" width="12" style="10" customWidth="1"/>
    <col min="6919" max="6919" width="10.140625" style="10" customWidth="1"/>
    <col min="6920" max="6920" width="47.85546875" style="10" customWidth="1"/>
    <col min="6921" max="6921" width="12.85546875" style="10" customWidth="1"/>
    <col min="6922" max="7165" width="9.140625" style="10" customWidth="1"/>
    <col min="7166" max="7166" width="6.85546875" style="10" customWidth="1"/>
    <col min="7167" max="7167" width="12" style="10" customWidth="1"/>
    <col min="7168" max="7168" width="10.140625" style="10" customWidth="1"/>
    <col min="7169" max="7169" width="25.140625" style="10" customWidth="1"/>
    <col min="7170" max="7170" width="12.85546875" style="10" customWidth="1"/>
    <col min="7171" max="7171" width="14.140625" style="10" bestFit="1" customWidth="1"/>
    <col min="7172" max="7172" width="9.42578125" style="10"/>
    <col min="7173" max="7173" width="6.85546875" style="10" customWidth="1"/>
    <col min="7174" max="7174" width="12" style="10" customWidth="1"/>
    <col min="7175" max="7175" width="10.140625" style="10" customWidth="1"/>
    <col min="7176" max="7176" width="47.85546875" style="10" customWidth="1"/>
    <col min="7177" max="7177" width="12.85546875" style="10" customWidth="1"/>
    <col min="7178" max="7421" width="9.140625" style="10" customWidth="1"/>
    <col min="7422" max="7422" width="6.85546875" style="10" customWidth="1"/>
    <col min="7423" max="7423" width="12" style="10" customWidth="1"/>
    <col min="7424" max="7424" width="10.140625" style="10" customWidth="1"/>
    <col min="7425" max="7425" width="25.140625" style="10" customWidth="1"/>
    <col min="7426" max="7426" width="12.85546875" style="10" customWidth="1"/>
    <col min="7427" max="7427" width="14.140625" style="10" bestFit="1" customWidth="1"/>
    <col min="7428" max="7428" width="9.42578125" style="10"/>
    <col min="7429" max="7429" width="6.85546875" style="10" customWidth="1"/>
    <col min="7430" max="7430" width="12" style="10" customWidth="1"/>
    <col min="7431" max="7431" width="10.140625" style="10" customWidth="1"/>
    <col min="7432" max="7432" width="47.85546875" style="10" customWidth="1"/>
    <col min="7433" max="7433" width="12.85546875" style="10" customWidth="1"/>
    <col min="7434" max="7677" width="9.140625" style="10" customWidth="1"/>
    <col min="7678" max="7678" width="6.85546875" style="10" customWidth="1"/>
    <col min="7679" max="7679" width="12" style="10" customWidth="1"/>
    <col min="7680" max="7680" width="10.140625" style="10" customWidth="1"/>
    <col min="7681" max="7681" width="25.140625" style="10" customWidth="1"/>
    <col min="7682" max="7682" width="12.85546875" style="10" customWidth="1"/>
    <col min="7683" max="7683" width="14.140625" style="10" bestFit="1" customWidth="1"/>
    <col min="7684" max="7684" width="9.42578125" style="10"/>
    <col min="7685" max="7685" width="6.85546875" style="10" customWidth="1"/>
    <col min="7686" max="7686" width="12" style="10" customWidth="1"/>
    <col min="7687" max="7687" width="10.140625" style="10" customWidth="1"/>
    <col min="7688" max="7688" width="47.85546875" style="10" customWidth="1"/>
    <col min="7689" max="7689" width="12.85546875" style="10" customWidth="1"/>
    <col min="7690" max="7933" width="9.140625" style="10" customWidth="1"/>
    <col min="7934" max="7934" width="6.85546875" style="10" customWidth="1"/>
    <col min="7935" max="7935" width="12" style="10" customWidth="1"/>
    <col min="7936" max="7936" width="10.140625" style="10" customWidth="1"/>
    <col min="7937" max="7937" width="25.140625" style="10" customWidth="1"/>
    <col min="7938" max="7938" width="12.85546875" style="10" customWidth="1"/>
    <col min="7939" max="7939" width="14.140625" style="10" bestFit="1" customWidth="1"/>
    <col min="7940" max="7940" width="9.42578125" style="10"/>
    <col min="7941" max="7941" width="6.85546875" style="10" customWidth="1"/>
    <col min="7942" max="7942" width="12" style="10" customWidth="1"/>
    <col min="7943" max="7943" width="10.140625" style="10" customWidth="1"/>
    <col min="7944" max="7944" width="47.85546875" style="10" customWidth="1"/>
    <col min="7945" max="7945" width="12.85546875" style="10" customWidth="1"/>
    <col min="7946" max="8189" width="9.140625" style="10" customWidth="1"/>
    <col min="8190" max="8190" width="6.85546875" style="10" customWidth="1"/>
    <col min="8191" max="8191" width="12" style="10" customWidth="1"/>
    <col min="8192" max="8192" width="10.140625" style="10" customWidth="1"/>
    <col min="8193" max="8193" width="25.140625" style="10" customWidth="1"/>
    <col min="8194" max="8194" width="12.85546875" style="10" customWidth="1"/>
    <col min="8195" max="8195" width="14.140625" style="10" bestFit="1" customWidth="1"/>
    <col min="8196" max="8196" width="9.42578125" style="10"/>
    <col min="8197" max="8197" width="6.85546875" style="10" customWidth="1"/>
    <col min="8198" max="8198" width="12" style="10" customWidth="1"/>
    <col min="8199" max="8199" width="10.140625" style="10" customWidth="1"/>
    <col min="8200" max="8200" width="47.85546875" style="10" customWidth="1"/>
    <col min="8201" max="8201" width="12.85546875" style="10" customWidth="1"/>
    <col min="8202" max="8445" width="9.140625" style="10" customWidth="1"/>
    <col min="8446" max="8446" width="6.85546875" style="10" customWidth="1"/>
    <col min="8447" max="8447" width="12" style="10" customWidth="1"/>
    <col min="8448" max="8448" width="10.140625" style="10" customWidth="1"/>
    <col min="8449" max="8449" width="25.140625" style="10" customWidth="1"/>
    <col min="8450" max="8450" width="12.85546875" style="10" customWidth="1"/>
    <col min="8451" max="8451" width="14.140625" style="10" bestFit="1" customWidth="1"/>
    <col min="8452" max="8452" width="9.42578125" style="10"/>
    <col min="8453" max="8453" width="6.85546875" style="10" customWidth="1"/>
    <col min="8454" max="8454" width="12" style="10" customWidth="1"/>
    <col min="8455" max="8455" width="10.140625" style="10" customWidth="1"/>
    <col min="8456" max="8456" width="47.85546875" style="10" customWidth="1"/>
    <col min="8457" max="8457" width="12.85546875" style="10" customWidth="1"/>
    <col min="8458" max="8701" width="9.140625" style="10" customWidth="1"/>
    <col min="8702" max="8702" width="6.85546875" style="10" customWidth="1"/>
    <col min="8703" max="8703" width="12" style="10" customWidth="1"/>
    <col min="8704" max="8704" width="10.140625" style="10" customWidth="1"/>
    <col min="8705" max="8705" width="25.140625" style="10" customWidth="1"/>
    <col min="8706" max="8706" width="12.85546875" style="10" customWidth="1"/>
    <col min="8707" max="8707" width="14.140625" style="10" bestFit="1" customWidth="1"/>
    <col min="8708" max="8708" width="9.42578125" style="10"/>
    <col min="8709" max="8709" width="6.85546875" style="10" customWidth="1"/>
    <col min="8710" max="8710" width="12" style="10" customWidth="1"/>
    <col min="8711" max="8711" width="10.140625" style="10" customWidth="1"/>
    <col min="8712" max="8712" width="47.85546875" style="10" customWidth="1"/>
    <col min="8713" max="8713" width="12.85546875" style="10" customWidth="1"/>
    <col min="8714" max="8957" width="9.140625" style="10" customWidth="1"/>
    <col min="8958" max="8958" width="6.85546875" style="10" customWidth="1"/>
    <col min="8959" max="8959" width="12" style="10" customWidth="1"/>
    <col min="8960" max="8960" width="10.140625" style="10" customWidth="1"/>
    <col min="8961" max="8961" width="25.140625" style="10" customWidth="1"/>
    <col min="8962" max="8962" width="12.85546875" style="10" customWidth="1"/>
    <col min="8963" max="8963" width="14.140625" style="10" bestFit="1" customWidth="1"/>
    <col min="8964" max="8964" width="9.42578125" style="10"/>
    <col min="8965" max="8965" width="6.85546875" style="10" customWidth="1"/>
    <col min="8966" max="8966" width="12" style="10" customWidth="1"/>
    <col min="8967" max="8967" width="10.140625" style="10" customWidth="1"/>
    <col min="8968" max="8968" width="47.85546875" style="10" customWidth="1"/>
    <col min="8969" max="8969" width="12.85546875" style="10" customWidth="1"/>
    <col min="8970" max="9213" width="9.140625" style="10" customWidth="1"/>
    <col min="9214" max="9214" width="6.85546875" style="10" customWidth="1"/>
    <col min="9215" max="9215" width="12" style="10" customWidth="1"/>
    <col min="9216" max="9216" width="10.140625" style="10" customWidth="1"/>
    <col min="9217" max="9217" width="25.140625" style="10" customWidth="1"/>
    <col min="9218" max="9218" width="12.85546875" style="10" customWidth="1"/>
    <col min="9219" max="9219" width="14.140625" style="10" bestFit="1" customWidth="1"/>
    <col min="9220" max="9220" width="9.42578125" style="10"/>
    <col min="9221" max="9221" width="6.85546875" style="10" customWidth="1"/>
    <col min="9222" max="9222" width="12" style="10" customWidth="1"/>
    <col min="9223" max="9223" width="10.140625" style="10" customWidth="1"/>
    <col min="9224" max="9224" width="47.85546875" style="10" customWidth="1"/>
    <col min="9225" max="9225" width="12.85546875" style="10" customWidth="1"/>
    <col min="9226" max="9469" width="9.140625" style="10" customWidth="1"/>
    <col min="9470" max="9470" width="6.85546875" style="10" customWidth="1"/>
    <col min="9471" max="9471" width="12" style="10" customWidth="1"/>
    <col min="9472" max="9472" width="10.140625" style="10" customWidth="1"/>
    <col min="9473" max="9473" width="25.140625" style="10" customWidth="1"/>
    <col min="9474" max="9474" width="12.85546875" style="10" customWidth="1"/>
    <col min="9475" max="9475" width="14.140625" style="10" bestFit="1" customWidth="1"/>
    <col min="9476" max="9476" width="9.42578125" style="10"/>
    <col min="9477" max="9477" width="6.85546875" style="10" customWidth="1"/>
    <col min="9478" max="9478" width="12" style="10" customWidth="1"/>
    <col min="9479" max="9479" width="10.140625" style="10" customWidth="1"/>
    <col min="9480" max="9480" width="47.85546875" style="10" customWidth="1"/>
    <col min="9481" max="9481" width="12.85546875" style="10" customWidth="1"/>
    <col min="9482" max="9725" width="9.140625" style="10" customWidth="1"/>
    <col min="9726" max="9726" width="6.85546875" style="10" customWidth="1"/>
    <col min="9727" max="9727" width="12" style="10" customWidth="1"/>
    <col min="9728" max="9728" width="10.140625" style="10" customWidth="1"/>
    <col min="9729" max="9729" width="25.140625" style="10" customWidth="1"/>
    <col min="9730" max="9730" width="12.85546875" style="10" customWidth="1"/>
    <col min="9731" max="9731" width="14.140625" style="10" bestFit="1" customWidth="1"/>
    <col min="9732" max="9732" width="9.42578125" style="10"/>
    <col min="9733" max="9733" width="6.85546875" style="10" customWidth="1"/>
    <col min="9734" max="9734" width="12" style="10" customWidth="1"/>
    <col min="9735" max="9735" width="10.140625" style="10" customWidth="1"/>
    <col min="9736" max="9736" width="47.85546875" style="10" customWidth="1"/>
    <col min="9737" max="9737" width="12.85546875" style="10" customWidth="1"/>
    <col min="9738" max="9981" width="9.140625" style="10" customWidth="1"/>
    <col min="9982" max="9982" width="6.85546875" style="10" customWidth="1"/>
    <col min="9983" max="9983" width="12" style="10" customWidth="1"/>
    <col min="9984" max="9984" width="10.140625" style="10" customWidth="1"/>
    <col min="9985" max="9985" width="25.140625" style="10" customWidth="1"/>
    <col min="9986" max="9986" width="12.85546875" style="10" customWidth="1"/>
    <col min="9987" max="9987" width="14.140625" style="10" bestFit="1" customWidth="1"/>
    <col min="9988" max="9988" width="9.42578125" style="10"/>
    <col min="9989" max="9989" width="6.85546875" style="10" customWidth="1"/>
    <col min="9990" max="9990" width="12" style="10" customWidth="1"/>
    <col min="9991" max="9991" width="10.140625" style="10" customWidth="1"/>
    <col min="9992" max="9992" width="47.85546875" style="10" customWidth="1"/>
    <col min="9993" max="9993" width="12.85546875" style="10" customWidth="1"/>
    <col min="9994" max="10237" width="9.140625" style="10" customWidth="1"/>
    <col min="10238" max="10238" width="6.85546875" style="10" customWidth="1"/>
    <col min="10239" max="10239" width="12" style="10" customWidth="1"/>
    <col min="10240" max="10240" width="10.140625" style="10" customWidth="1"/>
    <col min="10241" max="10241" width="25.140625" style="10" customWidth="1"/>
    <col min="10242" max="10242" width="12.85546875" style="10" customWidth="1"/>
    <col min="10243" max="10243" width="14.140625" style="10" bestFit="1" customWidth="1"/>
    <col min="10244" max="10244" width="9.42578125" style="10"/>
    <col min="10245" max="10245" width="6.85546875" style="10" customWidth="1"/>
    <col min="10246" max="10246" width="12" style="10" customWidth="1"/>
    <col min="10247" max="10247" width="10.140625" style="10" customWidth="1"/>
    <col min="10248" max="10248" width="47.85546875" style="10" customWidth="1"/>
    <col min="10249" max="10249" width="12.85546875" style="10" customWidth="1"/>
    <col min="10250" max="10493" width="9.140625" style="10" customWidth="1"/>
    <col min="10494" max="10494" width="6.85546875" style="10" customWidth="1"/>
    <col min="10495" max="10495" width="12" style="10" customWidth="1"/>
    <col min="10496" max="10496" width="10.140625" style="10" customWidth="1"/>
    <col min="10497" max="10497" width="25.140625" style="10" customWidth="1"/>
    <col min="10498" max="10498" width="12.85546875" style="10" customWidth="1"/>
    <col min="10499" max="10499" width="14.140625" style="10" bestFit="1" customWidth="1"/>
    <col min="10500" max="10500" width="9.42578125" style="10"/>
    <col min="10501" max="10501" width="6.85546875" style="10" customWidth="1"/>
    <col min="10502" max="10502" width="12" style="10" customWidth="1"/>
    <col min="10503" max="10503" width="10.140625" style="10" customWidth="1"/>
    <col min="10504" max="10504" width="47.85546875" style="10" customWidth="1"/>
    <col min="10505" max="10505" width="12.85546875" style="10" customWidth="1"/>
    <col min="10506" max="10749" width="9.140625" style="10" customWidth="1"/>
    <col min="10750" max="10750" width="6.85546875" style="10" customWidth="1"/>
    <col min="10751" max="10751" width="12" style="10" customWidth="1"/>
    <col min="10752" max="10752" width="10.140625" style="10" customWidth="1"/>
    <col min="10753" max="10753" width="25.140625" style="10" customWidth="1"/>
    <col min="10754" max="10754" width="12.85546875" style="10" customWidth="1"/>
    <col min="10755" max="10755" width="14.140625" style="10" bestFit="1" customWidth="1"/>
    <col min="10756" max="10756" width="9.42578125" style="10"/>
    <col min="10757" max="10757" width="6.85546875" style="10" customWidth="1"/>
    <col min="10758" max="10758" width="12" style="10" customWidth="1"/>
    <col min="10759" max="10759" width="10.140625" style="10" customWidth="1"/>
    <col min="10760" max="10760" width="47.85546875" style="10" customWidth="1"/>
    <col min="10761" max="10761" width="12.85546875" style="10" customWidth="1"/>
    <col min="10762" max="11005" width="9.140625" style="10" customWidth="1"/>
    <col min="11006" max="11006" width="6.85546875" style="10" customWidth="1"/>
    <col min="11007" max="11007" width="12" style="10" customWidth="1"/>
    <col min="11008" max="11008" width="10.140625" style="10" customWidth="1"/>
    <col min="11009" max="11009" width="25.140625" style="10" customWidth="1"/>
    <col min="11010" max="11010" width="12.85546875" style="10" customWidth="1"/>
    <col min="11011" max="11011" width="14.140625" style="10" bestFit="1" customWidth="1"/>
    <col min="11012" max="11012" width="9.42578125" style="10"/>
    <col min="11013" max="11013" width="6.85546875" style="10" customWidth="1"/>
    <col min="11014" max="11014" width="12" style="10" customWidth="1"/>
    <col min="11015" max="11015" width="10.140625" style="10" customWidth="1"/>
    <col min="11016" max="11016" width="47.85546875" style="10" customWidth="1"/>
    <col min="11017" max="11017" width="12.85546875" style="10" customWidth="1"/>
    <col min="11018" max="11261" width="9.140625" style="10" customWidth="1"/>
    <col min="11262" max="11262" width="6.85546875" style="10" customWidth="1"/>
    <col min="11263" max="11263" width="12" style="10" customWidth="1"/>
    <col min="11264" max="11264" width="10.140625" style="10" customWidth="1"/>
    <col min="11265" max="11265" width="25.140625" style="10" customWidth="1"/>
    <col min="11266" max="11266" width="12.85546875" style="10" customWidth="1"/>
    <col min="11267" max="11267" width="14.140625" style="10" bestFit="1" customWidth="1"/>
    <col min="11268" max="11268" width="9.42578125" style="10"/>
    <col min="11269" max="11269" width="6.85546875" style="10" customWidth="1"/>
    <col min="11270" max="11270" width="12" style="10" customWidth="1"/>
    <col min="11271" max="11271" width="10.140625" style="10" customWidth="1"/>
    <col min="11272" max="11272" width="47.85546875" style="10" customWidth="1"/>
    <col min="11273" max="11273" width="12.85546875" style="10" customWidth="1"/>
    <col min="11274" max="11517" width="9.140625" style="10" customWidth="1"/>
    <col min="11518" max="11518" width="6.85546875" style="10" customWidth="1"/>
    <col min="11519" max="11519" width="12" style="10" customWidth="1"/>
    <col min="11520" max="11520" width="10.140625" style="10" customWidth="1"/>
    <col min="11521" max="11521" width="25.140625" style="10" customWidth="1"/>
    <col min="11522" max="11522" width="12.85546875" style="10" customWidth="1"/>
    <col min="11523" max="11523" width="14.140625" style="10" bestFit="1" customWidth="1"/>
    <col min="11524" max="11524" width="9.42578125" style="10"/>
    <col min="11525" max="11525" width="6.85546875" style="10" customWidth="1"/>
    <col min="11526" max="11526" width="12" style="10" customWidth="1"/>
    <col min="11527" max="11527" width="10.140625" style="10" customWidth="1"/>
    <col min="11528" max="11528" width="47.85546875" style="10" customWidth="1"/>
    <col min="11529" max="11529" width="12.85546875" style="10" customWidth="1"/>
    <col min="11530" max="11773" width="9.140625" style="10" customWidth="1"/>
    <col min="11774" max="11774" width="6.85546875" style="10" customWidth="1"/>
    <col min="11775" max="11775" width="12" style="10" customWidth="1"/>
    <col min="11776" max="11776" width="10.140625" style="10" customWidth="1"/>
    <col min="11777" max="11777" width="25.140625" style="10" customWidth="1"/>
    <col min="11778" max="11778" width="12.85546875" style="10" customWidth="1"/>
    <col min="11779" max="11779" width="14.140625" style="10" bestFit="1" customWidth="1"/>
    <col min="11780" max="11780" width="9.42578125" style="10"/>
    <col min="11781" max="11781" width="6.85546875" style="10" customWidth="1"/>
    <col min="11782" max="11782" width="12" style="10" customWidth="1"/>
    <col min="11783" max="11783" width="10.140625" style="10" customWidth="1"/>
    <col min="11784" max="11784" width="47.85546875" style="10" customWidth="1"/>
    <col min="11785" max="11785" width="12.85546875" style="10" customWidth="1"/>
    <col min="11786" max="12029" width="9.140625" style="10" customWidth="1"/>
    <col min="12030" max="12030" width="6.85546875" style="10" customWidth="1"/>
    <col min="12031" max="12031" width="12" style="10" customWidth="1"/>
    <col min="12032" max="12032" width="10.140625" style="10" customWidth="1"/>
    <col min="12033" max="12033" width="25.140625" style="10" customWidth="1"/>
    <col min="12034" max="12034" width="12.85546875" style="10" customWidth="1"/>
    <col min="12035" max="12035" width="14.140625" style="10" bestFit="1" customWidth="1"/>
    <col min="12036" max="12036" width="9.42578125" style="10"/>
    <col min="12037" max="12037" width="6.85546875" style="10" customWidth="1"/>
    <col min="12038" max="12038" width="12" style="10" customWidth="1"/>
    <col min="12039" max="12039" width="10.140625" style="10" customWidth="1"/>
    <col min="12040" max="12040" width="47.85546875" style="10" customWidth="1"/>
    <col min="12041" max="12041" width="12.85546875" style="10" customWidth="1"/>
    <col min="12042" max="12285" width="9.140625" style="10" customWidth="1"/>
    <col min="12286" max="12286" width="6.85546875" style="10" customWidth="1"/>
    <col min="12287" max="12287" width="12" style="10" customWidth="1"/>
    <col min="12288" max="12288" width="10.140625" style="10" customWidth="1"/>
    <col min="12289" max="12289" width="25.140625" style="10" customWidth="1"/>
    <col min="12290" max="12290" width="12.85546875" style="10" customWidth="1"/>
    <col min="12291" max="12291" width="14.140625" style="10" bestFit="1" customWidth="1"/>
    <col min="12292" max="12292" width="9.42578125" style="10"/>
    <col min="12293" max="12293" width="6.85546875" style="10" customWidth="1"/>
    <col min="12294" max="12294" width="12" style="10" customWidth="1"/>
    <col min="12295" max="12295" width="10.140625" style="10" customWidth="1"/>
    <col min="12296" max="12296" width="47.85546875" style="10" customWidth="1"/>
    <col min="12297" max="12297" width="12.85546875" style="10" customWidth="1"/>
    <col min="12298" max="12541" width="9.140625" style="10" customWidth="1"/>
    <col min="12542" max="12542" width="6.85546875" style="10" customWidth="1"/>
    <col min="12543" max="12543" width="12" style="10" customWidth="1"/>
    <col min="12544" max="12544" width="10.140625" style="10" customWidth="1"/>
    <col min="12545" max="12545" width="25.140625" style="10" customWidth="1"/>
    <col min="12546" max="12546" width="12.85546875" style="10" customWidth="1"/>
    <col min="12547" max="12547" width="14.140625" style="10" bestFit="1" customWidth="1"/>
    <col min="12548" max="12548" width="9.42578125" style="10"/>
    <col min="12549" max="12549" width="6.85546875" style="10" customWidth="1"/>
    <col min="12550" max="12550" width="12" style="10" customWidth="1"/>
    <col min="12551" max="12551" width="10.140625" style="10" customWidth="1"/>
    <col min="12552" max="12552" width="47.85546875" style="10" customWidth="1"/>
    <col min="12553" max="12553" width="12.85546875" style="10" customWidth="1"/>
    <col min="12554" max="12797" width="9.140625" style="10" customWidth="1"/>
    <col min="12798" max="12798" width="6.85546875" style="10" customWidth="1"/>
    <col min="12799" max="12799" width="12" style="10" customWidth="1"/>
    <col min="12800" max="12800" width="10.140625" style="10" customWidth="1"/>
    <col min="12801" max="12801" width="25.140625" style="10" customWidth="1"/>
    <col min="12802" max="12802" width="12.85546875" style="10" customWidth="1"/>
    <col min="12803" max="12803" width="14.140625" style="10" bestFit="1" customWidth="1"/>
    <col min="12804" max="12804" width="9.42578125" style="10"/>
    <col min="12805" max="12805" width="6.85546875" style="10" customWidth="1"/>
    <col min="12806" max="12806" width="12" style="10" customWidth="1"/>
    <col min="12807" max="12807" width="10.140625" style="10" customWidth="1"/>
    <col min="12808" max="12808" width="47.85546875" style="10" customWidth="1"/>
    <col min="12809" max="12809" width="12.85546875" style="10" customWidth="1"/>
    <col min="12810" max="13053" width="9.140625" style="10" customWidth="1"/>
    <col min="13054" max="13054" width="6.85546875" style="10" customWidth="1"/>
    <col min="13055" max="13055" width="12" style="10" customWidth="1"/>
    <col min="13056" max="13056" width="10.140625" style="10" customWidth="1"/>
    <col min="13057" max="13057" width="25.140625" style="10" customWidth="1"/>
    <col min="13058" max="13058" width="12.85546875" style="10" customWidth="1"/>
    <col min="13059" max="13059" width="14.140625" style="10" bestFit="1" customWidth="1"/>
    <col min="13060" max="13060" width="9.42578125" style="10"/>
    <col min="13061" max="13061" width="6.85546875" style="10" customWidth="1"/>
    <col min="13062" max="13062" width="12" style="10" customWidth="1"/>
    <col min="13063" max="13063" width="10.140625" style="10" customWidth="1"/>
    <col min="13064" max="13064" width="47.85546875" style="10" customWidth="1"/>
    <col min="13065" max="13065" width="12.85546875" style="10" customWidth="1"/>
    <col min="13066" max="13309" width="9.140625" style="10" customWidth="1"/>
    <col min="13310" max="13310" width="6.85546875" style="10" customWidth="1"/>
    <col min="13311" max="13311" width="12" style="10" customWidth="1"/>
    <col min="13312" max="13312" width="10.140625" style="10" customWidth="1"/>
    <col min="13313" max="13313" width="25.140625" style="10" customWidth="1"/>
    <col min="13314" max="13314" width="12.85546875" style="10" customWidth="1"/>
    <col min="13315" max="13315" width="14.140625" style="10" bestFit="1" customWidth="1"/>
    <col min="13316" max="13316" width="9.42578125" style="10"/>
    <col min="13317" max="13317" width="6.85546875" style="10" customWidth="1"/>
    <col min="13318" max="13318" width="12" style="10" customWidth="1"/>
    <col min="13319" max="13319" width="10.140625" style="10" customWidth="1"/>
    <col min="13320" max="13320" width="47.85546875" style="10" customWidth="1"/>
    <col min="13321" max="13321" width="12.85546875" style="10" customWidth="1"/>
    <col min="13322" max="13565" width="9.140625" style="10" customWidth="1"/>
    <col min="13566" max="13566" width="6.85546875" style="10" customWidth="1"/>
    <col min="13567" max="13567" width="12" style="10" customWidth="1"/>
    <col min="13568" max="13568" width="10.140625" style="10" customWidth="1"/>
    <col min="13569" max="13569" width="25.140625" style="10" customWidth="1"/>
    <col min="13570" max="13570" width="12.85546875" style="10" customWidth="1"/>
    <col min="13571" max="13571" width="14.140625" style="10" bestFit="1" customWidth="1"/>
    <col min="13572" max="13572" width="9.42578125" style="10"/>
    <col min="13573" max="13573" width="6.85546875" style="10" customWidth="1"/>
    <col min="13574" max="13574" width="12" style="10" customWidth="1"/>
    <col min="13575" max="13575" width="10.140625" style="10" customWidth="1"/>
    <col min="13576" max="13576" width="47.85546875" style="10" customWidth="1"/>
    <col min="13577" max="13577" width="12.85546875" style="10" customWidth="1"/>
    <col min="13578" max="13821" width="9.140625" style="10" customWidth="1"/>
    <col min="13822" max="13822" width="6.85546875" style="10" customWidth="1"/>
    <col min="13823" max="13823" width="12" style="10" customWidth="1"/>
    <col min="13824" max="13824" width="10.140625" style="10" customWidth="1"/>
    <col min="13825" max="13825" width="25.140625" style="10" customWidth="1"/>
    <col min="13826" max="13826" width="12.85546875" style="10" customWidth="1"/>
    <col min="13827" max="13827" width="14.140625" style="10" bestFit="1" customWidth="1"/>
    <col min="13828" max="13828" width="9.42578125" style="10"/>
    <col min="13829" max="13829" width="6.85546875" style="10" customWidth="1"/>
    <col min="13830" max="13830" width="12" style="10" customWidth="1"/>
    <col min="13831" max="13831" width="10.140625" style="10" customWidth="1"/>
    <col min="13832" max="13832" width="47.85546875" style="10" customWidth="1"/>
    <col min="13833" max="13833" width="12.85546875" style="10" customWidth="1"/>
    <col min="13834" max="14077" width="9.140625" style="10" customWidth="1"/>
    <col min="14078" max="14078" width="6.85546875" style="10" customWidth="1"/>
    <col min="14079" max="14079" width="12" style="10" customWidth="1"/>
    <col min="14080" max="14080" width="10.140625" style="10" customWidth="1"/>
    <col min="14081" max="14081" width="25.140625" style="10" customWidth="1"/>
    <col min="14082" max="14082" width="12.85546875" style="10" customWidth="1"/>
    <col min="14083" max="14083" width="14.140625" style="10" bestFit="1" customWidth="1"/>
    <col min="14084" max="14084" width="9.42578125" style="10"/>
    <col min="14085" max="14085" width="6.85546875" style="10" customWidth="1"/>
    <col min="14086" max="14086" width="12" style="10" customWidth="1"/>
    <col min="14087" max="14087" width="10.140625" style="10" customWidth="1"/>
    <col min="14088" max="14088" width="47.85546875" style="10" customWidth="1"/>
    <col min="14089" max="14089" width="12.85546875" style="10" customWidth="1"/>
    <col min="14090" max="14333" width="9.140625" style="10" customWidth="1"/>
    <col min="14334" max="14334" width="6.85546875" style="10" customWidth="1"/>
    <col min="14335" max="14335" width="12" style="10" customWidth="1"/>
    <col min="14336" max="14336" width="10.140625" style="10" customWidth="1"/>
    <col min="14337" max="14337" width="25.140625" style="10" customWidth="1"/>
    <col min="14338" max="14338" width="12.85546875" style="10" customWidth="1"/>
    <col min="14339" max="14339" width="14.140625" style="10" bestFit="1" customWidth="1"/>
    <col min="14340" max="14340" width="9.42578125" style="10"/>
    <col min="14341" max="14341" width="6.85546875" style="10" customWidth="1"/>
    <col min="14342" max="14342" width="12" style="10" customWidth="1"/>
    <col min="14343" max="14343" width="10.140625" style="10" customWidth="1"/>
    <col min="14344" max="14344" width="47.85546875" style="10" customWidth="1"/>
    <col min="14345" max="14345" width="12.85546875" style="10" customWidth="1"/>
    <col min="14346" max="14589" width="9.140625" style="10" customWidth="1"/>
    <col min="14590" max="14590" width="6.85546875" style="10" customWidth="1"/>
    <col min="14591" max="14591" width="12" style="10" customWidth="1"/>
    <col min="14592" max="14592" width="10.140625" style="10" customWidth="1"/>
    <col min="14593" max="14593" width="25.140625" style="10" customWidth="1"/>
    <col min="14594" max="14594" width="12.85546875" style="10" customWidth="1"/>
    <col min="14595" max="14595" width="14.140625" style="10" bestFit="1" customWidth="1"/>
    <col min="14596" max="14596" width="9.42578125" style="10"/>
    <col min="14597" max="14597" width="6.85546875" style="10" customWidth="1"/>
    <col min="14598" max="14598" width="12" style="10" customWidth="1"/>
    <col min="14599" max="14599" width="10.140625" style="10" customWidth="1"/>
    <col min="14600" max="14600" width="47.85546875" style="10" customWidth="1"/>
    <col min="14601" max="14601" width="12.85546875" style="10" customWidth="1"/>
    <col min="14602" max="14845" width="9.140625" style="10" customWidth="1"/>
    <col min="14846" max="14846" width="6.85546875" style="10" customWidth="1"/>
    <col min="14847" max="14847" width="12" style="10" customWidth="1"/>
    <col min="14848" max="14848" width="10.140625" style="10" customWidth="1"/>
    <col min="14849" max="14849" width="25.140625" style="10" customWidth="1"/>
    <col min="14850" max="14850" width="12.85546875" style="10" customWidth="1"/>
    <col min="14851" max="14851" width="14.140625" style="10" bestFit="1" customWidth="1"/>
    <col min="14852" max="14852" width="9.42578125" style="10"/>
    <col min="14853" max="14853" width="6.85546875" style="10" customWidth="1"/>
    <col min="14854" max="14854" width="12" style="10" customWidth="1"/>
    <col min="14855" max="14855" width="10.140625" style="10" customWidth="1"/>
    <col min="14856" max="14856" width="47.85546875" style="10" customWidth="1"/>
    <col min="14857" max="14857" width="12.85546875" style="10" customWidth="1"/>
    <col min="14858" max="15101" width="9.140625" style="10" customWidth="1"/>
    <col min="15102" max="15102" width="6.85546875" style="10" customWidth="1"/>
    <col min="15103" max="15103" width="12" style="10" customWidth="1"/>
    <col min="15104" max="15104" width="10.140625" style="10" customWidth="1"/>
    <col min="15105" max="15105" width="25.140625" style="10" customWidth="1"/>
    <col min="15106" max="15106" width="12.85546875" style="10" customWidth="1"/>
    <col min="15107" max="15107" width="14.140625" style="10" bestFit="1" customWidth="1"/>
    <col min="15108" max="15108" width="9.42578125" style="10"/>
    <col min="15109" max="15109" width="6.85546875" style="10" customWidth="1"/>
    <col min="15110" max="15110" width="12" style="10" customWidth="1"/>
    <col min="15111" max="15111" width="10.140625" style="10" customWidth="1"/>
    <col min="15112" max="15112" width="47.85546875" style="10" customWidth="1"/>
    <col min="15113" max="15113" width="12.85546875" style="10" customWidth="1"/>
    <col min="15114" max="15357" width="9.140625" style="10" customWidth="1"/>
    <col min="15358" max="15358" width="6.85546875" style="10" customWidth="1"/>
    <col min="15359" max="15359" width="12" style="10" customWidth="1"/>
    <col min="15360" max="15360" width="10.140625" style="10" customWidth="1"/>
    <col min="15361" max="15361" width="25.140625" style="10" customWidth="1"/>
    <col min="15362" max="15362" width="12.85546875" style="10" customWidth="1"/>
    <col min="15363" max="15363" width="14.140625" style="10" bestFit="1" customWidth="1"/>
    <col min="15364" max="15364" width="9.42578125" style="10"/>
    <col min="15365" max="15365" width="6.85546875" style="10" customWidth="1"/>
    <col min="15366" max="15366" width="12" style="10" customWidth="1"/>
    <col min="15367" max="15367" width="10.140625" style="10" customWidth="1"/>
    <col min="15368" max="15368" width="47.85546875" style="10" customWidth="1"/>
    <col min="15369" max="15369" width="12.85546875" style="10" customWidth="1"/>
    <col min="15370" max="15613" width="9.140625" style="10" customWidth="1"/>
    <col min="15614" max="15614" width="6.85546875" style="10" customWidth="1"/>
    <col min="15615" max="15615" width="12" style="10" customWidth="1"/>
    <col min="15616" max="15616" width="10.140625" style="10" customWidth="1"/>
    <col min="15617" max="15617" width="25.140625" style="10" customWidth="1"/>
    <col min="15618" max="15618" width="12.85546875" style="10" customWidth="1"/>
    <col min="15619" max="15619" width="14.140625" style="10" bestFit="1" customWidth="1"/>
    <col min="15620" max="15620" width="9.42578125" style="10"/>
    <col min="15621" max="15621" width="6.85546875" style="10" customWidth="1"/>
    <col min="15622" max="15622" width="12" style="10" customWidth="1"/>
    <col min="15623" max="15623" width="10.140625" style="10" customWidth="1"/>
    <col min="15624" max="15624" width="47.85546875" style="10" customWidth="1"/>
    <col min="15625" max="15625" width="12.85546875" style="10" customWidth="1"/>
    <col min="15626" max="15869" width="9.140625" style="10" customWidth="1"/>
    <col min="15870" max="15870" width="6.85546875" style="10" customWidth="1"/>
    <col min="15871" max="15871" width="12" style="10" customWidth="1"/>
    <col min="15872" max="15872" width="10.140625" style="10" customWidth="1"/>
    <col min="15873" max="15873" width="25.140625" style="10" customWidth="1"/>
    <col min="15874" max="15874" width="12.85546875" style="10" customWidth="1"/>
    <col min="15875" max="15875" width="14.140625" style="10" bestFit="1" customWidth="1"/>
    <col min="15876" max="15876" width="9.42578125" style="10"/>
    <col min="15877" max="15877" width="6.85546875" style="10" customWidth="1"/>
    <col min="15878" max="15878" width="12" style="10" customWidth="1"/>
    <col min="15879" max="15879" width="10.140625" style="10" customWidth="1"/>
    <col min="15880" max="15880" width="47.85546875" style="10" customWidth="1"/>
    <col min="15881" max="15881" width="12.85546875" style="10" customWidth="1"/>
    <col min="15882" max="16125" width="9.140625" style="10" customWidth="1"/>
    <col min="16126" max="16126" width="6.85546875" style="10" customWidth="1"/>
    <col min="16127" max="16127" width="12" style="10" customWidth="1"/>
    <col min="16128" max="16128" width="10.140625" style="10" customWidth="1"/>
    <col min="16129" max="16129" width="25.140625" style="10" customWidth="1"/>
    <col min="16130" max="16130" width="12.85546875" style="10" customWidth="1"/>
    <col min="16131" max="16131" width="14.140625" style="10" bestFit="1" customWidth="1"/>
    <col min="16132" max="16132" width="9.42578125" style="10"/>
    <col min="16133" max="16133" width="6.85546875" style="10" customWidth="1"/>
    <col min="16134" max="16134" width="12" style="10" customWidth="1"/>
    <col min="16135" max="16135" width="10.140625" style="10" customWidth="1"/>
    <col min="16136" max="16136" width="47.85546875" style="10" customWidth="1"/>
    <col min="16137" max="16137" width="12.85546875" style="10" customWidth="1"/>
    <col min="16138" max="16381" width="9.140625" style="10" customWidth="1"/>
    <col min="16382" max="16382" width="6.85546875" style="10" customWidth="1"/>
    <col min="16383" max="16383" width="12" style="10" customWidth="1"/>
    <col min="16384" max="16384" width="10.140625" style="10" customWidth="1"/>
  </cols>
  <sheetData>
    <row r="1" spans="1:14" ht="15" x14ac:dyDescent="0.25">
      <c r="A1" s="400" t="s">
        <v>0</v>
      </c>
      <c r="B1" s="400"/>
      <c r="C1" s="400"/>
      <c r="D1" s="400"/>
      <c r="E1" s="400"/>
      <c r="F1" s="400"/>
      <c r="G1" s="400"/>
      <c r="H1" s="398"/>
      <c r="I1" s="398"/>
    </row>
    <row r="2" spans="1:14" ht="15" x14ac:dyDescent="0.25">
      <c r="A2" s="400" t="s">
        <v>499</v>
      </c>
      <c r="B2" s="400"/>
      <c r="C2" s="400"/>
      <c r="D2" s="400"/>
      <c r="E2" s="400"/>
      <c r="F2" s="400"/>
      <c r="G2" s="400"/>
      <c r="H2" s="398"/>
      <c r="I2" s="398"/>
    </row>
    <row r="3" spans="1:14" ht="15" x14ac:dyDescent="0.25">
      <c r="A3" s="400" t="str">
        <f>'Table of Contents'!C15</f>
        <v>Summary of Gas Cost Invoices</v>
      </c>
      <c r="B3" s="400"/>
      <c r="C3" s="400"/>
      <c r="D3" s="400"/>
      <c r="E3" s="400"/>
      <c r="F3" s="400"/>
      <c r="G3" s="400"/>
      <c r="H3" s="398"/>
      <c r="I3" s="398"/>
    </row>
    <row r="4" spans="1:14" ht="15" x14ac:dyDescent="0.25">
      <c r="A4" s="400" t="s">
        <v>2</v>
      </c>
      <c r="B4" s="400"/>
      <c r="C4" s="400"/>
      <c r="D4" s="400"/>
      <c r="E4" s="400"/>
      <c r="F4" s="400"/>
      <c r="G4" s="400"/>
      <c r="H4" s="398"/>
      <c r="I4" s="398"/>
      <c r="J4" s="170"/>
      <c r="K4" s="170"/>
      <c r="L4" s="170"/>
      <c r="M4" s="170"/>
      <c r="N4" s="170"/>
    </row>
    <row r="5" spans="1:14" ht="15" x14ac:dyDescent="0.25">
      <c r="A5" s="84"/>
      <c r="B5" s="84"/>
      <c r="C5" s="84"/>
      <c r="D5" s="84"/>
      <c r="E5" s="84"/>
      <c r="F5" s="84"/>
      <c r="G5" s="84"/>
      <c r="H5" s="84"/>
      <c r="I5" s="84"/>
    </row>
    <row r="6" spans="1:14" x14ac:dyDescent="0.2">
      <c r="I6" s="22"/>
    </row>
    <row r="7" spans="1:14" s="123" customFormat="1" ht="26.25" x14ac:dyDescent="0.25">
      <c r="A7" s="168" t="s">
        <v>3</v>
      </c>
      <c r="B7" s="168" t="s">
        <v>252</v>
      </c>
      <c r="C7" s="168" t="s">
        <v>253</v>
      </c>
      <c r="D7" s="168" t="s">
        <v>254</v>
      </c>
      <c r="E7" s="169" t="s">
        <v>139</v>
      </c>
      <c r="F7" s="169" t="s">
        <v>140</v>
      </c>
      <c r="G7" s="169" t="s">
        <v>255</v>
      </c>
      <c r="H7" s="169" t="s">
        <v>256</v>
      </c>
      <c r="I7" s="169" t="s">
        <v>257</v>
      </c>
      <c r="J7" s="165"/>
    </row>
    <row r="8" spans="1:14" x14ac:dyDescent="0.2">
      <c r="A8" s="18"/>
      <c r="B8" s="19" t="s">
        <v>7</v>
      </c>
      <c r="C8" s="19" t="s">
        <v>8</v>
      </c>
      <c r="D8" s="19" t="s">
        <v>9</v>
      </c>
      <c r="E8" s="19" t="s">
        <v>79</v>
      </c>
      <c r="F8" s="19" t="s">
        <v>258</v>
      </c>
      <c r="G8" s="19" t="s">
        <v>122</v>
      </c>
      <c r="H8" s="19" t="s">
        <v>259</v>
      </c>
      <c r="I8" s="18" t="s">
        <v>260</v>
      </c>
      <c r="J8" s="171"/>
    </row>
    <row r="9" spans="1:14" x14ac:dyDescent="0.2">
      <c r="A9" s="18"/>
      <c r="B9" s="18"/>
      <c r="C9" s="19"/>
      <c r="D9" s="373" t="s">
        <v>261</v>
      </c>
      <c r="E9" s="18" t="s">
        <v>262</v>
      </c>
      <c r="F9" s="376" t="s">
        <v>261</v>
      </c>
      <c r="G9" s="18"/>
      <c r="H9" s="18"/>
      <c r="I9" s="18"/>
      <c r="J9" s="171"/>
    </row>
    <row r="10" spans="1:14" x14ac:dyDescent="0.2">
      <c r="A10" s="18">
        <v>1</v>
      </c>
      <c r="B10" s="329">
        <v>804</v>
      </c>
      <c r="C10" s="330">
        <v>44280</v>
      </c>
      <c r="D10" s="374"/>
      <c r="E10" s="329" t="s">
        <v>263</v>
      </c>
      <c r="F10" s="374"/>
      <c r="G10" s="332">
        <v>1028</v>
      </c>
      <c r="H10" s="332">
        <v>992.4695887236918</v>
      </c>
      <c r="I10" s="333">
        <v>9895.59</v>
      </c>
      <c r="J10" s="171"/>
    </row>
    <row r="11" spans="1:14" ht="15" x14ac:dyDescent="0.25">
      <c r="A11" s="18">
        <f>A10+1</f>
        <v>2</v>
      </c>
      <c r="B11" s="329">
        <v>804</v>
      </c>
      <c r="C11" s="330">
        <v>44280</v>
      </c>
      <c r="D11" s="374"/>
      <c r="E11" s="329" t="s">
        <v>264</v>
      </c>
      <c r="F11" s="374"/>
      <c r="G11" s="332">
        <v>583826</v>
      </c>
      <c r="H11" s="332">
        <v>563647.4222822939</v>
      </c>
      <c r="I11" s="334">
        <v>22849479.039999999</v>
      </c>
      <c r="J11" s="171"/>
    </row>
    <row r="12" spans="1:14" ht="15" x14ac:dyDescent="0.25">
      <c r="A12" s="18">
        <f t="shared" ref="A12:A75" si="0">A11+1</f>
        <v>3</v>
      </c>
      <c r="B12" s="329">
        <v>858</v>
      </c>
      <c r="C12" s="330">
        <v>44280</v>
      </c>
      <c r="D12" s="374"/>
      <c r="E12" s="329" t="s">
        <v>264</v>
      </c>
      <c r="F12" s="374"/>
      <c r="G12" s="331"/>
      <c r="H12" s="332"/>
      <c r="I12" s="334">
        <v>2016</v>
      </c>
      <c r="J12" s="171"/>
    </row>
    <row r="13" spans="1:14" ht="15" x14ac:dyDescent="0.25">
      <c r="A13" s="18">
        <f t="shared" si="0"/>
        <v>4</v>
      </c>
      <c r="B13" s="329">
        <v>804</v>
      </c>
      <c r="C13" s="330">
        <v>44280</v>
      </c>
      <c r="D13" s="374"/>
      <c r="E13" s="329" t="s">
        <v>264</v>
      </c>
      <c r="F13" s="374"/>
      <c r="G13" s="331"/>
      <c r="H13" s="332"/>
      <c r="I13" s="334">
        <v>-807554.29</v>
      </c>
      <c r="J13" s="171"/>
    </row>
    <row r="14" spans="1:14" ht="15" x14ac:dyDescent="0.25">
      <c r="A14" s="18">
        <f t="shared" si="0"/>
        <v>5</v>
      </c>
      <c r="B14" s="329">
        <v>804</v>
      </c>
      <c r="C14" s="330">
        <v>44280</v>
      </c>
      <c r="D14" s="374"/>
      <c r="E14" s="329" t="s">
        <v>264</v>
      </c>
      <c r="F14" s="374"/>
      <c r="G14" s="332">
        <v>28843</v>
      </c>
      <c r="H14" s="332">
        <v>27846.109287507239</v>
      </c>
      <c r="I14" s="334">
        <v>738840.76</v>
      </c>
    </row>
    <row r="15" spans="1:14" ht="15" x14ac:dyDescent="0.25">
      <c r="A15" s="18">
        <f t="shared" si="0"/>
        <v>6</v>
      </c>
      <c r="B15" s="329">
        <v>858</v>
      </c>
      <c r="C15" s="330">
        <v>44280</v>
      </c>
      <c r="D15" s="374"/>
      <c r="E15" s="329" t="s">
        <v>264</v>
      </c>
      <c r="F15" s="374"/>
      <c r="G15" s="331"/>
      <c r="H15" s="332"/>
      <c r="I15" s="335">
        <v>201.6</v>
      </c>
    </row>
    <row r="16" spans="1:14" ht="15" x14ac:dyDescent="0.25">
      <c r="A16" s="18">
        <f t="shared" si="0"/>
        <v>7</v>
      </c>
      <c r="B16" s="329">
        <v>804</v>
      </c>
      <c r="C16" s="330">
        <v>44280</v>
      </c>
      <c r="D16" s="374"/>
      <c r="E16" s="329" t="s">
        <v>264</v>
      </c>
      <c r="F16" s="374"/>
      <c r="G16" s="331"/>
      <c r="H16" s="332"/>
      <c r="I16" s="334">
        <v>11093.95</v>
      </c>
    </row>
    <row r="17" spans="1:10" ht="15" x14ac:dyDescent="0.25">
      <c r="A17" s="18">
        <f t="shared" si="0"/>
        <v>8</v>
      </c>
      <c r="B17" s="329">
        <v>804</v>
      </c>
      <c r="C17" s="330">
        <v>44280</v>
      </c>
      <c r="D17" s="374"/>
      <c r="E17" s="329" t="s">
        <v>265</v>
      </c>
      <c r="F17" s="374"/>
      <c r="G17" s="332">
        <v>1126499</v>
      </c>
      <c r="H17" s="332">
        <v>1087564.2015833172</v>
      </c>
      <c r="I17" s="334">
        <v>57611639.640000001</v>
      </c>
      <c r="J17" s="334"/>
    </row>
    <row r="18" spans="1:10" ht="15" x14ac:dyDescent="0.25">
      <c r="A18" s="18">
        <f t="shared" si="0"/>
        <v>9</v>
      </c>
      <c r="B18" s="329">
        <v>804</v>
      </c>
      <c r="C18" s="330">
        <v>44372</v>
      </c>
      <c r="D18" s="374"/>
      <c r="E18" s="329" t="s">
        <v>265</v>
      </c>
      <c r="F18" s="374"/>
      <c r="G18" s="331"/>
      <c r="H18" s="332"/>
      <c r="I18" s="334">
        <v>22958.94</v>
      </c>
    </row>
    <row r="19" spans="1:10" x14ac:dyDescent="0.2">
      <c r="A19" s="18">
        <f t="shared" si="0"/>
        <v>10</v>
      </c>
      <c r="B19" s="329">
        <v>804</v>
      </c>
      <c r="C19" s="330">
        <v>44280</v>
      </c>
      <c r="D19" s="374"/>
      <c r="E19" s="329" t="s">
        <v>265</v>
      </c>
      <c r="F19" s="374"/>
      <c r="G19" s="332">
        <v>144287</v>
      </c>
      <c r="H19" s="332">
        <v>139300.05792624058</v>
      </c>
      <c r="I19" s="336">
        <v>5538783.4299999997</v>
      </c>
    </row>
    <row r="20" spans="1:10" x14ac:dyDescent="0.2">
      <c r="A20" s="18">
        <f t="shared" si="0"/>
        <v>11</v>
      </c>
      <c r="B20" s="329">
        <v>804</v>
      </c>
      <c r="C20" s="330">
        <v>44280</v>
      </c>
      <c r="D20" s="374"/>
      <c r="E20" s="329" t="s">
        <v>265</v>
      </c>
      <c r="F20" s="374"/>
      <c r="G20" s="332">
        <v>181124</v>
      </c>
      <c r="H20" s="332">
        <v>174863.87333462058</v>
      </c>
      <c r="I20" s="336">
        <v>5926822.21</v>
      </c>
    </row>
    <row r="21" spans="1:10" x14ac:dyDescent="0.2">
      <c r="A21" s="18">
        <f t="shared" si="0"/>
        <v>12</v>
      </c>
      <c r="B21" s="329">
        <v>804</v>
      </c>
      <c r="C21" s="330">
        <v>44280</v>
      </c>
      <c r="D21" s="374"/>
      <c r="E21" s="329" t="s">
        <v>265</v>
      </c>
      <c r="F21" s="374"/>
      <c r="G21" s="331">
        <v>-783</v>
      </c>
      <c r="H21" s="332">
        <v>-755.93743966016598</v>
      </c>
      <c r="I21" s="336">
        <v>-149697.79</v>
      </c>
    </row>
    <row r="22" spans="1:10" x14ac:dyDescent="0.2">
      <c r="A22" s="18">
        <f t="shared" si="0"/>
        <v>13</v>
      </c>
      <c r="B22" s="329">
        <v>804</v>
      </c>
      <c r="C22" s="330">
        <v>44280</v>
      </c>
      <c r="D22" s="374"/>
      <c r="E22" s="329" t="s">
        <v>265</v>
      </c>
      <c r="F22" s="374"/>
      <c r="G22" s="332">
        <v>659617</v>
      </c>
      <c r="H22" s="332">
        <v>636818.88395443128</v>
      </c>
      <c r="I22" s="336">
        <v>25183220.780000001</v>
      </c>
    </row>
    <row r="23" spans="1:10" x14ac:dyDescent="0.2">
      <c r="A23" s="18">
        <f t="shared" si="0"/>
        <v>14</v>
      </c>
      <c r="B23" s="329">
        <v>804</v>
      </c>
      <c r="C23" s="330">
        <v>44280</v>
      </c>
      <c r="D23" s="374"/>
      <c r="E23" s="329" t="s">
        <v>266</v>
      </c>
      <c r="F23" s="374"/>
      <c r="G23" s="332">
        <v>22982</v>
      </c>
      <c r="H23" s="332">
        <v>22187.681019501833</v>
      </c>
      <c r="I23" s="336">
        <v>60375.7</v>
      </c>
    </row>
    <row r="24" spans="1:10" x14ac:dyDescent="0.2">
      <c r="A24" s="18">
        <f t="shared" si="0"/>
        <v>15</v>
      </c>
      <c r="B24" s="329">
        <v>804</v>
      </c>
      <c r="C24" s="330">
        <v>44280</v>
      </c>
      <c r="D24" s="374"/>
      <c r="E24" s="329" t="s">
        <v>266</v>
      </c>
      <c r="F24" s="374"/>
      <c r="G24" s="332">
        <v>937577</v>
      </c>
      <c r="H24" s="332">
        <v>905171.84784707462</v>
      </c>
      <c r="I24" s="336">
        <v>19454564.440000001</v>
      </c>
    </row>
    <row r="25" spans="1:10" x14ac:dyDescent="0.2">
      <c r="A25" s="18">
        <f t="shared" si="0"/>
        <v>16</v>
      </c>
      <c r="B25" s="329">
        <v>858</v>
      </c>
      <c r="C25" s="330">
        <v>44280</v>
      </c>
      <c r="D25" s="374"/>
      <c r="E25" s="329" t="s">
        <v>266</v>
      </c>
      <c r="F25" s="374"/>
      <c r="G25" s="331"/>
      <c r="H25" s="332"/>
      <c r="I25" s="336">
        <v>22960</v>
      </c>
    </row>
    <row r="26" spans="1:10" x14ac:dyDescent="0.2">
      <c r="A26" s="18">
        <f t="shared" si="0"/>
        <v>17</v>
      </c>
      <c r="B26" s="329">
        <v>164</v>
      </c>
      <c r="C26" s="330">
        <v>44280</v>
      </c>
      <c r="D26" s="374"/>
      <c r="E26" s="329" t="s">
        <v>267</v>
      </c>
      <c r="F26" s="374"/>
      <c r="G26" s="332">
        <v>15840</v>
      </c>
      <c r="H26" s="332">
        <v>15292.527514964278</v>
      </c>
      <c r="I26" s="336">
        <v>65000</v>
      </c>
    </row>
    <row r="27" spans="1:10" ht="15" x14ac:dyDescent="0.25">
      <c r="A27" s="18">
        <f t="shared" si="0"/>
        <v>18</v>
      </c>
      <c r="B27" s="329">
        <v>804</v>
      </c>
      <c r="C27" s="330">
        <v>44280</v>
      </c>
      <c r="D27" s="374"/>
      <c r="E27" s="329" t="s">
        <v>267</v>
      </c>
      <c r="F27" s="374"/>
      <c r="G27" s="332">
        <v>19800</v>
      </c>
      <c r="H27" s="332">
        <v>19115.659393705348</v>
      </c>
      <c r="I27" s="334">
        <v>81050</v>
      </c>
      <c r="J27" s="171"/>
    </row>
    <row r="28" spans="1:10" ht="15" x14ac:dyDescent="0.25">
      <c r="A28" s="18">
        <f t="shared" si="0"/>
        <v>19</v>
      </c>
      <c r="B28" s="329">
        <v>804</v>
      </c>
      <c r="C28" s="330">
        <v>44280</v>
      </c>
      <c r="D28" s="374"/>
      <c r="E28" s="329" t="s">
        <v>267</v>
      </c>
      <c r="F28" s="374"/>
      <c r="G28" s="332">
        <v>256410</v>
      </c>
      <c r="H28" s="332">
        <v>247547.78914848424</v>
      </c>
      <c r="I28" s="334">
        <v>16808790</v>
      </c>
    </row>
    <row r="29" spans="1:10" ht="15" x14ac:dyDescent="0.25">
      <c r="A29" s="18">
        <f t="shared" si="0"/>
        <v>20</v>
      </c>
      <c r="B29" s="329">
        <v>804</v>
      </c>
      <c r="C29" s="330">
        <v>44277</v>
      </c>
      <c r="D29" s="374"/>
      <c r="E29" s="329" t="s">
        <v>268</v>
      </c>
      <c r="F29" s="374"/>
      <c r="G29" s="332">
        <v>-20298</v>
      </c>
      <c r="H29" s="332">
        <v>-19596.447190577332</v>
      </c>
      <c r="I29" s="334">
        <v>-301461.90999999997</v>
      </c>
    </row>
    <row r="30" spans="1:10" ht="15" x14ac:dyDescent="0.25">
      <c r="A30" s="18">
        <f t="shared" si="0"/>
        <v>21</v>
      </c>
      <c r="B30" s="329">
        <v>858</v>
      </c>
      <c r="C30" s="330">
        <v>44278</v>
      </c>
      <c r="D30" s="374"/>
      <c r="E30" s="329" t="s">
        <v>268</v>
      </c>
      <c r="F30" s="374"/>
      <c r="G30" s="331"/>
      <c r="H30" s="332"/>
      <c r="I30" s="334">
        <v>2577616.5499999998</v>
      </c>
    </row>
    <row r="31" spans="1:10" ht="15" x14ac:dyDescent="0.25">
      <c r="A31" s="18">
        <f t="shared" si="0"/>
        <v>22</v>
      </c>
      <c r="B31" s="329">
        <v>804</v>
      </c>
      <c r="C31" s="330">
        <v>44337</v>
      </c>
      <c r="D31" s="374"/>
      <c r="E31" s="329" t="s">
        <v>268</v>
      </c>
      <c r="F31" s="374"/>
      <c r="G31" s="331">
        <v>-888</v>
      </c>
      <c r="H31" s="332">
        <v>-857.30836068739131</v>
      </c>
      <c r="I31" s="334">
        <v>-21612.68</v>
      </c>
    </row>
    <row r="32" spans="1:10" ht="15" x14ac:dyDescent="0.25">
      <c r="A32" s="18">
        <f t="shared" si="0"/>
        <v>23</v>
      </c>
      <c r="B32" s="329">
        <v>804</v>
      </c>
      <c r="C32" s="330">
        <v>44280</v>
      </c>
      <c r="D32" s="374"/>
      <c r="E32" s="329" t="s">
        <v>269</v>
      </c>
      <c r="F32" s="374"/>
      <c r="G32" s="332">
        <v>56189</v>
      </c>
      <c r="H32" s="332">
        <v>54246.958872369178</v>
      </c>
      <c r="I32" s="334">
        <v>6879710</v>
      </c>
    </row>
    <row r="33" spans="1:9" ht="15" x14ac:dyDescent="0.25">
      <c r="A33" s="18">
        <f t="shared" si="0"/>
        <v>24</v>
      </c>
      <c r="B33" s="329">
        <v>804</v>
      </c>
      <c r="C33" s="330">
        <v>44288</v>
      </c>
      <c r="D33" s="374"/>
      <c r="E33" s="329" t="s">
        <v>269</v>
      </c>
      <c r="F33" s="374"/>
      <c r="G33" s="332">
        <v>-9701</v>
      </c>
      <c r="H33" s="332">
        <v>-9365.7076655725032</v>
      </c>
      <c r="I33" s="334">
        <v>-201933.11</v>
      </c>
    </row>
    <row r="34" spans="1:9" ht="15" x14ac:dyDescent="0.25">
      <c r="A34" s="18">
        <f t="shared" si="0"/>
        <v>25</v>
      </c>
      <c r="B34" s="329">
        <v>858</v>
      </c>
      <c r="C34" s="330">
        <v>44289</v>
      </c>
      <c r="D34" s="374"/>
      <c r="E34" s="329" t="s">
        <v>269</v>
      </c>
      <c r="F34" s="374"/>
      <c r="G34" s="331"/>
      <c r="H34" s="332"/>
      <c r="I34" s="334">
        <v>44487.9</v>
      </c>
    </row>
    <row r="35" spans="1:9" ht="15" x14ac:dyDescent="0.25">
      <c r="A35" s="18">
        <f t="shared" si="0"/>
        <v>26</v>
      </c>
      <c r="B35" s="329">
        <v>804</v>
      </c>
      <c r="C35" s="330">
        <v>44292</v>
      </c>
      <c r="D35" s="374"/>
      <c r="E35" s="329" t="s">
        <v>270</v>
      </c>
      <c r="F35" s="374"/>
      <c r="G35" s="332">
        <v>189915</v>
      </c>
      <c r="H35" s="332">
        <v>183351.03301795712</v>
      </c>
      <c r="I35" s="334">
        <v>7834313.9800000004</v>
      </c>
    </row>
    <row r="36" spans="1:9" ht="15" x14ac:dyDescent="0.25">
      <c r="A36" s="18">
        <f t="shared" si="0"/>
        <v>27</v>
      </c>
      <c r="B36" s="329">
        <v>804</v>
      </c>
      <c r="C36" s="330">
        <v>44292</v>
      </c>
      <c r="D36" s="374"/>
      <c r="E36" s="329" t="s">
        <v>270</v>
      </c>
      <c r="F36" s="374"/>
      <c r="G36" s="332">
        <v>437222</v>
      </c>
      <c r="H36" s="332">
        <v>422110.44603205251</v>
      </c>
      <c r="I36" s="334">
        <v>9384969.75</v>
      </c>
    </row>
    <row r="37" spans="1:9" ht="15" x14ac:dyDescent="0.25">
      <c r="A37" s="18">
        <f t="shared" si="0"/>
        <v>28</v>
      </c>
      <c r="B37" s="329">
        <v>804</v>
      </c>
      <c r="C37" s="330">
        <v>44288</v>
      </c>
      <c r="D37" s="374"/>
      <c r="E37" s="329" t="s">
        <v>271</v>
      </c>
      <c r="F37" s="374"/>
      <c r="G37" s="332">
        <v>10398</v>
      </c>
      <c r="H37" s="332">
        <v>10038.617493724656</v>
      </c>
      <c r="I37" s="334">
        <v>13616288.310000001</v>
      </c>
    </row>
    <row r="38" spans="1:9" ht="15" x14ac:dyDescent="0.25">
      <c r="A38" s="18">
        <f t="shared" si="0"/>
        <v>29</v>
      </c>
      <c r="B38" s="329">
        <v>858</v>
      </c>
      <c r="C38" s="330">
        <v>44288</v>
      </c>
      <c r="D38" s="374"/>
      <c r="E38" s="329" t="s">
        <v>271</v>
      </c>
      <c r="F38" s="374"/>
      <c r="G38" s="331"/>
      <c r="H38" s="332"/>
      <c r="I38" s="334">
        <v>16997604.289999999</v>
      </c>
    </row>
    <row r="39" spans="1:9" ht="15" x14ac:dyDescent="0.25">
      <c r="A39" s="18">
        <f t="shared" si="0"/>
        <v>30</v>
      </c>
      <c r="B39" s="329">
        <v>804</v>
      </c>
      <c r="C39" s="330">
        <v>44280</v>
      </c>
      <c r="D39" s="374"/>
      <c r="E39" s="329" t="s">
        <v>272</v>
      </c>
      <c r="F39" s="374"/>
      <c r="G39" s="332">
        <v>89194</v>
      </c>
      <c r="H39" s="332">
        <v>86111.218381927014</v>
      </c>
      <c r="I39" s="334">
        <v>7060853.5899999999</v>
      </c>
    </row>
    <row r="40" spans="1:9" ht="15" x14ac:dyDescent="0.25">
      <c r="A40" s="18">
        <f t="shared" si="0"/>
        <v>31</v>
      </c>
      <c r="B40" s="329">
        <v>804</v>
      </c>
      <c r="C40" s="330">
        <v>44280</v>
      </c>
      <c r="D40" s="374"/>
      <c r="E40" s="329" t="s">
        <v>272</v>
      </c>
      <c r="F40" s="374"/>
      <c r="G40" s="332">
        <v>40000</v>
      </c>
      <c r="H40" s="332">
        <v>38617.493724657266</v>
      </c>
      <c r="I40" s="334">
        <v>13850000</v>
      </c>
    </row>
    <row r="41" spans="1:9" ht="18" customHeight="1" x14ac:dyDescent="0.25">
      <c r="A41" s="18">
        <f t="shared" si="0"/>
        <v>32</v>
      </c>
      <c r="B41" s="329">
        <v>804</v>
      </c>
      <c r="C41" s="330">
        <v>44280</v>
      </c>
      <c r="D41" s="374"/>
      <c r="E41" s="329" t="s">
        <v>272</v>
      </c>
      <c r="F41" s="374"/>
      <c r="G41" s="332">
        <v>52937</v>
      </c>
      <c r="H41" s="332">
        <v>51107.356632554547</v>
      </c>
      <c r="I41" s="334">
        <v>7375449.46</v>
      </c>
    </row>
    <row r="42" spans="1:9" ht="15" x14ac:dyDescent="0.25">
      <c r="A42" s="18">
        <f t="shared" si="0"/>
        <v>33</v>
      </c>
      <c r="B42" s="329">
        <v>164</v>
      </c>
      <c r="C42" s="330">
        <v>44280</v>
      </c>
      <c r="D42" s="374"/>
      <c r="E42" s="329" t="s">
        <v>273</v>
      </c>
      <c r="F42" s="374"/>
      <c r="G42" s="332">
        <v>9900</v>
      </c>
      <c r="H42" s="332">
        <v>9557.8296968526738</v>
      </c>
      <c r="I42" s="334">
        <v>111150</v>
      </c>
    </row>
    <row r="43" spans="1:9" ht="15" x14ac:dyDescent="0.25">
      <c r="A43" s="18">
        <f t="shared" si="0"/>
        <v>34</v>
      </c>
      <c r="B43" s="329">
        <v>804</v>
      </c>
      <c r="C43" s="330">
        <v>44312</v>
      </c>
      <c r="D43" s="374"/>
      <c r="E43" s="329" t="s">
        <v>274</v>
      </c>
      <c r="F43" s="374"/>
      <c r="G43" s="332">
        <v>1599</v>
      </c>
      <c r="H43" s="332">
        <v>1543.7343116431744</v>
      </c>
      <c r="I43" s="334">
        <v>45130.82</v>
      </c>
    </row>
    <row r="44" spans="1:9" ht="15" x14ac:dyDescent="0.25">
      <c r="A44" s="18">
        <f t="shared" si="0"/>
        <v>35</v>
      </c>
      <c r="B44" s="329">
        <v>804</v>
      </c>
      <c r="C44" s="330">
        <v>44280</v>
      </c>
      <c r="D44" s="374"/>
      <c r="E44" s="329" t="s">
        <v>275</v>
      </c>
      <c r="F44" s="374"/>
      <c r="G44" s="332">
        <v>1599</v>
      </c>
      <c r="H44" s="332">
        <v>1543.7343116431744</v>
      </c>
      <c r="I44" s="334">
        <v>128331.93</v>
      </c>
    </row>
    <row r="45" spans="1:9" ht="15" x14ac:dyDescent="0.25">
      <c r="A45" s="18">
        <f t="shared" si="0"/>
        <v>36</v>
      </c>
      <c r="B45" s="329">
        <v>804</v>
      </c>
      <c r="C45" s="330">
        <v>44280</v>
      </c>
      <c r="D45" s="374"/>
      <c r="E45" s="329" t="s">
        <v>275</v>
      </c>
      <c r="F45" s="374"/>
      <c r="G45" s="332">
        <v>-1599</v>
      </c>
      <c r="H45" s="332">
        <v>-1543.7343116431744</v>
      </c>
      <c r="I45" s="334">
        <v>-128331.93</v>
      </c>
    </row>
    <row r="46" spans="1:9" ht="15" x14ac:dyDescent="0.25">
      <c r="A46" s="18">
        <f t="shared" si="0"/>
        <v>37</v>
      </c>
      <c r="B46" s="329">
        <v>804</v>
      </c>
      <c r="C46" s="330">
        <v>44280</v>
      </c>
      <c r="D46" s="374"/>
      <c r="E46" s="329" t="s">
        <v>276</v>
      </c>
      <c r="F46" s="374"/>
      <c r="G46" s="332">
        <v>367548</v>
      </c>
      <c r="H46" s="332">
        <v>354844.56458775821</v>
      </c>
      <c r="I46" s="334">
        <v>25989317.829999998</v>
      </c>
    </row>
    <row r="47" spans="1:9" ht="15" x14ac:dyDescent="0.25">
      <c r="A47" s="18">
        <f t="shared" si="0"/>
        <v>38</v>
      </c>
      <c r="B47" s="329">
        <v>804</v>
      </c>
      <c r="C47" s="330">
        <v>44280</v>
      </c>
      <c r="D47" s="374"/>
      <c r="E47" s="329" t="s">
        <v>276</v>
      </c>
      <c r="F47" s="374"/>
      <c r="G47" s="331">
        <v>775</v>
      </c>
      <c r="H47" s="332">
        <v>748.21394091523462</v>
      </c>
      <c r="I47" s="334">
        <v>3421.71</v>
      </c>
    </row>
    <row r="48" spans="1:9" ht="15" x14ac:dyDescent="0.25">
      <c r="A48" s="18">
        <f t="shared" si="0"/>
        <v>39</v>
      </c>
      <c r="B48" s="329">
        <v>804</v>
      </c>
      <c r="C48" s="330">
        <v>44280</v>
      </c>
      <c r="D48" s="374"/>
      <c r="E48" s="329" t="s">
        <v>277</v>
      </c>
      <c r="F48" s="374"/>
      <c r="G48" s="331">
        <v>350</v>
      </c>
      <c r="H48" s="332">
        <v>337.9030700907511</v>
      </c>
      <c r="I48" s="334">
        <v>26612.25</v>
      </c>
    </row>
    <row r="49" spans="1:9" ht="15" x14ac:dyDescent="0.25">
      <c r="A49" s="18">
        <f t="shared" si="0"/>
        <v>40</v>
      </c>
      <c r="B49" s="329">
        <v>858</v>
      </c>
      <c r="C49" s="330">
        <v>44280</v>
      </c>
      <c r="D49" s="374"/>
      <c r="E49" s="329" t="s">
        <v>277</v>
      </c>
      <c r="F49" s="374"/>
      <c r="G49" s="331"/>
      <c r="H49" s="332"/>
      <c r="I49" s="334">
        <v>32200</v>
      </c>
    </row>
    <row r="50" spans="1:9" ht="15" x14ac:dyDescent="0.25">
      <c r="A50" s="18">
        <f t="shared" si="0"/>
        <v>41</v>
      </c>
      <c r="B50" s="329">
        <v>858</v>
      </c>
      <c r="C50" s="330">
        <v>44281</v>
      </c>
      <c r="D50" s="374"/>
      <c r="E50" s="329" t="s">
        <v>278</v>
      </c>
      <c r="F50" s="374"/>
      <c r="G50" s="331"/>
      <c r="H50" s="332"/>
      <c r="I50" s="334">
        <v>61083.69</v>
      </c>
    </row>
    <row r="51" spans="1:9" ht="15" x14ac:dyDescent="0.25">
      <c r="A51" s="18">
        <f t="shared" si="0"/>
        <v>42</v>
      </c>
      <c r="B51" s="329">
        <v>858</v>
      </c>
      <c r="C51" s="330">
        <v>44312</v>
      </c>
      <c r="D51" s="374"/>
      <c r="E51" s="329" t="s">
        <v>278</v>
      </c>
      <c r="F51" s="374"/>
      <c r="G51" s="331"/>
      <c r="H51" s="332"/>
      <c r="I51" s="334">
        <v>2000</v>
      </c>
    </row>
    <row r="52" spans="1:9" ht="15" x14ac:dyDescent="0.25">
      <c r="A52" s="18">
        <f t="shared" si="0"/>
        <v>43</v>
      </c>
      <c r="B52" s="329">
        <v>858</v>
      </c>
      <c r="C52" s="330">
        <v>44281</v>
      </c>
      <c r="D52" s="374"/>
      <c r="E52" s="329" t="s">
        <v>278</v>
      </c>
      <c r="F52" s="374"/>
      <c r="G52" s="331"/>
      <c r="H52" s="332"/>
      <c r="I52" s="334">
        <v>33885.54</v>
      </c>
    </row>
    <row r="53" spans="1:9" ht="15" x14ac:dyDescent="0.25">
      <c r="A53" s="18">
        <f t="shared" si="0"/>
        <v>44</v>
      </c>
      <c r="B53" s="329">
        <v>804</v>
      </c>
      <c r="C53" s="330">
        <v>44292</v>
      </c>
      <c r="D53" s="375"/>
      <c r="E53" s="329" t="s">
        <v>279</v>
      </c>
      <c r="F53" s="374"/>
      <c r="G53" s="332">
        <v>114768</v>
      </c>
      <c r="H53" s="332">
        <v>110801.31299478663</v>
      </c>
      <c r="I53" s="334">
        <v>487764</v>
      </c>
    </row>
    <row r="54" spans="1:9" x14ac:dyDescent="0.2">
      <c r="A54" s="18">
        <f t="shared" si="0"/>
        <v>45</v>
      </c>
      <c r="B54" s="329">
        <v>804</v>
      </c>
      <c r="C54" s="330">
        <v>44280</v>
      </c>
      <c r="D54" s="374"/>
      <c r="E54" s="329" t="s">
        <v>265</v>
      </c>
      <c r="F54" s="374"/>
      <c r="G54" s="332">
        <v>43450</v>
      </c>
      <c r="H54" s="332">
        <v>41948.25255840896</v>
      </c>
      <c r="I54" s="336">
        <v>125570.5</v>
      </c>
    </row>
    <row r="55" spans="1:9" ht="15" x14ac:dyDescent="0.25">
      <c r="A55" s="18">
        <f t="shared" si="0"/>
        <v>46</v>
      </c>
      <c r="B55" s="329">
        <v>804</v>
      </c>
      <c r="C55" s="330">
        <v>44280</v>
      </c>
      <c r="D55" s="374"/>
      <c r="E55" s="329" t="s">
        <v>280</v>
      </c>
      <c r="F55" s="374"/>
      <c r="G55" s="332">
        <v>-1537</v>
      </c>
      <c r="H55" s="332">
        <v>-1483.8771963699555</v>
      </c>
      <c r="I55" s="334">
        <v>-4687.8500000000004</v>
      </c>
    </row>
    <row r="56" spans="1:9" ht="15" x14ac:dyDescent="0.25">
      <c r="A56" s="18">
        <f t="shared" si="0"/>
        <v>47</v>
      </c>
      <c r="B56" s="329">
        <v>804</v>
      </c>
      <c r="C56" s="329" t="s">
        <v>281</v>
      </c>
      <c r="D56" s="374"/>
      <c r="E56" s="329" t="s">
        <v>282</v>
      </c>
      <c r="F56" s="374"/>
      <c r="G56" s="332">
        <v>25101</v>
      </c>
      <c r="H56" s="332">
        <v>24233.442749565551</v>
      </c>
      <c r="I56" s="334">
        <v>38178.620000000003</v>
      </c>
    </row>
    <row r="57" spans="1:9" ht="15" x14ac:dyDescent="0.25">
      <c r="A57" s="18">
        <f t="shared" si="0"/>
        <v>48</v>
      </c>
      <c r="B57" s="329">
        <v>164</v>
      </c>
      <c r="C57" s="330">
        <v>44280</v>
      </c>
      <c r="D57" s="374"/>
      <c r="E57" s="329" t="s">
        <v>266</v>
      </c>
      <c r="F57" s="374"/>
      <c r="G57" s="332">
        <v>2376</v>
      </c>
      <c r="H57" s="332">
        <v>2293.8791272446415</v>
      </c>
      <c r="I57" s="334">
        <v>5940</v>
      </c>
    </row>
    <row r="58" spans="1:9" ht="15" x14ac:dyDescent="0.25">
      <c r="A58" s="18">
        <f t="shared" si="0"/>
        <v>49</v>
      </c>
      <c r="B58" s="329">
        <v>858</v>
      </c>
      <c r="C58" s="330">
        <v>44284</v>
      </c>
      <c r="D58" s="374"/>
      <c r="E58" s="329" t="s">
        <v>283</v>
      </c>
      <c r="F58" s="374"/>
      <c r="G58" s="331"/>
      <c r="H58" s="332"/>
      <c r="I58" s="334">
        <v>70000</v>
      </c>
    </row>
    <row r="59" spans="1:9" ht="15" x14ac:dyDescent="0.25">
      <c r="A59" s="18">
        <f t="shared" si="0"/>
        <v>50</v>
      </c>
      <c r="B59" s="329">
        <v>858</v>
      </c>
      <c r="C59" s="330">
        <v>44284</v>
      </c>
      <c r="D59" s="374"/>
      <c r="E59" s="329" t="s">
        <v>283</v>
      </c>
      <c r="F59" s="374"/>
      <c r="G59" s="331"/>
      <c r="H59" s="332"/>
      <c r="I59" s="334">
        <v>510590.22</v>
      </c>
    </row>
    <row r="60" spans="1:9" ht="15" x14ac:dyDescent="0.25">
      <c r="A60" s="18">
        <f t="shared" si="0"/>
        <v>51</v>
      </c>
      <c r="B60" s="329">
        <v>858</v>
      </c>
      <c r="C60" s="330">
        <v>44284</v>
      </c>
      <c r="D60" s="374"/>
      <c r="E60" s="329" t="s">
        <v>283</v>
      </c>
      <c r="F60" s="374"/>
      <c r="G60" s="331"/>
      <c r="H60" s="332"/>
      <c r="I60" s="334">
        <v>90727.88</v>
      </c>
    </row>
    <row r="61" spans="1:9" ht="15" x14ac:dyDescent="0.25">
      <c r="A61" s="18">
        <f t="shared" si="0"/>
        <v>52</v>
      </c>
      <c r="B61" s="329">
        <v>858</v>
      </c>
      <c r="C61" s="330">
        <v>44281</v>
      </c>
      <c r="D61" s="374"/>
      <c r="E61" s="329" t="s">
        <v>283</v>
      </c>
      <c r="F61" s="374"/>
      <c r="G61" s="331"/>
      <c r="H61" s="332"/>
      <c r="I61" s="335">
        <v>1.52</v>
      </c>
    </row>
    <row r="62" spans="1:9" ht="15" x14ac:dyDescent="0.25">
      <c r="A62" s="18">
        <f t="shared" si="0"/>
        <v>53</v>
      </c>
      <c r="B62" s="329">
        <v>858</v>
      </c>
      <c r="C62" s="330">
        <v>44280</v>
      </c>
      <c r="D62" s="374"/>
      <c r="E62" s="329" t="s">
        <v>283</v>
      </c>
      <c r="F62" s="374"/>
      <c r="G62" s="331"/>
      <c r="H62" s="332"/>
      <c r="I62" s="334">
        <v>38551.199999999997</v>
      </c>
    </row>
    <row r="63" spans="1:9" ht="15" x14ac:dyDescent="0.25">
      <c r="A63" s="18">
        <f t="shared" si="0"/>
        <v>54</v>
      </c>
      <c r="B63" s="329">
        <v>804</v>
      </c>
      <c r="C63" s="330">
        <v>44280</v>
      </c>
      <c r="D63" s="374"/>
      <c r="E63" s="329" t="s">
        <v>284</v>
      </c>
      <c r="F63" s="374"/>
      <c r="G63" s="331"/>
      <c r="H63" s="332"/>
      <c r="I63" s="334">
        <v>14875</v>
      </c>
    </row>
    <row r="64" spans="1:9" ht="15" x14ac:dyDescent="0.25">
      <c r="A64" s="18">
        <f t="shared" si="0"/>
        <v>55</v>
      </c>
      <c r="B64" s="329">
        <v>804</v>
      </c>
      <c r="C64" s="330">
        <v>44280</v>
      </c>
      <c r="D64" s="374"/>
      <c r="E64" s="329" t="s">
        <v>285</v>
      </c>
      <c r="F64" s="374"/>
      <c r="G64" s="332">
        <v>108889</v>
      </c>
      <c r="H64" s="332">
        <v>105125.50685460513</v>
      </c>
      <c r="I64" s="334">
        <v>354978.14</v>
      </c>
    </row>
    <row r="65" spans="1:9" ht="15" x14ac:dyDescent="0.25">
      <c r="A65" s="18">
        <f t="shared" si="0"/>
        <v>56</v>
      </c>
      <c r="B65" s="329">
        <v>804</v>
      </c>
      <c r="C65" s="330">
        <v>44280</v>
      </c>
      <c r="D65" s="374"/>
      <c r="E65" s="329" t="s">
        <v>272</v>
      </c>
      <c r="F65" s="374"/>
      <c r="G65" s="331"/>
      <c r="H65" s="332"/>
      <c r="I65" s="334">
        <v>494962.5</v>
      </c>
    </row>
    <row r="66" spans="1:9" ht="15" x14ac:dyDescent="0.25">
      <c r="A66" s="18">
        <f t="shared" si="0"/>
        <v>57</v>
      </c>
      <c r="B66" s="329">
        <v>858</v>
      </c>
      <c r="C66" s="330">
        <v>44280</v>
      </c>
      <c r="D66" s="374"/>
      <c r="E66" s="329" t="s">
        <v>272</v>
      </c>
      <c r="F66" s="374"/>
      <c r="G66" s="331"/>
      <c r="H66" s="332"/>
      <c r="I66" s="334">
        <v>1294339.5</v>
      </c>
    </row>
    <row r="67" spans="1:9" ht="15" x14ac:dyDescent="0.25">
      <c r="A67" s="18">
        <f t="shared" si="0"/>
        <v>58</v>
      </c>
      <c r="B67" s="329">
        <v>858</v>
      </c>
      <c r="C67" s="330">
        <v>44280</v>
      </c>
      <c r="D67" s="374"/>
      <c r="E67" s="329" t="s">
        <v>272</v>
      </c>
      <c r="F67" s="374"/>
      <c r="G67" s="331"/>
      <c r="H67" s="332"/>
      <c r="I67" s="334">
        <v>229200.3</v>
      </c>
    </row>
    <row r="68" spans="1:9" ht="15" x14ac:dyDescent="0.25">
      <c r="A68" s="18">
        <f t="shared" si="0"/>
        <v>59</v>
      </c>
      <c r="B68" s="329">
        <v>858</v>
      </c>
      <c r="C68" s="330">
        <v>44280</v>
      </c>
      <c r="D68" s="374"/>
      <c r="E68" s="329" t="s">
        <v>275</v>
      </c>
      <c r="F68" s="374"/>
      <c r="G68" s="331"/>
      <c r="H68" s="332"/>
      <c r="I68" s="334">
        <v>8946.4</v>
      </c>
    </row>
    <row r="69" spans="1:9" ht="15" x14ac:dyDescent="0.25">
      <c r="A69" s="18">
        <f t="shared" si="0"/>
        <v>60</v>
      </c>
      <c r="B69" s="329">
        <v>858</v>
      </c>
      <c r="C69" s="330">
        <v>44280</v>
      </c>
      <c r="D69" s="374"/>
      <c r="E69" s="329" t="s">
        <v>275</v>
      </c>
      <c r="F69" s="374"/>
      <c r="G69" s="331"/>
      <c r="H69" s="332"/>
      <c r="I69" s="335">
        <v>20.3</v>
      </c>
    </row>
    <row r="70" spans="1:9" ht="15" x14ac:dyDescent="0.25">
      <c r="A70" s="18">
        <f t="shared" si="0"/>
        <v>61</v>
      </c>
      <c r="B70" s="329">
        <v>858</v>
      </c>
      <c r="C70" s="330">
        <v>44280</v>
      </c>
      <c r="D70" s="374"/>
      <c r="E70" s="329" t="s">
        <v>286</v>
      </c>
      <c r="F70" s="374"/>
      <c r="G70" s="331"/>
      <c r="H70" s="332"/>
      <c r="I70" s="334">
        <v>3153.83</v>
      </c>
    </row>
    <row r="71" spans="1:9" ht="15" x14ac:dyDescent="0.25">
      <c r="A71" s="18">
        <f t="shared" si="0"/>
        <v>62</v>
      </c>
      <c r="B71" s="329">
        <v>858</v>
      </c>
      <c r="C71" s="330">
        <v>44280</v>
      </c>
      <c r="D71" s="374"/>
      <c r="E71" s="329" t="s">
        <v>287</v>
      </c>
      <c r="F71" s="374"/>
      <c r="G71" s="331"/>
      <c r="H71" s="332"/>
      <c r="I71" s="334">
        <v>89600</v>
      </c>
    </row>
    <row r="72" spans="1:9" ht="15" x14ac:dyDescent="0.25">
      <c r="A72" s="18">
        <f t="shared" si="0"/>
        <v>63</v>
      </c>
      <c r="B72" s="329">
        <v>804</v>
      </c>
      <c r="C72" s="330">
        <v>44280</v>
      </c>
      <c r="D72" s="374"/>
      <c r="E72" s="329" t="s">
        <v>287</v>
      </c>
      <c r="F72" s="374"/>
      <c r="G72" s="332">
        <v>60000</v>
      </c>
      <c r="H72" s="332">
        <v>57926.240586985899</v>
      </c>
      <c r="I72" s="334">
        <v>166200</v>
      </c>
    </row>
    <row r="73" spans="1:9" ht="15" x14ac:dyDescent="0.25">
      <c r="A73" s="18">
        <f t="shared" si="0"/>
        <v>64</v>
      </c>
      <c r="B73" s="329">
        <v>858</v>
      </c>
      <c r="C73" s="330">
        <v>44286</v>
      </c>
      <c r="D73" s="374"/>
      <c r="E73" s="329" t="s">
        <v>288</v>
      </c>
      <c r="F73" s="374"/>
      <c r="G73" s="331"/>
      <c r="H73" s="332"/>
      <c r="I73" s="334">
        <v>177200</v>
      </c>
    </row>
    <row r="74" spans="1:9" ht="15" x14ac:dyDescent="0.25">
      <c r="A74" s="18">
        <f t="shared" si="0"/>
        <v>65</v>
      </c>
      <c r="B74" s="329">
        <v>804</v>
      </c>
      <c r="C74" s="330">
        <v>44280</v>
      </c>
      <c r="D74" s="374"/>
      <c r="E74" s="329" t="s">
        <v>289</v>
      </c>
      <c r="F74" s="374"/>
      <c r="G74" s="332">
        <v>5493</v>
      </c>
      <c r="H74" s="332">
        <v>5303.1473257385596</v>
      </c>
      <c r="I74" s="334">
        <v>10375.200000000001</v>
      </c>
    </row>
    <row r="75" spans="1:9" ht="15" x14ac:dyDescent="0.25">
      <c r="A75" s="18">
        <f t="shared" si="0"/>
        <v>66</v>
      </c>
      <c r="B75" s="329">
        <v>804</v>
      </c>
      <c r="C75" s="330">
        <v>44280</v>
      </c>
      <c r="D75" s="374"/>
      <c r="E75" s="329" t="s">
        <v>289</v>
      </c>
      <c r="F75" s="374"/>
      <c r="G75" s="332">
        <v>38825</v>
      </c>
      <c r="H75" s="332">
        <v>37483.104846495458</v>
      </c>
      <c r="I75" s="334">
        <v>108995.36</v>
      </c>
    </row>
    <row r="76" spans="1:9" ht="15" x14ac:dyDescent="0.25">
      <c r="A76" s="18">
        <f t="shared" ref="A76:A89" si="1">A75+1</f>
        <v>67</v>
      </c>
      <c r="B76" s="329">
        <v>858</v>
      </c>
      <c r="C76" s="330">
        <v>44280</v>
      </c>
      <c r="D76" s="374"/>
      <c r="E76" s="329" t="s">
        <v>290</v>
      </c>
      <c r="F76" s="374"/>
      <c r="G76" s="331"/>
      <c r="H76" s="332"/>
      <c r="I76" s="334">
        <v>51651.040000000001</v>
      </c>
    </row>
    <row r="77" spans="1:9" ht="15" x14ac:dyDescent="0.25">
      <c r="A77" s="18">
        <f t="shared" si="1"/>
        <v>68</v>
      </c>
      <c r="B77" s="329">
        <v>858</v>
      </c>
      <c r="C77" s="330">
        <v>44280</v>
      </c>
      <c r="D77" s="374"/>
      <c r="E77" s="329" t="s">
        <v>290</v>
      </c>
      <c r="F77" s="374"/>
      <c r="G77" s="331"/>
      <c r="H77" s="332"/>
      <c r="I77" s="334">
        <v>15918.76</v>
      </c>
    </row>
    <row r="78" spans="1:9" ht="15" x14ac:dyDescent="0.25">
      <c r="A78" s="18">
        <f t="shared" si="1"/>
        <v>69</v>
      </c>
      <c r="B78" s="329">
        <v>804</v>
      </c>
      <c r="C78" s="330">
        <v>44280</v>
      </c>
      <c r="D78" s="374"/>
      <c r="E78" s="329" t="s">
        <v>290</v>
      </c>
      <c r="F78" s="374"/>
      <c r="G78" s="331"/>
      <c r="H78" s="332"/>
      <c r="I78" s="335">
        <v>294</v>
      </c>
    </row>
    <row r="79" spans="1:9" ht="15" x14ac:dyDescent="0.25">
      <c r="A79" s="18">
        <f t="shared" si="1"/>
        <v>70</v>
      </c>
      <c r="B79" s="329">
        <v>858</v>
      </c>
      <c r="C79" s="330">
        <v>44280</v>
      </c>
      <c r="D79" s="374"/>
      <c r="E79" s="329" t="s">
        <v>290</v>
      </c>
      <c r="F79" s="374"/>
      <c r="G79" s="331"/>
      <c r="H79" s="332"/>
      <c r="I79" s="334">
        <v>80245.7</v>
      </c>
    </row>
    <row r="80" spans="1:9" ht="15" x14ac:dyDescent="0.25">
      <c r="A80" s="18">
        <f t="shared" si="1"/>
        <v>71</v>
      </c>
      <c r="B80" s="329">
        <v>804</v>
      </c>
      <c r="C80" s="330">
        <v>44280</v>
      </c>
      <c r="D80" s="374"/>
      <c r="E80" s="329" t="s">
        <v>290</v>
      </c>
      <c r="F80" s="374"/>
      <c r="G80" s="332">
        <v>2636</v>
      </c>
      <c r="H80" s="332">
        <v>2544.8928364549138</v>
      </c>
      <c r="I80" s="334">
        <v>20934.38</v>
      </c>
    </row>
    <row r="81" spans="1:10" ht="15" x14ac:dyDescent="0.25">
      <c r="A81" s="18">
        <f t="shared" si="1"/>
        <v>72</v>
      </c>
      <c r="B81" s="329">
        <v>858</v>
      </c>
      <c r="C81" s="330">
        <v>44280</v>
      </c>
      <c r="D81" s="374"/>
      <c r="E81" s="329" t="s">
        <v>290</v>
      </c>
      <c r="F81" s="374"/>
      <c r="G81" s="331"/>
      <c r="H81" s="332"/>
      <c r="I81" s="334">
        <v>19122.12</v>
      </c>
    </row>
    <row r="82" spans="1:10" ht="15" x14ac:dyDescent="0.25">
      <c r="A82" s="18">
        <f t="shared" si="1"/>
        <v>73</v>
      </c>
      <c r="B82" s="329">
        <v>804</v>
      </c>
      <c r="C82" s="330">
        <v>44280</v>
      </c>
      <c r="D82" s="374"/>
      <c r="E82" s="329" t="s">
        <v>290</v>
      </c>
      <c r="F82" s="374"/>
      <c r="G82" s="331"/>
      <c r="H82" s="332"/>
      <c r="I82" s="334">
        <v>4788</v>
      </c>
    </row>
    <row r="83" spans="1:10" ht="15" x14ac:dyDescent="0.25">
      <c r="A83" s="18">
        <f t="shared" si="1"/>
        <v>74</v>
      </c>
      <c r="B83" s="329">
        <v>804</v>
      </c>
      <c r="C83" s="330">
        <v>44275</v>
      </c>
      <c r="D83" s="374"/>
      <c r="E83" s="329" t="s">
        <v>291</v>
      </c>
      <c r="F83" s="374"/>
      <c r="G83" s="332">
        <v>3779</v>
      </c>
      <c r="H83" s="332">
        <v>3648.3877196369954</v>
      </c>
      <c r="I83" s="334">
        <v>9682.93</v>
      </c>
    </row>
    <row r="84" spans="1:10" ht="15" x14ac:dyDescent="0.25">
      <c r="A84" s="18">
        <f t="shared" si="1"/>
        <v>75</v>
      </c>
      <c r="B84" s="329">
        <v>804</v>
      </c>
      <c r="C84" s="330">
        <v>44275</v>
      </c>
      <c r="D84" s="374"/>
      <c r="E84" s="329" t="s">
        <v>292</v>
      </c>
      <c r="F84" s="374"/>
      <c r="G84" s="332">
        <v>16433</v>
      </c>
      <c r="H84" s="332">
        <v>15865.031859432322</v>
      </c>
      <c r="I84" s="334">
        <v>43278.33</v>
      </c>
    </row>
    <row r="85" spans="1:10" ht="15" x14ac:dyDescent="0.25">
      <c r="A85" s="18">
        <f t="shared" si="1"/>
        <v>76</v>
      </c>
      <c r="B85" s="329">
        <v>804</v>
      </c>
      <c r="C85" s="330">
        <v>44275</v>
      </c>
      <c r="D85" s="374"/>
      <c r="E85" s="329" t="s">
        <v>293</v>
      </c>
      <c r="F85" s="374"/>
      <c r="G85" s="332">
        <v>15593</v>
      </c>
      <c r="H85" s="332">
        <v>15054.06449121452</v>
      </c>
      <c r="I85" s="334">
        <v>41249.72</v>
      </c>
    </row>
    <row r="86" spans="1:10" ht="15" x14ac:dyDescent="0.25">
      <c r="A86" s="18">
        <f t="shared" si="1"/>
        <v>77</v>
      </c>
      <c r="B86" s="329">
        <v>804</v>
      </c>
      <c r="C86" s="330">
        <v>44275</v>
      </c>
      <c r="D86" s="374"/>
      <c r="E86" s="329" t="s">
        <v>294</v>
      </c>
      <c r="F86" s="374"/>
      <c r="G86" s="332">
        <v>1233</v>
      </c>
      <c r="H86" s="332">
        <v>1190.3842440625604</v>
      </c>
      <c r="I86" s="334">
        <v>3244.64</v>
      </c>
    </row>
    <row r="87" spans="1:10" ht="15" x14ac:dyDescent="0.25">
      <c r="A87" s="18">
        <f t="shared" si="1"/>
        <v>78</v>
      </c>
      <c r="B87" s="329">
        <v>804</v>
      </c>
      <c r="C87" s="330">
        <v>44275</v>
      </c>
      <c r="D87" s="374"/>
      <c r="E87" s="329" t="s">
        <v>295</v>
      </c>
      <c r="F87" s="374"/>
      <c r="G87" s="332">
        <v>2516</v>
      </c>
      <c r="H87" s="332">
        <v>2429.0403552809421</v>
      </c>
      <c r="I87" s="334">
        <v>6620.85</v>
      </c>
    </row>
    <row r="88" spans="1:10" ht="15" x14ac:dyDescent="0.25">
      <c r="A88" s="18">
        <f t="shared" si="1"/>
        <v>79</v>
      </c>
      <c r="B88" s="329">
        <v>804</v>
      </c>
      <c r="C88" s="330">
        <v>44275</v>
      </c>
      <c r="D88" s="374"/>
      <c r="E88" s="329" t="s">
        <v>296</v>
      </c>
      <c r="F88" s="374"/>
      <c r="G88" s="332">
        <v>21403</v>
      </c>
      <c r="H88" s="332">
        <v>20663.255454720987</v>
      </c>
      <c r="I88" s="334">
        <v>59393.33</v>
      </c>
    </row>
    <row r="89" spans="1:10" ht="15" x14ac:dyDescent="0.25">
      <c r="A89" s="18">
        <f t="shared" si="1"/>
        <v>80</v>
      </c>
      <c r="B89" s="329"/>
      <c r="C89" s="338"/>
      <c r="D89" s="374"/>
      <c r="E89" s="329" t="s">
        <v>297</v>
      </c>
      <c r="F89" s="377"/>
      <c r="G89" s="331"/>
      <c r="H89" s="331"/>
      <c r="I89" s="334">
        <v>33022873.920000002</v>
      </c>
    </row>
    <row r="90" spans="1:10" x14ac:dyDescent="0.2">
      <c r="A90" s="18"/>
      <c r="B90" s="18"/>
      <c r="D90" s="18"/>
      <c r="G90" s="51"/>
      <c r="I90" s="97"/>
    </row>
    <row r="91" spans="1:10" x14ac:dyDescent="0.2">
      <c r="A91" s="18"/>
      <c r="B91" s="18"/>
      <c r="C91" s="33"/>
      <c r="D91" s="34"/>
      <c r="E91" s="34" t="s">
        <v>298</v>
      </c>
      <c r="F91" s="34"/>
      <c r="G91" s="98">
        <f t="shared" ref="G91:H91" si="2">SUM(G10:G90)</f>
        <v>5663148</v>
      </c>
      <c r="H91" s="98">
        <f t="shared" si="2"/>
        <v>5467414.5587951345</v>
      </c>
      <c r="I91" s="35">
        <f>SUM(I10:I90)</f>
        <v>302526308.30999994</v>
      </c>
    </row>
    <row r="92" spans="1:10" x14ac:dyDescent="0.2">
      <c r="A92" s="18"/>
      <c r="B92" s="18"/>
      <c r="C92" s="33"/>
      <c r="D92" s="34"/>
      <c r="E92" s="34"/>
      <c r="F92" s="34"/>
      <c r="G92" s="99"/>
      <c r="H92" s="99"/>
      <c r="I92" s="36"/>
    </row>
    <row r="93" spans="1:10" ht="15" x14ac:dyDescent="0.25">
      <c r="A93" s="18"/>
      <c r="B93" s="18"/>
      <c r="C93" s="37" t="s">
        <v>299</v>
      </c>
      <c r="E93" s="10" t="s">
        <v>300</v>
      </c>
      <c r="G93" s="332">
        <v>1325863</v>
      </c>
      <c r="H93" s="332">
        <v>1280038</v>
      </c>
      <c r="I93" s="334">
        <v>2633483.9900000002</v>
      </c>
      <c r="J93" s="332"/>
    </row>
    <row r="94" spans="1:10" ht="15" x14ac:dyDescent="0.25">
      <c r="A94" s="18"/>
      <c r="B94" s="18"/>
      <c r="C94" s="37"/>
      <c r="E94" s="10" t="s">
        <v>92</v>
      </c>
      <c r="G94" s="332">
        <v>-54442</v>
      </c>
      <c r="H94" s="332">
        <v>-52560</v>
      </c>
      <c r="I94" s="334">
        <v>-142529.95000000001</v>
      </c>
    </row>
    <row r="95" spans="1:10" ht="15" x14ac:dyDescent="0.25">
      <c r="A95" s="18"/>
      <c r="B95" s="18"/>
      <c r="C95" s="96"/>
      <c r="D95" s="96"/>
      <c r="E95" s="123"/>
      <c r="F95" s="123"/>
      <c r="G95" s="332"/>
      <c r="H95" s="332"/>
      <c r="I95" s="334"/>
    </row>
    <row r="96" spans="1:10" x14ac:dyDescent="0.2">
      <c r="A96" s="18"/>
      <c r="B96" s="18"/>
      <c r="C96" s="33"/>
      <c r="D96" s="34"/>
      <c r="I96" s="31"/>
    </row>
    <row r="97" spans="1:9" x14ac:dyDescent="0.2">
      <c r="A97" s="18"/>
      <c r="B97" s="18"/>
      <c r="E97" s="34" t="s">
        <v>301</v>
      </c>
      <c r="F97" s="34"/>
      <c r="G97" s="34"/>
      <c r="H97" s="34"/>
      <c r="I97" s="38">
        <f>I93+I94</f>
        <v>2490954.04</v>
      </c>
    </row>
    <row r="98" spans="1:9" x14ac:dyDescent="0.2">
      <c r="A98" s="18"/>
      <c r="B98" s="18"/>
      <c r="I98" s="31"/>
    </row>
    <row r="99" spans="1:9" ht="13.5" thickBot="1" x14ac:dyDescent="0.25">
      <c r="A99" s="18"/>
      <c r="B99" s="18"/>
      <c r="E99" s="12" t="s">
        <v>302</v>
      </c>
      <c r="F99" s="12"/>
      <c r="G99" s="12"/>
      <c r="H99" s="12"/>
      <c r="I99" s="39">
        <f>I91+I97</f>
        <v>305017262.34999996</v>
      </c>
    </row>
    <row r="100" spans="1:9" ht="13.5" thickTop="1" x14ac:dyDescent="0.2"/>
    <row r="101" spans="1:9" x14ac:dyDescent="0.2">
      <c r="A101" s="10" t="s">
        <v>303</v>
      </c>
    </row>
    <row r="102" spans="1:9" x14ac:dyDescent="0.2">
      <c r="I102" s="40"/>
    </row>
    <row r="103" spans="1:9" x14ac:dyDescent="0.2">
      <c r="I103" s="360"/>
    </row>
    <row r="104" spans="1:9" x14ac:dyDescent="0.2">
      <c r="I104" s="40"/>
    </row>
  </sheetData>
  <mergeCells count="4">
    <mergeCell ref="A1:G1"/>
    <mergeCell ref="A2:G2"/>
    <mergeCell ref="A3:G3"/>
    <mergeCell ref="A4:G4"/>
  </mergeCells>
  <printOptions horizontalCentered="1"/>
  <pageMargins left="0.5" right="0.5" top="1.25" bottom="1" header="0.5" footer="0.5"/>
  <pageSetup scale="45" orientation="landscape" r:id="rId1"/>
  <headerFooter alignWithMargins="0">
    <oddHeader>&amp;R&amp;"Arial,Bold"&amp;12Schedule C-2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B4D8-35B0-442A-AD09-C80AAFF4C764}">
  <dimension ref="A1:G33"/>
  <sheetViews>
    <sheetView view="pageLayout" zoomScaleNormal="100" workbookViewId="0">
      <selection activeCell="E2" sqref="E2"/>
    </sheetView>
  </sheetViews>
  <sheetFormatPr defaultRowHeight="15" x14ac:dyDescent="0.25"/>
  <cols>
    <col min="1" max="1" width="9.140625" bestFit="1" customWidth="1"/>
    <col min="2" max="2" width="44.140625" customWidth="1"/>
    <col min="3" max="3" width="11.5703125" bestFit="1" customWidth="1"/>
    <col min="4" max="4" width="12.85546875" style="78" bestFit="1" customWidth="1"/>
    <col min="5" max="5" width="5.5703125" style="78" customWidth="1"/>
    <col min="6" max="6" width="12.85546875" customWidth="1"/>
    <col min="7" max="7" width="15.140625" customWidth="1"/>
  </cols>
  <sheetData>
    <row r="1" spans="1:7" x14ac:dyDescent="0.25">
      <c r="A1" s="400" t="s">
        <v>0</v>
      </c>
      <c r="B1" s="400"/>
      <c r="C1" s="400"/>
      <c r="D1" s="400"/>
      <c r="E1" s="379"/>
      <c r="F1" s="84"/>
      <c r="G1" s="84"/>
    </row>
    <row r="2" spans="1:7" x14ac:dyDescent="0.25">
      <c r="A2" s="400" t="s">
        <v>499</v>
      </c>
      <c r="B2" s="400"/>
      <c r="C2" s="400"/>
      <c r="D2" s="400"/>
      <c r="E2" s="379"/>
      <c r="F2" s="84"/>
      <c r="G2" s="84"/>
    </row>
    <row r="3" spans="1:7" x14ac:dyDescent="0.25">
      <c r="A3" s="400" t="str">
        <f>'Table of Contents'!C16</f>
        <v>Average Normal Cost</v>
      </c>
      <c r="B3" s="400"/>
      <c r="C3" s="400"/>
      <c r="D3" s="400"/>
      <c r="E3" s="379"/>
      <c r="F3" s="84"/>
      <c r="G3" s="84"/>
    </row>
    <row r="4" spans="1:7" x14ac:dyDescent="0.25">
      <c r="A4" s="400" t="s">
        <v>2</v>
      </c>
      <c r="B4" s="400"/>
      <c r="C4" s="400"/>
      <c r="D4" s="400"/>
      <c r="E4" s="379"/>
      <c r="F4" s="84"/>
      <c r="G4" s="84"/>
    </row>
    <row r="6" spans="1:7" ht="31.5" customHeight="1" x14ac:dyDescent="0.25">
      <c r="A6" s="174" t="s">
        <v>3</v>
      </c>
      <c r="B6" s="174" t="s">
        <v>59</v>
      </c>
      <c r="C6" s="174" t="s">
        <v>304</v>
      </c>
      <c r="D6" s="174" t="s">
        <v>305</v>
      </c>
      <c r="E6" s="174"/>
      <c r="F6" s="174" t="s">
        <v>306</v>
      </c>
    </row>
    <row r="7" spans="1:7" x14ac:dyDescent="0.25">
      <c r="A7" s="175"/>
      <c r="B7" s="176"/>
      <c r="C7" s="176"/>
      <c r="D7" s="176"/>
      <c r="E7" s="176"/>
      <c r="F7" s="176"/>
    </row>
    <row r="8" spans="1:7" x14ac:dyDescent="0.25">
      <c r="A8" s="175"/>
      <c r="B8" s="176"/>
      <c r="C8" s="176"/>
      <c r="D8" s="176"/>
      <c r="E8" s="176"/>
      <c r="F8" s="176"/>
    </row>
    <row r="9" spans="1:7" x14ac:dyDescent="0.25">
      <c r="A9" s="175">
        <v>1</v>
      </c>
      <c r="B9" s="177" t="s">
        <v>307</v>
      </c>
      <c r="C9" s="178" t="s">
        <v>308</v>
      </c>
      <c r="D9" s="179">
        <v>3</v>
      </c>
      <c r="E9" s="179"/>
      <c r="F9" s="179">
        <f>D9*$C$17</f>
        <v>3.1074000000000002</v>
      </c>
    </row>
    <row r="10" spans="1:7" x14ac:dyDescent="0.25">
      <c r="A10" s="96">
        <v>2</v>
      </c>
      <c r="B10" s="180"/>
      <c r="C10" s="178" t="s">
        <v>309</v>
      </c>
      <c r="D10" s="179">
        <v>2.9</v>
      </c>
      <c r="E10" s="179"/>
      <c r="F10" s="179">
        <f t="shared" ref="F10:F11" si="0">D10*$C$17</f>
        <v>3.0038200000000002</v>
      </c>
    </row>
    <row r="11" spans="1:7" x14ac:dyDescent="0.25">
      <c r="A11" s="96">
        <v>3</v>
      </c>
      <c r="B11" s="180"/>
      <c r="C11" s="178" t="s">
        <v>310</v>
      </c>
      <c r="D11" s="179">
        <v>2.48</v>
      </c>
      <c r="E11" s="179"/>
      <c r="F11" s="179">
        <f t="shared" si="0"/>
        <v>2.568784</v>
      </c>
    </row>
    <row r="12" spans="1:7" x14ac:dyDescent="0.25">
      <c r="A12" s="96">
        <v>4</v>
      </c>
      <c r="B12" s="180"/>
      <c r="C12" s="181" t="s">
        <v>311</v>
      </c>
      <c r="D12" s="182">
        <f>ROUND(AVERAGE(D9:D11),4)</f>
        <v>2.7932999999999999</v>
      </c>
      <c r="E12" s="183" t="s">
        <v>312</v>
      </c>
      <c r="F12" s="182">
        <f>ROUND(AVERAGE(F9:F11),4)</f>
        <v>2.8933</v>
      </c>
      <c r="G12" s="94"/>
    </row>
    <row r="13" spans="1:7" x14ac:dyDescent="0.25">
      <c r="A13" s="96">
        <v>5</v>
      </c>
      <c r="B13" s="180" t="s">
        <v>313</v>
      </c>
      <c r="C13" s="184"/>
      <c r="D13" s="185">
        <v>0.11902939377685007</v>
      </c>
      <c r="E13" s="186" t="s">
        <v>83</v>
      </c>
      <c r="F13" s="179">
        <f>D13*$C$17</f>
        <v>0.1232906460740613</v>
      </c>
      <c r="G13" s="94"/>
    </row>
    <row r="14" spans="1:7" x14ac:dyDescent="0.25">
      <c r="A14" s="96">
        <v>6</v>
      </c>
      <c r="B14" s="180" t="s">
        <v>314</v>
      </c>
      <c r="C14" s="187"/>
      <c r="D14" s="188">
        <v>0.75647237666276679</v>
      </c>
      <c r="E14" s="189" t="s">
        <v>86</v>
      </c>
      <c r="F14" s="188">
        <f>D14*$C$17</f>
        <v>0.78355408774729385</v>
      </c>
    </row>
    <row r="15" spans="1:7" x14ac:dyDescent="0.25">
      <c r="A15" s="96">
        <v>7</v>
      </c>
      <c r="B15" s="190"/>
      <c r="C15" s="190"/>
      <c r="D15" s="191">
        <f>D12+D13+D14</f>
        <v>3.6688017704396167</v>
      </c>
      <c r="E15" s="192" t="s">
        <v>89</v>
      </c>
      <c r="F15" s="191">
        <f>F12+F13+F14</f>
        <v>3.8001447338213552</v>
      </c>
    </row>
    <row r="16" spans="1:7" ht="15.75" thickBot="1" x14ac:dyDescent="0.3">
      <c r="A16" s="96">
        <v>8</v>
      </c>
      <c r="B16" s="148"/>
      <c r="C16" s="148"/>
      <c r="D16" s="193"/>
      <c r="E16" s="193"/>
      <c r="F16" s="148"/>
    </row>
    <row r="17" spans="1:6" ht="15.75" thickBot="1" x14ac:dyDescent="0.3">
      <c r="A17" s="96">
        <v>9</v>
      </c>
      <c r="B17" s="148" t="s">
        <v>315</v>
      </c>
      <c r="C17" s="194">
        <v>1.0358000000000001</v>
      </c>
      <c r="D17" s="195" t="s">
        <v>91</v>
      </c>
      <c r="E17" s="193"/>
      <c r="F17" s="148"/>
    </row>
    <row r="18" spans="1:6" x14ac:dyDescent="0.25">
      <c r="A18" s="96">
        <v>10</v>
      </c>
      <c r="B18" s="148"/>
      <c r="C18" s="150"/>
      <c r="D18" s="193"/>
      <c r="E18" s="193"/>
      <c r="F18" s="148"/>
    </row>
    <row r="19" spans="1:6" x14ac:dyDescent="0.25">
      <c r="A19" s="96">
        <v>11</v>
      </c>
      <c r="B19" s="403" t="s">
        <v>316</v>
      </c>
      <c r="C19" s="403"/>
      <c r="D19" s="403"/>
      <c r="E19" s="403"/>
      <c r="F19" s="403"/>
    </row>
    <row r="20" spans="1:6" x14ac:dyDescent="0.25">
      <c r="A20" s="96">
        <v>12</v>
      </c>
      <c r="B20" s="403" t="s">
        <v>317</v>
      </c>
      <c r="C20" s="403"/>
      <c r="D20" s="403"/>
      <c r="E20" s="403"/>
      <c r="F20" s="403"/>
    </row>
    <row r="21" spans="1:6" x14ac:dyDescent="0.25">
      <c r="A21" s="96">
        <v>13</v>
      </c>
      <c r="B21" s="403" t="s">
        <v>318</v>
      </c>
      <c r="C21" s="403"/>
      <c r="D21" s="403"/>
      <c r="E21" s="403"/>
      <c r="F21" s="403"/>
    </row>
    <row r="22" spans="1:6" x14ac:dyDescent="0.25">
      <c r="A22" s="96">
        <v>14</v>
      </c>
      <c r="B22" s="403" t="s">
        <v>319</v>
      </c>
      <c r="C22" s="403"/>
      <c r="D22" s="403"/>
      <c r="E22" s="403"/>
      <c r="F22" s="403"/>
    </row>
    <row r="23" spans="1:6" x14ac:dyDescent="0.25">
      <c r="A23" s="96">
        <v>15</v>
      </c>
      <c r="B23" s="403" t="s">
        <v>320</v>
      </c>
      <c r="C23" s="403"/>
      <c r="D23" s="403"/>
      <c r="E23" s="403"/>
      <c r="F23" s="403"/>
    </row>
    <row r="24" spans="1:6" x14ac:dyDescent="0.25">
      <c r="A24" s="96">
        <v>16</v>
      </c>
      <c r="B24" s="403" t="s">
        <v>321</v>
      </c>
      <c r="C24" s="403"/>
      <c r="D24" s="403"/>
      <c r="E24" s="403"/>
      <c r="F24" s="403"/>
    </row>
    <row r="25" spans="1:6" x14ac:dyDescent="0.25">
      <c r="D25"/>
      <c r="E25"/>
    </row>
    <row r="26" spans="1:6" x14ac:dyDescent="0.25">
      <c r="D26"/>
      <c r="E26"/>
    </row>
    <row r="27" spans="1:6" x14ac:dyDescent="0.25">
      <c r="D27"/>
      <c r="E27"/>
    </row>
    <row r="29" spans="1:6" x14ac:dyDescent="0.25">
      <c r="B29" s="18"/>
      <c r="C29" s="18"/>
      <c r="D29" s="79"/>
      <c r="E29" s="79"/>
    </row>
    <row r="30" spans="1:6" x14ac:dyDescent="0.25">
      <c r="B30" s="18"/>
      <c r="C30" s="18"/>
      <c r="D30" s="79"/>
      <c r="E30" s="79"/>
    </row>
    <row r="31" spans="1:6" x14ac:dyDescent="0.25">
      <c r="B31" s="18"/>
      <c r="C31" s="18"/>
      <c r="D31" s="79"/>
      <c r="E31" s="79"/>
    </row>
    <row r="32" spans="1:6" x14ac:dyDescent="0.25">
      <c r="B32" s="18"/>
      <c r="C32" s="30"/>
      <c r="D32" s="79"/>
      <c r="E32" s="79"/>
    </row>
    <row r="33" spans="2:5" x14ac:dyDescent="0.25">
      <c r="B33" s="18"/>
      <c r="C33" s="18"/>
      <c r="D33" s="79"/>
      <c r="E33" s="79"/>
    </row>
  </sheetData>
  <mergeCells count="10">
    <mergeCell ref="A4:D4"/>
    <mergeCell ref="A3:D3"/>
    <mergeCell ref="A1:D1"/>
    <mergeCell ref="A2:D2"/>
    <mergeCell ref="B19:F19"/>
    <mergeCell ref="B20:F20"/>
    <mergeCell ref="B21:F21"/>
    <mergeCell ref="B22:F22"/>
    <mergeCell ref="B23:F23"/>
    <mergeCell ref="B24:F24"/>
  </mergeCells>
  <pageMargins left="0.7" right="0.7" top="0.75" bottom="0.75" header="0.3" footer="0.3"/>
  <pageSetup orientation="landscape" r:id="rId1"/>
  <headerFooter>
    <oddHeader>&amp;R&amp;"Arial,Bold"&amp;12Schedule C-3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F442-EB09-48FF-9061-ECDADE3590DA}">
  <dimension ref="A1:I30"/>
  <sheetViews>
    <sheetView view="pageLayout" zoomScaleNormal="100" workbookViewId="0">
      <selection activeCell="E2" sqref="E2"/>
    </sheetView>
  </sheetViews>
  <sheetFormatPr defaultRowHeight="12.75" x14ac:dyDescent="0.2"/>
  <cols>
    <col min="1" max="1" width="8.85546875" style="10" customWidth="1"/>
    <col min="2" max="2" width="66.85546875" style="10" customWidth="1"/>
    <col min="3" max="3" width="12.85546875" style="10" customWidth="1"/>
    <col min="4" max="254" width="9.140625" style="10"/>
    <col min="255" max="255" width="8.85546875" style="10" customWidth="1"/>
    <col min="256" max="256" width="66.85546875" style="10" customWidth="1"/>
    <col min="257" max="259" width="12.85546875" style="10" customWidth="1"/>
    <col min="260" max="510" width="9.140625" style="10"/>
    <col min="511" max="511" width="8.85546875" style="10" customWidth="1"/>
    <col min="512" max="512" width="66.85546875" style="10" customWidth="1"/>
    <col min="513" max="515" width="12.85546875" style="10" customWidth="1"/>
    <col min="516" max="766" width="9.140625" style="10"/>
    <col min="767" max="767" width="8.85546875" style="10" customWidth="1"/>
    <col min="768" max="768" width="66.85546875" style="10" customWidth="1"/>
    <col min="769" max="771" width="12.85546875" style="10" customWidth="1"/>
    <col min="772" max="1022" width="9.140625" style="10"/>
    <col min="1023" max="1023" width="8.85546875" style="10" customWidth="1"/>
    <col min="1024" max="1024" width="66.85546875" style="10" customWidth="1"/>
    <col min="1025" max="1027" width="12.85546875" style="10" customWidth="1"/>
    <col min="1028" max="1278" width="9.140625" style="10"/>
    <col min="1279" max="1279" width="8.85546875" style="10" customWidth="1"/>
    <col min="1280" max="1280" width="66.85546875" style="10" customWidth="1"/>
    <col min="1281" max="1283" width="12.85546875" style="10" customWidth="1"/>
    <col min="1284" max="1534" width="9.140625" style="10"/>
    <col min="1535" max="1535" width="8.85546875" style="10" customWidth="1"/>
    <col min="1536" max="1536" width="66.85546875" style="10" customWidth="1"/>
    <col min="1537" max="1539" width="12.85546875" style="10" customWidth="1"/>
    <col min="1540" max="1790" width="9.140625" style="10"/>
    <col min="1791" max="1791" width="8.85546875" style="10" customWidth="1"/>
    <col min="1792" max="1792" width="66.85546875" style="10" customWidth="1"/>
    <col min="1793" max="1795" width="12.85546875" style="10" customWidth="1"/>
    <col min="1796" max="2046" width="9.140625" style="10"/>
    <col min="2047" max="2047" width="8.85546875" style="10" customWidth="1"/>
    <col min="2048" max="2048" width="66.85546875" style="10" customWidth="1"/>
    <col min="2049" max="2051" width="12.85546875" style="10" customWidth="1"/>
    <col min="2052" max="2302" width="9.140625" style="10"/>
    <col min="2303" max="2303" width="8.85546875" style="10" customWidth="1"/>
    <col min="2304" max="2304" width="66.85546875" style="10" customWidth="1"/>
    <col min="2305" max="2307" width="12.85546875" style="10" customWidth="1"/>
    <col min="2308" max="2558" width="9.140625" style="10"/>
    <col min="2559" max="2559" width="8.85546875" style="10" customWidth="1"/>
    <col min="2560" max="2560" width="66.85546875" style="10" customWidth="1"/>
    <col min="2561" max="2563" width="12.85546875" style="10" customWidth="1"/>
    <col min="2564" max="2814" width="9.140625" style="10"/>
    <col min="2815" max="2815" width="8.85546875" style="10" customWidth="1"/>
    <col min="2816" max="2816" width="66.85546875" style="10" customWidth="1"/>
    <col min="2817" max="2819" width="12.85546875" style="10" customWidth="1"/>
    <col min="2820" max="3070" width="9.140625" style="10"/>
    <col min="3071" max="3071" width="8.85546875" style="10" customWidth="1"/>
    <col min="3072" max="3072" width="66.85546875" style="10" customWidth="1"/>
    <col min="3073" max="3075" width="12.85546875" style="10" customWidth="1"/>
    <col min="3076" max="3326" width="9.140625" style="10"/>
    <col min="3327" max="3327" width="8.85546875" style="10" customWidth="1"/>
    <col min="3328" max="3328" width="66.85546875" style="10" customWidth="1"/>
    <col min="3329" max="3331" width="12.85546875" style="10" customWidth="1"/>
    <col min="3332" max="3582" width="9.140625" style="10"/>
    <col min="3583" max="3583" width="8.85546875" style="10" customWidth="1"/>
    <col min="3584" max="3584" width="66.85546875" style="10" customWidth="1"/>
    <col min="3585" max="3587" width="12.85546875" style="10" customWidth="1"/>
    <col min="3588" max="3838" width="9.140625" style="10"/>
    <col min="3839" max="3839" width="8.85546875" style="10" customWidth="1"/>
    <col min="3840" max="3840" width="66.85546875" style="10" customWidth="1"/>
    <col min="3841" max="3843" width="12.85546875" style="10" customWidth="1"/>
    <col min="3844" max="4094" width="9.140625" style="10"/>
    <col min="4095" max="4095" width="8.85546875" style="10" customWidth="1"/>
    <col min="4096" max="4096" width="66.85546875" style="10" customWidth="1"/>
    <col min="4097" max="4099" width="12.85546875" style="10" customWidth="1"/>
    <col min="4100" max="4350" width="9.140625" style="10"/>
    <col min="4351" max="4351" width="8.85546875" style="10" customWidth="1"/>
    <col min="4352" max="4352" width="66.85546875" style="10" customWidth="1"/>
    <col min="4353" max="4355" width="12.85546875" style="10" customWidth="1"/>
    <col min="4356" max="4606" width="9.140625" style="10"/>
    <col min="4607" max="4607" width="8.85546875" style="10" customWidth="1"/>
    <col min="4608" max="4608" width="66.85546875" style="10" customWidth="1"/>
    <col min="4609" max="4611" width="12.85546875" style="10" customWidth="1"/>
    <col min="4612" max="4862" width="9.140625" style="10"/>
    <col min="4863" max="4863" width="8.85546875" style="10" customWidth="1"/>
    <col min="4864" max="4864" width="66.85546875" style="10" customWidth="1"/>
    <col min="4865" max="4867" width="12.85546875" style="10" customWidth="1"/>
    <col min="4868" max="5118" width="9.140625" style="10"/>
    <col min="5119" max="5119" width="8.85546875" style="10" customWidth="1"/>
    <col min="5120" max="5120" width="66.85546875" style="10" customWidth="1"/>
    <col min="5121" max="5123" width="12.85546875" style="10" customWidth="1"/>
    <col min="5124" max="5374" width="9.140625" style="10"/>
    <col min="5375" max="5375" width="8.85546875" style="10" customWidth="1"/>
    <col min="5376" max="5376" width="66.85546875" style="10" customWidth="1"/>
    <col min="5377" max="5379" width="12.85546875" style="10" customWidth="1"/>
    <col min="5380" max="5630" width="9.140625" style="10"/>
    <col min="5631" max="5631" width="8.85546875" style="10" customWidth="1"/>
    <col min="5632" max="5632" width="66.85546875" style="10" customWidth="1"/>
    <col min="5633" max="5635" width="12.85546875" style="10" customWidth="1"/>
    <col min="5636" max="5886" width="9.140625" style="10"/>
    <col min="5887" max="5887" width="8.85546875" style="10" customWidth="1"/>
    <col min="5888" max="5888" width="66.85546875" style="10" customWidth="1"/>
    <col min="5889" max="5891" width="12.85546875" style="10" customWidth="1"/>
    <col min="5892" max="6142" width="9.140625" style="10"/>
    <col min="6143" max="6143" width="8.85546875" style="10" customWidth="1"/>
    <col min="6144" max="6144" width="66.85546875" style="10" customWidth="1"/>
    <col min="6145" max="6147" width="12.85546875" style="10" customWidth="1"/>
    <col min="6148" max="6398" width="9.140625" style="10"/>
    <col min="6399" max="6399" width="8.85546875" style="10" customWidth="1"/>
    <col min="6400" max="6400" width="66.85546875" style="10" customWidth="1"/>
    <col min="6401" max="6403" width="12.85546875" style="10" customWidth="1"/>
    <col min="6404" max="6654" width="9.140625" style="10"/>
    <col min="6655" max="6655" width="8.85546875" style="10" customWidth="1"/>
    <col min="6656" max="6656" width="66.85546875" style="10" customWidth="1"/>
    <col min="6657" max="6659" width="12.85546875" style="10" customWidth="1"/>
    <col min="6660" max="6910" width="9.140625" style="10"/>
    <col min="6911" max="6911" width="8.85546875" style="10" customWidth="1"/>
    <col min="6912" max="6912" width="66.85546875" style="10" customWidth="1"/>
    <col min="6913" max="6915" width="12.85546875" style="10" customWidth="1"/>
    <col min="6916" max="7166" width="9.140625" style="10"/>
    <col min="7167" max="7167" width="8.85546875" style="10" customWidth="1"/>
    <col min="7168" max="7168" width="66.85546875" style="10" customWidth="1"/>
    <col min="7169" max="7171" width="12.85546875" style="10" customWidth="1"/>
    <col min="7172" max="7422" width="9.140625" style="10"/>
    <col min="7423" max="7423" width="8.85546875" style="10" customWidth="1"/>
    <col min="7424" max="7424" width="66.85546875" style="10" customWidth="1"/>
    <col min="7425" max="7427" width="12.85546875" style="10" customWidth="1"/>
    <col min="7428" max="7678" width="9.140625" style="10"/>
    <col min="7679" max="7679" width="8.85546875" style="10" customWidth="1"/>
    <col min="7680" max="7680" width="66.85546875" style="10" customWidth="1"/>
    <col min="7681" max="7683" width="12.85546875" style="10" customWidth="1"/>
    <col min="7684" max="7934" width="9.140625" style="10"/>
    <col min="7935" max="7935" width="8.85546875" style="10" customWidth="1"/>
    <col min="7936" max="7936" width="66.85546875" style="10" customWidth="1"/>
    <col min="7937" max="7939" width="12.85546875" style="10" customWidth="1"/>
    <col min="7940" max="8190" width="9.140625" style="10"/>
    <col min="8191" max="8191" width="8.85546875" style="10" customWidth="1"/>
    <col min="8192" max="8192" width="66.85546875" style="10" customWidth="1"/>
    <col min="8193" max="8195" width="12.85546875" style="10" customWidth="1"/>
    <col min="8196" max="8446" width="9.140625" style="10"/>
    <col min="8447" max="8447" width="8.85546875" style="10" customWidth="1"/>
    <col min="8448" max="8448" width="66.85546875" style="10" customWidth="1"/>
    <col min="8449" max="8451" width="12.85546875" style="10" customWidth="1"/>
    <col min="8452" max="8702" width="9.140625" style="10"/>
    <col min="8703" max="8703" width="8.85546875" style="10" customWidth="1"/>
    <col min="8704" max="8704" width="66.85546875" style="10" customWidth="1"/>
    <col min="8705" max="8707" width="12.85546875" style="10" customWidth="1"/>
    <col min="8708" max="8958" width="9.140625" style="10"/>
    <col min="8959" max="8959" width="8.85546875" style="10" customWidth="1"/>
    <col min="8960" max="8960" width="66.85546875" style="10" customWidth="1"/>
    <col min="8961" max="8963" width="12.85546875" style="10" customWidth="1"/>
    <col min="8964" max="9214" width="9.140625" style="10"/>
    <col min="9215" max="9215" width="8.85546875" style="10" customWidth="1"/>
    <col min="9216" max="9216" width="66.85546875" style="10" customWidth="1"/>
    <col min="9217" max="9219" width="12.85546875" style="10" customWidth="1"/>
    <col min="9220" max="9470" width="9.140625" style="10"/>
    <col min="9471" max="9471" width="8.85546875" style="10" customWidth="1"/>
    <col min="9472" max="9472" width="66.85546875" style="10" customWidth="1"/>
    <col min="9473" max="9475" width="12.85546875" style="10" customWidth="1"/>
    <col min="9476" max="9726" width="9.140625" style="10"/>
    <col min="9727" max="9727" width="8.85546875" style="10" customWidth="1"/>
    <col min="9728" max="9728" width="66.85546875" style="10" customWidth="1"/>
    <col min="9729" max="9731" width="12.85546875" style="10" customWidth="1"/>
    <col min="9732" max="9982" width="9.140625" style="10"/>
    <col min="9983" max="9983" width="8.85546875" style="10" customWidth="1"/>
    <col min="9984" max="9984" width="66.85546875" style="10" customWidth="1"/>
    <col min="9985" max="9987" width="12.85546875" style="10" customWidth="1"/>
    <col min="9988" max="10238" width="9.140625" style="10"/>
    <col min="10239" max="10239" width="8.85546875" style="10" customWidth="1"/>
    <col min="10240" max="10240" width="66.85546875" style="10" customWidth="1"/>
    <col min="10241" max="10243" width="12.85546875" style="10" customWidth="1"/>
    <col min="10244" max="10494" width="9.140625" style="10"/>
    <col min="10495" max="10495" width="8.85546875" style="10" customWidth="1"/>
    <col min="10496" max="10496" width="66.85546875" style="10" customWidth="1"/>
    <col min="10497" max="10499" width="12.85546875" style="10" customWidth="1"/>
    <col min="10500" max="10750" width="9.140625" style="10"/>
    <col min="10751" max="10751" width="8.85546875" style="10" customWidth="1"/>
    <col min="10752" max="10752" width="66.85546875" style="10" customWidth="1"/>
    <col min="10753" max="10755" width="12.85546875" style="10" customWidth="1"/>
    <col min="10756" max="11006" width="9.140625" style="10"/>
    <col min="11007" max="11007" width="8.85546875" style="10" customWidth="1"/>
    <col min="11008" max="11008" width="66.85546875" style="10" customWidth="1"/>
    <col min="11009" max="11011" width="12.85546875" style="10" customWidth="1"/>
    <col min="11012" max="11262" width="9.140625" style="10"/>
    <col min="11263" max="11263" width="8.85546875" style="10" customWidth="1"/>
    <col min="11264" max="11264" width="66.85546875" style="10" customWidth="1"/>
    <col min="11265" max="11267" width="12.85546875" style="10" customWidth="1"/>
    <col min="11268" max="11518" width="9.140625" style="10"/>
    <col min="11519" max="11519" width="8.85546875" style="10" customWidth="1"/>
    <col min="11520" max="11520" width="66.85546875" style="10" customWidth="1"/>
    <col min="11521" max="11523" width="12.85546875" style="10" customWidth="1"/>
    <col min="11524" max="11774" width="9.140625" style="10"/>
    <col min="11775" max="11775" width="8.85546875" style="10" customWidth="1"/>
    <col min="11776" max="11776" width="66.85546875" style="10" customWidth="1"/>
    <col min="11777" max="11779" width="12.85546875" style="10" customWidth="1"/>
    <col min="11780" max="12030" width="9.140625" style="10"/>
    <col min="12031" max="12031" width="8.85546875" style="10" customWidth="1"/>
    <col min="12032" max="12032" width="66.85546875" style="10" customWidth="1"/>
    <col min="12033" max="12035" width="12.85546875" style="10" customWidth="1"/>
    <col min="12036" max="12286" width="9.140625" style="10"/>
    <col min="12287" max="12287" width="8.85546875" style="10" customWidth="1"/>
    <col min="12288" max="12288" width="66.85546875" style="10" customWidth="1"/>
    <col min="12289" max="12291" width="12.85546875" style="10" customWidth="1"/>
    <col min="12292" max="12542" width="9.140625" style="10"/>
    <col min="12543" max="12543" width="8.85546875" style="10" customWidth="1"/>
    <col min="12544" max="12544" width="66.85546875" style="10" customWidth="1"/>
    <col min="12545" max="12547" width="12.85546875" style="10" customWidth="1"/>
    <col min="12548" max="12798" width="9.140625" style="10"/>
    <col min="12799" max="12799" width="8.85546875" style="10" customWidth="1"/>
    <col min="12800" max="12800" width="66.85546875" style="10" customWidth="1"/>
    <col min="12801" max="12803" width="12.85546875" style="10" customWidth="1"/>
    <col min="12804" max="13054" width="9.140625" style="10"/>
    <col min="13055" max="13055" width="8.85546875" style="10" customWidth="1"/>
    <col min="13056" max="13056" width="66.85546875" style="10" customWidth="1"/>
    <col min="13057" max="13059" width="12.85546875" style="10" customWidth="1"/>
    <col min="13060" max="13310" width="9.140625" style="10"/>
    <col min="13311" max="13311" width="8.85546875" style="10" customWidth="1"/>
    <col min="13312" max="13312" width="66.85546875" style="10" customWidth="1"/>
    <col min="13313" max="13315" width="12.85546875" style="10" customWidth="1"/>
    <col min="13316" max="13566" width="9.140625" style="10"/>
    <col min="13567" max="13567" width="8.85546875" style="10" customWidth="1"/>
    <col min="13568" max="13568" width="66.85546875" style="10" customWidth="1"/>
    <col min="13569" max="13571" width="12.85546875" style="10" customWidth="1"/>
    <col min="13572" max="13822" width="9.140625" style="10"/>
    <col min="13823" max="13823" width="8.85546875" style="10" customWidth="1"/>
    <col min="13824" max="13824" width="66.85546875" style="10" customWidth="1"/>
    <col min="13825" max="13827" width="12.85546875" style="10" customWidth="1"/>
    <col min="13828" max="14078" width="9.140625" style="10"/>
    <col min="14079" max="14079" width="8.85546875" style="10" customWidth="1"/>
    <col min="14080" max="14080" width="66.85546875" style="10" customWidth="1"/>
    <col min="14081" max="14083" width="12.85546875" style="10" customWidth="1"/>
    <col min="14084" max="14334" width="9.140625" style="10"/>
    <col min="14335" max="14335" width="8.85546875" style="10" customWidth="1"/>
    <col min="14336" max="14336" width="66.85546875" style="10" customWidth="1"/>
    <col min="14337" max="14339" width="12.85546875" style="10" customWidth="1"/>
    <col min="14340" max="14590" width="9.140625" style="10"/>
    <col min="14591" max="14591" width="8.85546875" style="10" customWidth="1"/>
    <col min="14592" max="14592" width="66.85546875" style="10" customWidth="1"/>
    <col min="14593" max="14595" width="12.85546875" style="10" customWidth="1"/>
    <col min="14596" max="14846" width="9.140625" style="10"/>
    <col min="14847" max="14847" width="8.85546875" style="10" customWidth="1"/>
    <col min="14848" max="14848" width="66.85546875" style="10" customWidth="1"/>
    <col min="14849" max="14851" width="12.85546875" style="10" customWidth="1"/>
    <col min="14852" max="15102" width="9.140625" style="10"/>
    <col min="15103" max="15103" width="8.85546875" style="10" customWidth="1"/>
    <col min="15104" max="15104" width="66.85546875" style="10" customWidth="1"/>
    <col min="15105" max="15107" width="12.85546875" style="10" customWidth="1"/>
    <col min="15108" max="15358" width="9.140625" style="10"/>
    <col min="15359" max="15359" width="8.85546875" style="10" customWidth="1"/>
    <col min="15360" max="15360" width="66.85546875" style="10" customWidth="1"/>
    <col min="15361" max="15363" width="12.85546875" style="10" customWidth="1"/>
    <col min="15364" max="15614" width="9.140625" style="10"/>
    <col min="15615" max="15615" width="8.85546875" style="10" customWidth="1"/>
    <col min="15616" max="15616" width="66.85546875" style="10" customWidth="1"/>
    <col min="15617" max="15619" width="12.85546875" style="10" customWidth="1"/>
    <col min="15620" max="15870" width="9.140625" style="10"/>
    <col min="15871" max="15871" width="8.85546875" style="10" customWidth="1"/>
    <col min="15872" max="15872" width="66.85546875" style="10" customWidth="1"/>
    <col min="15873" max="15875" width="12.85546875" style="10" customWidth="1"/>
    <col min="15876" max="16126" width="9.140625" style="10"/>
    <col min="16127" max="16127" width="8.85546875" style="10" customWidth="1"/>
    <col min="16128" max="16128" width="66.85546875" style="10" customWidth="1"/>
    <col min="16129" max="16131" width="12.85546875" style="10" customWidth="1"/>
    <col min="16132" max="16384" width="9.140625" style="10"/>
  </cols>
  <sheetData>
    <row r="1" spans="1:9" ht="20.25" customHeight="1" x14ac:dyDescent="0.25">
      <c r="A1" s="400" t="s">
        <v>0</v>
      </c>
      <c r="B1" s="400"/>
      <c r="C1" s="400"/>
      <c r="D1" s="84"/>
      <c r="E1" s="84"/>
      <c r="F1" s="84"/>
    </row>
    <row r="2" spans="1:9" ht="15" x14ac:dyDescent="0.25">
      <c r="A2" s="400" t="s">
        <v>499</v>
      </c>
      <c r="B2" s="400"/>
      <c r="C2" s="400"/>
      <c r="D2" s="84"/>
      <c r="E2" s="84"/>
      <c r="F2" s="84"/>
    </row>
    <row r="3" spans="1:9" ht="15" x14ac:dyDescent="0.25">
      <c r="A3" s="400" t="str">
        <f>'Table of Contents'!C18</f>
        <v>Summary of Legal and Consulting Expenses and Professional Fees</v>
      </c>
      <c r="B3" s="400"/>
      <c r="C3" s="400"/>
      <c r="D3" s="84"/>
      <c r="E3" s="84"/>
      <c r="F3" s="84"/>
    </row>
    <row r="4" spans="1:9" ht="15" x14ac:dyDescent="0.25">
      <c r="A4" s="400" t="s">
        <v>2</v>
      </c>
      <c r="B4" s="400"/>
      <c r="C4" s="400"/>
      <c r="D4" s="84"/>
      <c r="E4" s="84"/>
      <c r="F4" s="84"/>
      <c r="G4" s="24"/>
      <c r="H4" s="24"/>
      <c r="I4" s="24"/>
    </row>
    <row r="5" spans="1:9" ht="15" x14ac:dyDescent="0.25">
      <c r="A5" s="84"/>
      <c r="B5" s="84"/>
      <c r="C5" s="84"/>
      <c r="E5" s="24"/>
      <c r="F5" s="24"/>
      <c r="G5" s="24"/>
      <c r="H5" s="24"/>
      <c r="I5" s="24"/>
    </row>
    <row r="7" spans="1:9" ht="15" x14ac:dyDescent="0.25">
      <c r="A7" s="169" t="s">
        <v>3</v>
      </c>
      <c r="B7" s="169" t="s">
        <v>59</v>
      </c>
      <c r="C7" s="168" t="s">
        <v>257</v>
      </c>
      <c r="D7" s="165"/>
    </row>
    <row r="8" spans="1:9" x14ac:dyDescent="0.2">
      <c r="A8" s="96"/>
      <c r="B8" s="122" t="s">
        <v>7</v>
      </c>
      <c r="C8" s="122" t="s">
        <v>8</v>
      </c>
      <c r="D8" s="171"/>
    </row>
    <row r="9" spans="1:9" x14ac:dyDescent="0.2">
      <c r="A9" s="96"/>
      <c r="B9" s="122"/>
      <c r="C9" s="122"/>
      <c r="D9" s="171"/>
    </row>
    <row r="10" spans="1:9" x14ac:dyDescent="0.2">
      <c r="A10" s="96">
        <v>1</v>
      </c>
      <c r="B10" s="196" t="s">
        <v>322</v>
      </c>
      <c r="C10" s="42"/>
      <c r="D10" s="123"/>
    </row>
    <row r="11" spans="1:9" x14ac:dyDescent="0.2">
      <c r="A11" s="96">
        <v>2</v>
      </c>
      <c r="B11" s="196"/>
      <c r="C11" s="42"/>
      <c r="D11" s="123"/>
    </row>
    <row r="12" spans="1:9" x14ac:dyDescent="0.2">
      <c r="A12" s="96">
        <v>3</v>
      </c>
      <c r="B12" s="197" t="s">
        <v>323</v>
      </c>
      <c r="C12" s="43">
        <f>+'D-1. Legal, Consulting and Prof'!E9+'D-1. Legal, Consulting and Prof'!E10+'D-1. Legal, Consulting and Prof'!E11+'D-1. Legal, Consulting and Prof'!E12+'D-1. Legal, Consulting and Prof'!E13+'D-1. Legal, Consulting and Prof'!E14+'D-1. Legal, Consulting and Prof'!E15+'D-1. Legal, Consulting and Prof'!E16+'D-1. Legal, Consulting and Prof'!E17+'D-1. Legal, Consulting and Prof'!E18</f>
        <v>293110.27</v>
      </c>
      <c r="D12" s="123"/>
    </row>
    <row r="13" spans="1:9" x14ac:dyDescent="0.2">
      <c r="A13" s="96">
        <v>4</v>
      </c>
      <c r="B13" s="197" t="s">
        <v>324</v>
      </c>
      <c r="C13" s="44">
        <f>+'D-1. Legal, Consulting and Prof'!E19+'D-1. Legal, Consulting and Prof'!E20</f>
        <v>733844</v>
      </c>
      <c r="D13" s="123"/>
    </row>
    <row r="14" spans="1:9" x14ac:dyDescent="0.2">
      <c r="A14" s="96">
        <v>5</v>
      </c>
      <c r="B14" s="197"/>
      <c r="C14" s="45"/>
      <c r="D14" s="123"/>
    </row>
    <row r="15" spans="1:9" x14ac:dyDescent="0.2">
      <c r="A15" s="96">
        <v>6</v>
      </c>
      <c r="B15" s="198" t="s">
        <v>325</v>
      </c>
      <c r="C15" s="46">
        <f>SUM(C12:C13)</f>
        <v>1026954.27</v>
      </c>
      <c r="D15" s="123"/>
    </row>
    <row r="16" spans="1:9" x14ac:dyDescent="0.2">
      <c r="A16" s="96">
        <v>7</v>
      </c>
      <c r="B16" s="123"/>
      <c r="C16" s="123"/>
      <c r="D16" s="123"/>
    </row>
    <row r="17" spans="1:4" x14ac:dyDescent="0.2">
      <c r="A17" s="96">
        <v>8</v>
      </c>
      <c r="B17" s="196" t="s">
        <v>326</v>
      </c>
      <c r="C17" s="47"/>
      <c r="D17" s="123"/>
    </row>
    <row r="18" spans="1:4" x14ac:dyDescent="0.2">
      <c r="A18" s="96">
        <v>9</v>
      </c>
      <c r="B18" s="196"/>
      <c r="C18" s="47"/>
      <c r="D18" s="123"/>
    </row>
    <row r="19" spans="1:4" ht="15" x14ac:dyDescent="0.25">
      <c r="A19" s="96">
        <v>10</v>
      </c>
      <c r="B19" s="197" t="s">
        <v>327</v>
      </c>
      <c r="C19" s="199">
        <f>+'D-1. Legal, Consulting and Prof'!E21+'D-1. Legal, Consulting and Prof'!E22+'D-1. Legal, Consulting and Prof'!E23+'D-1. Legal, Consulting and Prof'!E24+'D-1. Legal, Consulting and Prof'!E25</f>
        <v>346150</v>
      </c>
      <c r="D19" s="171"/>
    </row>
    <row r="20" spans="1:4" ht="15" x14ac:dyDescent="0.25">
      <c r="A20" s="96">
        <v>11</v>
      </c>
      <c r="B20" s="197" t="s">
        <v>328</v>
      </c>
      <c r="C20" s="200">
        <f>+'D-1. Legal, Consulting and Prof'!E26+'D-1. Legal, Consulting and Prof'!E27+'D-1. Legal, Consulting and Prof'!E28</f>
        <v>195000</v>
      </c>
      <c r="D20" s="123"/>
    </row>
    <row r="21" spans="1:4" x14ac:dyDescent="0.2">
      <c r="A21" s="96">
        <v>12</v>
      </c>
      <c r="B21" s="123"/>
      <c r="C21" s="201"/>
      <c r="D21" s="123"/>
    </row>
    <row r="22" spans="1:4" x14ac:dyDescent="0.2">
      <c r="A22" s="96">
        <v>13</v>
      </c>
      <c r="B22" s="198" t="s">
        <v>329</v>
      </c>
      <c r="C22" s="48">
        <f>SUM(C19:C20)</f>
        <v>541150</v>
      </c>
      <c r="D22" s="123"/>
    </row>
    <row r="23" spans="1:4" x14ac:dyDescent="0.2">
      <c r="A23" s="96">
        <v>14</v>
      </c>
      <c r="B23" s="123"/>
      <c r="C23" s="123"/>
      <c r="D23" s="123"/>
    </row>
    <row r="24" spans="1:4" ht="13.5" thickBot="1" x14ac:dyDescent="0.25">
      <c r="A24" s="96">
        <v>15</v>
      </c>
      <c r="B24" s="196" t="s">
        <v>330</v>
      </c>
      <c r="C24" s="49">
        <f>SUM(C22,C15)</f>
        <v>1568104.27</v>
      </c>
      <c r="D24" s="123"/>
    </row>
    <row r="25" spans="1:4" ht="13.5" thickTop="1" x14ac:dyDescent="0.2">
      <c r="A25" s="96">
        <v>16</v>
      </c>
      <c r="B25" s="123"/>
      <c r="C25" s="123" t="s">
        <v>331</v>
      </c>
      <c r="D25" s="123"/>
    </row>
    <row r="26" spans="1:4" ht="12.75" customHeight="1" x14ac:dyDescent="0.2">
      <c r="A26" s="96">
        <v>17</v>
      </c>
      <c r="B26" s="123"/>
      <c r="C26" s="123"/>
      <c r="D26" s="123"/>
    </row>
    <row r="27" spans="1:4" ht="12.75" customHeight="1" x14ac:dyDescent="0.2">
      <c r="A27" s="96">
        <v>18</v>
      </c>
      <c r="B27" s="123" t="s">
        <v>332</v>
      </c>
      <c r="C27" s="123"/>
      <c r="D27" s="123"/>
    </row>
    <row r="28" spans="1:4" ht="12.75" customHeight="1" x14ac:dyDescent="0.2">
      <c r="A28" s="18"/>
    </row>
    <row r="29" spans="1:4" ht="12.75" customHeight="1" x14ac:dyDescent="0.2">
      <c r="A29" s="18"/>
    </row>
    <row r="30" spans="1:4" ht="12.75" customHeight="1" x14ac:dyDescent="0.2">
      <c r="A30" s="18"/>
      <c r="B30" s="404"/>
      <c r="C30" s="404"/>
    </row>
  </sheetData>
  <mergeCells count="5">
    <mergeCell ref="A1:C1"/>
    <mergeCell ref="A2:C2"/>
    <mergeCell ref="A3:C3"/>
    <mergeCell ref="A4:C4"/>
    <mergeCell ref="B30:C30"/>
  </mergeCells>
  <printOptions horizontalCentered="1"/>
  <pageMargins left="0.75" right="0.75" top="1.25" bottom="1" header="0.5" footer="0.5"/>
  <pageSetup scale="86" orientation="landscape" r:id="rId1"/>
  <headerFooter alignWithMargins="0">
    <oddHeader>&amp;R&amp;"Arial,Bold"&amp;12Schedule 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8892-6BD2-4F67-B545-70D927CBB85E}">
  <sheetPr>
    <pageSetUpPr fitToPage="1"/>
  </sheetPr>
  <dimension ref="A1:M31"/>
  <sheetViews>
    <sheetView view="pageLayout" topLeftCell="A7" zoomScaleNormal="90" workbookViewId="0">
      <selection activeCell="J2" sqref="J2"/>
    </sheetView>
  </sheetViews>
  <sheetFormatPr defaultColWidth="25.140625" defaultRowHeight="12.75" x14ac:dyDescent="0.2"/>
  <cols>
    <col min="1" max="1" width="6.85546875" style="10" customWidth="1"/>
    <col min="2" max="2" width="12.85546875" style="10" customWidth="1"/>
    <col min="3" max="3" width="10.140625" style="10" customWidth="1"/>
    <col min="4" max="4" width="36" style="10" customWidth="1"/>
    <col min="5" max="5" width="12.85546875" style="10" customWidth="1"/>
    <col min="6" max="6" width="15.42578125" style="10" customWidth="1"/>
    <col min="7" max="7" width="14.140625" style="10" customWidth="1"/>
    <col min="8" max="8" width="3.140625" style="10" customWidth="1"/>
    <col min="9" max="9" width="12.140625" style="10" bestFit="1" customWidth="1"/>
    <col min="10" max="10" width="11" style="10" customWidth="1"/>
    <col min="11" max="11" width="45.85546875" style="10" customWidth="1"/>
    <col min="12" max="254" width="9.140625" style="10" customWidth="1"/>
    <col min="255" max="255" width="6.85546875" style="10" customWidth="1"/>
    <col min="256" max="256" width="12" style="10" customWidth="1"/>
    <col min="257" max="257" width="10.140625" style="10" customWidth="1"/>
    <col min="258" max="258" width="25.140625" style="10"/>
    <col min="259" max="259" width="6.85546875" style="10" customWidth="1"/>
    <col min="260" max="260" width="12" style="10" customWidth="1"/>
    <col min="261" max="261" width="10.140625" style="10" customWidth="1"/>
    <col min="262" max="262" width="34.85546875" style="10" customWidth="1"/>
    <col min="263" max="263" width="12.85546875" style="10" customWidth="1"/>
    <col min="264" max="264" width="14.140625" style="10" bestFit="1" customWidth="1"/>
    <col min="265" max="265" width="12.140625" style="10" bestFit="1" customWidth="1"/>
    <col min="266" max="510" width="9.140625" style="10" customWidth="1"/>
    <col min="511" max="511" width="6.85546875" style="10" customWidth="1"/>
    <col min="512" max="512" width="12" style="10" customWidth="1"/>
    <col min="513" max="513" width="10.140625" style="10" customWidth="1"/>
    <col min="514" max="514" width="25.140625" style="10"/>
    <col min="515" max="515" width="6.85546875" style="10" customWidth="1"/>
    <col min="516" max="516" width="12" style="10" customWidth="1"/>
    <col min="517" max="517" width="10.140625" style="10" customWidth="1"/>
    <col min="518" max="518" width="34.85546875" style="10" customWidth="1"/>
    <col min="519" max="519" width="12.85546875" style="10" customWidth="1"/>
    <col min="520" max="520" width="14.140625" style="10" bestFit="1" customWidth="1"/>
    <col min="521" max="521" width="12.140625" style="10" bestFit="1" customWidth="1"/>
    <col min="522" max="766" width="9.140625" style="10" customWidth="1"/>
    <col min="767" max="767" width="6.85546875" style="10" customWidth="1"/>
    <col min="768" max="768" width="12" style="10" customWidth="1"/>
    <col min="769" max="769" width="10.140625" style="10" customWidth="1"/>
    <col min="770" max="770" width="25.140625" style="10"/>
    <col min="771" max="771" width="6.85546875" style="10" customWidth="1"/>
    <col min="772" max="772" width="12" style="10" customWidth="1"/>
    <col min="773" max="773" width="10.140625" style="10" customWidth="1"/>
    <col min="774" max="774" width="34.85546875" style="10" customWidth="1"/>
    <col min="775" max="775" width="12.85546875" style="10" customWidth="1"/>
    <col min="776" max="776" width="14.140625" style="10" bestFit="1" customWidth="1"/>
    <col min="777" max="777" width="12.140625" style="10" bestFit="1" customWidth="1"/>
    <col min="778" max="1022" width="9.140625" style="10" customWidth="1"/>
    <col min="1023" max="1023" width="6.85546875" style="10" customWidth="1"/>
    <col min="1024" max="1024" width="12" style="10" customWidth="1"/>
    <col min="1025" max="1025" width="10.140625" style="10" customWidth="1"/>
    <col min="1026" max="1026" width="25.140625" style="10"/>
    <col min="1027" max="1027" width="6.85546875" style="10" customWidth="1"/>
    <col min="1028" max="1028" width="12" style="10" customWidth="1"/>
    <col min="1029" max="1029" width="10.140625" style="10" customWidth="1"/>
    <col min="1030" max="1030" width="34.85546875" style="10" customWidth="1"/>
    <col min="1031" max="1031" width="12.85546875" style="10" customWidth="1"/>
    <col min="1032" max="1032" width="14.140625" style="10" bestFit="1" customWidth="1"/>
    <col min="1033" max="1033" width="12.140625" style="10" bestFit="1" customWidth="1"/>
    <col min="1034" max="1278" width="9.140625" style="10" customWidth="1"/>
    <col min="1279" max="1279" width="6.85546875" style="10" customWidth="1"/>
    <col min="1280" max="1280" width="12" style="10" customWidth="1"/>
    <col min="1281" max="1281" width="10.140625" style="10" customWidth="1"/>
    <col min="1282" max="1282" width="25.140625" style="10"/>
    <col min="1283" max="1283" width="6.85546875" style="10" customWidth="1"/>
    <col min="1284" max="1284" width="12" style="10" customWidth="1"/>
    <col min="1285" max="1285" width="10.140625" style="10" customWidth="1"/>
    <col min="1286" max="1286" width="34.85546875" style="10" customWidth="1"/>
    <col min="1287" max="1287" width="12.85546875" style="10" customWidth="1"/>
    <col min="1288" max="1288" width="14.140625" style="10" bestFit="1" customWidth="1"/>
    <col min="1289" max="1289" width="12.140625" style="10" bestFit="1" customWidth="1"/>
    <col min="1290" max="1534" width="9.140625" style="10" customWidth="1"/>
    <col min="1535" max="1535" width="6.85546875" style="10" customWidth="1"/>
    <col min="1536" max="1536" width="12" style="10" customWidth="1"/>
    <col min="1537" max="1537" width="10.140625" style="10" customWidth="1"/>
    <col min="1538" max="1538" width="25.140625" style="10"/>
    <col min="1539" max="1539" width="6.85546875" style="10" customWidth="1"/>
    <col min="1540" max="1540" width="12" style="10" customWidth="1"/>
    <col min="1541" max="1541" width="10.140625" style="10" customWidth="1"/>
    <col min="1542" max="1542" width="34.85546875" style="10" customWidth="1"/>
    <col min="1543" max="1543" width="12.85546875" style="10" customWidth="1"/>
    <col min="1544" max="1544" width="14.140625" style="10" bestFit="1" customWidth="1"/>
    <col min="1545" max="1545" width="12.140625" style="10" bestFit="1" customWidth="1"/>
    <col min="1546" max="1790" width="9.140625" style="10" customWidth="1"/>
    <col min="1791" max="1791" width="6.85546875" style="10" customWidth="1"/>
    <col min="1792" max="1792" width="12" style="10" customWidth="1"/>
    <col min="1793" max="1793" width="10.140625" style="10" customWidth="1"/>
    <col min="1794" max="1794" width="25.140625" style="10"/>
    <col min="1795" max="1795" width="6.85546875" style="10" customWidth="1"/>
    <col min="1796" max="1796" width="12" style="10" customWidth="1"/>
    <col min="1797" max="1797" width="10.140625" style="10" customWidth="1"/>
    <col min="1798" max="1798" width="34.85546875" style="10" customWidth="1"/>
    <col min="1799" max="1799" width="12.85546875" style="10" customWidth="1"/>
    <col min="1800" max="1800" width="14.140625" style="10" bestFit="1" customWidth="1"/>
    <col min="1801" max="1801" width="12.140625" style="10" bestFit="1" customWidth="1"/>
    <col min="1802" max="2046" width="9.140625" style="10" customWidth="1"/>
    <col min="2047" max="2047" width="6.85546875" style="10" customWidth="1"/>
    <col min="2048" max="2048" width="12" style="10" customWidth="1"/>
    <col min="2049" max="2049" width="10.140625" style="10" customWidth="1"/>
    <col min="2050" max="2050" width="25.140625" style="10"/>
    <col min="2051" max="2051" width="6.85546875" style="10" customWidth="1"/>
    <col min="2052" max="2052" width="12" style="10" customWidth="1"/>
    <col min="2053" max="2053" width="10.140625" style="10" customWidth="1"/>
    <col min="2054" max="2054" width="34.85546875" style="10" customWidth="1"/>
    <col min="2055" max="2055" width="12.85546875" style="10" customWidth="1"/>
    <col min="2056" max="2056" width="14.140625" style="10" bestFit="1" customWidth="1"/>
    <col min="2057" max="2057" width="12.140625" style="10" bestFit="1" customWidth="1"/>
    <col min="2058" max="2302" width="9.140625" style="10" customWidth="1"/>
    <col min="2303" max="2303" width="6.85546875" style="10" customWidth="1"/>
    <col min="2304" max="2304" width="12" style="10" customWidth="1"/>
    <col min="2305" max="2305" width="10.140625" style="10" customWidth="1"/>
    <col min="2306" max="2306" width="25.140625" style="10"/>
    <col min="2307" max="2307" width="6.85546875" style="10" customWidth="1"/>
    <col min="2308" max="2308" width="12" style="10" customWidth="1"/>
    <col min="2309" max="2309" width="10.140625" style="10" customWidth="1"/>
    <col min="2310" max="2310" width="34.85546875" style="10" customWidth="1"/>
    <col min="2311" max="2311" width="12.85546875" style="10" customWidth="1"/>
    <col min="2312" max="2312" width="14.140625" style="10" bestFit="1" customWidth="1"/>
    <col min="2313" max="2313" width="12.140625" style="10" bestFit="1" customWidth="1"/>
    <col min="2314" max="2558" width="9.140625" style="10" customWidth="1"/>
    <col min="2559" max="2559" width="6.85546875" style="10" customWidth="1"/>
    <col min="2560" max="2560" width="12" style="10" customWidth="1"/>
    <col min="2561" max="2561" width="10.140625" style="10" customWidth="1"/>
    <col min="2562" max="2562" width="25.140625" style="10"/>
    <col min="2563" max="2563" width="6.85546875" style="10" customWidth="1"/>
    <col min="2564" max="2564" width="12" style="10" customWidth="1"/>
    <col min="2565" max="2565" width="10.140625" style="10" customWidth="1"/>
    <col min="2566" max="2566" width="34.85546875" style="10" customWidth="1"/>
    <col min="2567" max="2567" width="12.85546875" style="10" customWidth="1"/>
    <col min="2568" max="2568" width="14.140625" style="10" bestFit="1" customWidth="1"/>
    <col min="2569" max="2569" width="12.140625" style="10" bestFit="1" customWidth="1"/>
    <col min="2570" max="2814" width="9.140625" style="10" customWidth="1"/>
    <col min="2815" max="2815" width="6.85546875" style="10" customWidth="1"/>
    <col min="2816" max="2816" width="12" style="10" customWidth="1"/>
    <col min="2817" max="2817" width="10.140625" style="10" customWidth="1"/>
    <col min="2818" max="2818" width="25.140625" style="10"/>
    <col min="2819" max="2819" width="6.85546875" style="10" customWidth="1"/>
    <col min="2820" max="2820" width="12" style="10" customWidth="1"/>
    <col min="2821" max="2821" width="10.140625" style="10" customWidth="1"/>
    <col min="2822" max="2822" width="34.85546875" style="10" customWidth="1"/>
    <col min="2823" max="2823" width="12.85546875" style="10" customWidth="1"/>
    <col min="2824" max="2824" width="14.140625" style="10" bestFit="1" customWidth="1"/>
    <col min="2825" max="2825" width="12.140625" style="10" bestFit="1" customWidth="1"/>
    <col min="2826" max="3070" width="9.140625" style="10" customWidth="1"/>
    <col min="3071" max="3071" width="6.85546875" style="10" customWidth="1"/>
    <col min="3072" max="3072" width="12" style="10" customWidth="1"/>
    <col min="3073" max="3073" width="10.140625" style="10" customWidth="1"/>
    <col min="3074" max="3074" width="25.140625" style="10"/>
    <col min="3075" max="3075" width="6.85546875" style="10" customWidth="1"/>
    <col min="3076" max="3076" width="12" style="10" customWidth="1"/>
    <col min="3077" max="3077" width="10.140625" style="10" customWidth="1"/>
    <col min="3078" max="3078" width="34.85546875" style="10" customWidth="1"/>
    <col min="3079" max="3079" width="12.85546875" style="10" customWidth="1"/>
    <col min="3080" max="3080" width="14.140625" style="10" bestFit="1" customWidth="1"/>
    <col min="3081" max="3081" width="12.140625" style="10" bestFit="1" customWidth="1"/>
    <col min="3082" max="3326" width="9.140625" style="10" customWidth="1"/>
    <col min="3327" max="3327" width="6.85546875" style="10" customWidth="1"/>
    <col min="3328" max="3328" width="12" style="10" customWidth="1"/>
    <col min="3329" max="3329" width="10.140625" style="10" customWidth="1"/>
    <col min="3330" max="3330" width="25.140625" style="10"/>
    <col min="3331" max="3331" width="6.85546875" style="10" customWidth="1"/>
    <col min="3332" max="3332" width="12" style="10" customWidth="1"/>
    <col min="3333" max="3333" width="10.140625" style="10" customWidth="1"/>
    <col min="3334" max="3334" width="34.85546875" style="10" customWidth="1"/>
    <col min="3335" max="3335" width="12.85546875" style="10" customWidth="1"/>
    <col min="3336" max="3336" width="14.140625" style="10" bestFit="1" customWidth="1"/>
    <col min="3337" max="3337" width="12.140625" style="10" bestFit="1" customWidth="1"/>
    <col min="3338" max="3582" width="9.140625" style="10" customWidth="1"/>
    <col min="3583" max="3583" width="6.85546875" style="10" customWidth="1"/>
    <col min="3584" max="3584" width="12" style="10" customWidth="1"/>
    <col min="3585" max="3585" width="10.140625" style="10" customWidth="1"/>
    <col min="3586" max="3586" width="25.140625" style="10"/>
    <col min="3587" max="3587" width="6.85546875" style="10" customWidth="1"/>
    <col min="3588" max="3588" width="12" style="10" customWidth="1"/>
    <col min="3589" max="3589" width="10.140625" style="10" customWidth="1"/>
    <col min="3590" max="3590" width="34.85546875" style="10" customWidth="1"/>
    <col min="3591" max="3591" width="12.85546875" style="10" customWidth="1"/>
    <col min="3592" max="3592" width="14.140625" style="10" bestFit="1" customWidth="1"/>
    <col min="3593" max="3593" width="12.140625" style="10" bestFit="1" customWidth="1"/>
    <col min="3594" max="3838" width="9.140625" style="10" customWidth="1"/>
    <col min="3839" max="3839" width="6.85546875" style="10" customWidth="1"/>
    <col min="3840" max="3840" width="12" style="10" customWidth="1"/>
    <col min="3841" max="3841" width="10.140625" style="10" customWidth="1"/>
    <col min="3842" max="3842" width="25.140625" style="10"/>
    <col min="3843" max="3843" width="6.85546875" style="10" customWidth="1"/>
    <col min="3844" max="3844" width="12" style="10" customWidth="1"/>
    <col min="3845" max="3845" width="10.140625" style="10" customWidth="1"/>
    <col min="3846" max="3846" width="34.85546875" style="10" customWidth="1"/>
    <col min="3847" max="3847" width="12.85546875" style="10" customWidth="1"/>
    <col min="3848" max="3848" width="14.140625" style="10" bestFit="1" customWidth="1"/>
    <col min="3849" max="3849" width="12.140625" style="10" bestFit="1" customWidth="1"/>
    <col min="3850" max="4094" width="9.140625" style="10" customWidth="1"/>
    <col min="4095" max="4095" width="6.85546875" style="10" customWidth="1"/>
    <col min="4096" max="4096" width="12" style="10" customWidth="1"/>
    <col min="4097" max="4097" width="10.140625" style="10" customWidth="1"/>
    <col min="4098" max="4098" width="25.140625" style="10"/>
    <col min="4099" max="4099" width="6.85546875" style="10" customWidth="1"/>
    <col min="4100" max="4100" width="12" style="10" customWidth="1"/>
    <col min="4101" max="4101" width="10.140625" style="10" customWidth="1"/>
    <col min="4102" max="4102" width="34.85546875" style="10" customWidth="1"/>
    <col min="4103" max="4103" width="12.85546875" style="10" customWidth="1"/>
    <col min="4104" max="4104" width="14.140625" style="10" bestFit="1" customWidth="1"/>
    <col min="4105" max="4105" width="12.140625" style="10" bestFit="1" customWidth="1"/>
    <col min="4106" max="4350" width="9.140625" style="10" customWidth="1"/>
    <col min="4351" max="4351" width="6.85546875" style="10" customWidth="1"/>
    <col min="4352" max="4352" width="12" style="10" customWidth="1"/>
    <col min="4353" max="4353" width="10.140625" style="10" customWidth="1"/>
    <col min="4354" max="4354" width="25.140625" style="10"/>
    <col min="4355" max="4355" width="6.85546875" style="10" customWidth="1"/>
    <col min="4356" max="4356" width="12" style="10" customWidth="1"/>
    <col min="4357" max="4357" width="10.140625" style="10" customWidth="1"/>
    <col min="4358" max="4358" width="34.85546875" style="10" customWidth="1"/>
    <col min="4359" max="4359" width="12.85546875" style="10" customWidth="1"/>
    <col min="4360" max="4360" width="14.140625" style="10" bestFit="1" customWidth="1"/>
    <col min="4361" max="4361" width="12.140625" style="10" bestFit="1" customWidth="1"/>
    <col min="4362" max="4606" width="9.140625" style="10" customWidth="1"/>
    <col min="4607" max="4607" width="6.85546875" style="10" customWidth="1"/>
    <col min="4608" max="4608" width="12" style="10" customWidth="1"/>
    <col min="4609" max="4609" width="10.140625" style="10" customWidth="1"/>
    <col min="4610" max="4610" width="25.140625" style="10"/>
    <col min="4611" max="4611" width="6.85546875" style="10" customWidth="1"/>
    <col min="4612" max="4612" width="12" style="10" customWidth="1"/>
    <col min="4613" max="4613" width="10.140625" style="10" customWidth="1"/>
    <col min="4614" max="4614" width="34.85546875" style="10" customWidth="1"/>
    <col min="4615" max="4615" width="12.85546875" style="10" customWidth="1"/>
    <col min="4616" max="4616" width="14.140625" style="10" bestFit="1" customWidth="1"/>
    <col min="4617" max="4617" width="12.140625" style="10" bestFit="1" customWidth="1"/>
    <col min="4618" max="4862" width="9.140625" style="10" customWidth="1"/>
    <col min="4863" max="4863" width="6.85546875" style="10" customWidth="1"/>
    <col min="4864" max="4864" width="12" style="10" customWidth="1"/>
    <col min="4865" max="4865" width="10.140625" style="10" customWidth="1"/>
    <col min="4866" max="4866" width="25.140625" style="10"/>
    <col min="4867" max="4867" width="6.85546875" style="10" customWidth="1"/>
    <col min="4868" max="4868" width="12" style="10" customWidth="1"/>
    <col min="4869" max="4869" width="10.140625" style="10" customWidth="1"/>
    <col min="4870" max="4870" width="34.85546875" style="10" customWidth="1"/>
    <col min="4871" max="4871" width="12.85546875" style="10" customWidth="1"/>
    <col min="4872" max="4872" width="14.140625" style="10" bestFit="1" customWidth="1"/>
    <col min="4873" max="4873" width="12.140625" style="10" bestFit="1" customWidth="1"/>
    <col min="4874" max="5118" width="9.140625" style="10" customWidth="1"/>
    <col min="5119" max="5119" width="6.85546875" style="10" customWidth="1"/>
    <col min="5120" max="5120" width="12" style="10" customWidth="1"/>
    <col min="5121" max="5121" width="10.140625" style="10" customWidth="1"/>
    <col min="5122" max="5122" width="25.140625" style="10"/>
    <col min="5123" max="5123" width="6.85546875" style="10" customWidth="1"/>
    <col min="5124" max="5124" width="12" style="10" customWidth="1"/>
    <col min="5125" max="5125" width="10.140625" style="10" customWidth="1"/>
    <col min="5126" max="5126" width="34.85546875" style="10" customWidth="1"/>
    <col min="5127" max="5127" width="12.85546875" style="10" customWidth="1"/>
    <col min="5128" max="5128" width="14.140625" style="10" bestFit="1" customWidth="1"/>
    <col min="5129" max="5129" width="12.140625" style="10" bestFit="1" customWidth="1"/>
    <col min="5130" max="5374" width="9.140625" style="10" customWidth="1"/>
    <col min="5375" max="5375" width="6.85546875" style="10" customWidth="1"/>
    <col min="5376" max="5376" width="12" style="10" customWidth="1"/>
    <col min="5377" max="5377" width="10.140625" style="10" customWidth="1"/>
    <col min="5378" max="5378" width="25.140625" style="10"/>
    <col min="5379" max="5379" width="6.85546875" style="10" customWidth="1"/>
    <col min="5380" max="5380" width="12" style="10" customWidth="1"/>
    <col min="5381" max="5381" width="10.140625" style="10" customWidth="1"/>
    <col min="5382" max="5382" width="34.85546875" style="10" customWidth="1"/>
    <col min="5383" max="5383" width="12.85546875" style="10" customWidth="1"/>
    <col min="5384" max="5384" width="14.140625" style="10" bestFit="1" customWidth="1"/>
    <col min="5385" max="5385" width="12.140625" style="10" bestFit="1" customWidth="1"/>
    <col min="5386" max="5630" width="9.140625" style="10" customWidth="1"/>
    <col min="5631" max="5631" width="6.85546875" style="10" customWidth="1"/>
    <col min="5632" max="5632" width="12" style="10" customWidth="1"/>
    <col min="5633" max="5633" width="10.140625" style="10" customWidth="1"/>
    <col min="5634" max="5634" width="25.140625" style="10"/>
    <col min="5635" max="5635" width="6.85546875" style="10" customWidth="1"/>
    <col min="5636" max="5636" width="12" style="10" customWidth="1"/>
    <col min="5637" max="5637" width="10.140625" style="10" customWidth="1"/>
    <col min="5638" max="5638" width="34.85546875" style="10" customWidth="1"/>
    <col min="5639" max="5639" width="12.85546875" style="10" customWidth="1"/>
    <col min="5640" max="5640" width="14.140625" style="10" bestFit="1" customWidth="1"/>
    <col min="5641" max="5641" width="12.140625" style="10" bestFit="1" customWidth="1"/>
    <col min="5642" max="5886" width="9.140625" style="10" customWidth="1"/>
    <col min="5887" max="5887" width="6.85546875" style="10" customWidth="1"/>
    <col min="5888" max="5888" width="12" style="10" customWidth="1"/>
    <col min="5889" max="5889" width="10.140625" style="10" customWidth="1"/>
    <col min="5890" max="5890" width="25.140625" style="10"/>
    <col min="5891" max="5891" width="6.85546875" style="10" customWidth="1"/>
    <col min="5892" max="5892" width="12" style="10" customWidth="1"/>
    <col min="5893" max="5893" width="10.140625" style="10" customWidth="1"/>
    <col min="5894" max="5894" width="34.85546875" style="10" customWidth="1"/>
    <col min="5895" max="5895" width="12.85546875" style="10" customWidth="1"/>
    <col min="5896" max="5896" width="14.140625" style="10" bestFit="1" customWidth="1"/>
    <col min="5897" max="5897" width="12.140625" style="10" bestFit="1" customWidth="1"/>
    <col min="5898" max="6142" width="9.140625" style="10" customWidth="1"/>
    <col min="6143" max="6143" width="6.85546875" style="10" customWidth="1"/>
    <col min="6144" max="6144" width="12" style="10" customWidth="1"/>
    <col min="6145" max="6145" width="10.140625" style="10" customWidth="1"/>
    <col min="6146" max="6146" width="25.140625" style="10"/>
    <col min="6147" max="6147" width="6.85546875" style="10" customWidth="1"/>
    <col min="6148" max="6148" width="12" style="10" customWidth="1"/>
    <col min="6149" max="6149" width="10.140625" style="10" customWidth="1"/>
    <col min="6150" max="6150" width="34.85546875" style="10" customWidth="1"/>
    <col min="6151" max="6151" width="12.85546875" style="10" customWidth="1"/>
    <col min="6152" max="6152" width="14.140625" style="10" bestFit="1" customWidth="1"/>
    <col min="6153" max="6153" width="12.140625" style="10" bestFit="1" customWidth="1"/>
    <col min="6154" max="6398" width="9.140625" style="10" customWidth="1"/>
    <col min="6399" max="6399" width="6.85546875" style="10" customWidth="1"/>
    <col min="6400" max="6400" width="12" style="10" customWidth="1"/>
    <col min="6401" max="6401" width="10.140625" style="10" customWidth="1"/>
    <col min="6402" max="6402" width="25.140625" style="10"/>
    <col min="6403" max="6403" width="6.85546875" style="10" customWidth="1"/>
    <col min="6404" max="6404" width="12" style="10" customWidth="1"/>
    <col min="6405" max="6405" width="10.140625" style="10" customWidth="1"/>
    <col min="6406" max="6406" width="34.85546875" style="10" customWidth="1"/>
    <col min="6407" max="6407" width="12.85546875" style="10" customWidth="1"/>
    <col min="6408" max="6408" width="14.140625" style="10" bestFit="1" customWidth="1"/>
    <col min="6409" max="6409" width="12.140625" style="10" bestFit="1" customWidth="1"/>
    <col min="6410" max="6654" width="9.140625" style="10" customWidth="1"/>
    <col min="6655" max="6655" width="6.85546875" style="10" customWidth="1"/>
    <col min="6656" max="6656" width="12" style="10" customWidth="1"/>
    <col min="6657" max="6657" width="10.140625" style="10" customWidth="1"/>
    <col min="6658" max="6658" width="25.140625" style="10"/>
    <col min="6659" max="6659" width="6.85546875" style="10" customWidth="1"/>
    <col min="6660" max="6660" width="12" style="10" customWidth="1"/>
    <col min="6661" max="6661" width="10.140625" style="10" customWidth="1"/>
    <col min="6662" max="6662" width="34.85546875" style="10" customWidth="1"/>
    <col min="6663" max="6663" width="12.85546875" style="10" customWidth="1"/>
    <col min="6664" max="6664" width="14.140625" style="10" bestFit="1" customWidth="1"/>
    <col min="6665" max="6665" width="12.140625" style="10" bestFit="1" customWidth="1"/>
    <col min="6666" max="6910" width="9.140625" style="10" customWidth="1"/>
    <col min="6911" max="6911" width="6.85546875" style="10" customWidth="1"/>
    <col min="6912" max="6912" width="12" style="10" customWidth="1"/>
    <col min="6913" max="6913" width="10.140625" style="10" customWidth="1"/>
    <col min="6914" max="6914" width="25.140625" style="10"/>
    <col min="6915" max="6915" width="6.85546875" style="10" customWidth="1"/>
    <col min="6916" max="6916" width="12" style="10" customWidth="1"/>
    <col min="6917" max="6917" width="10.140625" style="10" customWidth="1"/>
    <col min="6918" max="6918" width="34.85546875" style="10" customWidth="1"/>
    <col min="6919" max="6919" width="12.85546875" style="10" customWidth="1"/>
    <col min="6920" max="6920" width="14.140625" style="10" bestFit="1" customWidth="1"/>
    <col min="6921" max="6921" width="12.140625" style="10" bestFit="1" customWidth="1"/>
    <col min="6922" max="7166" width="9.140625" style="10" customWidth="1"/>
    <col min="7167" max="7167" width="6.85546875" style="10" customWidth="1"/>
    <col min="7168" max="7168" width="12" style="10" customWidth="1"/>
    <col min="7169" max="7169" width="10.140625" style="10" customWidth="1"/>
    <col min="7170" max="7170" width="25.140625" style="10"/>
    <col min="7171" max="7171" width="6.85546875" style="10" customWidth="1"/>
    <col min="7172" max="7172" width="12" style="10" customWidth="1"/>
    <col min="7173" max="7173" width="10.140625" style="10" customWidth="1"/>
    <col min="7174" max="7174" width="34.85546875" style="10" customWidth="1"/>
    <col min="7175" max="7175" width="12.85546875" style="10" customWidth="1"/>
    <col min="7176" max="7176" width="14.140625" style="10" bestFit="1" customWidth="1"/>
    <col min="7177" max="7177" width="12.140625" style="10" bestFit="1" customWidth="1"/>
    <col min="7178" max="7422" width="9.140625" style="10" customWidth="1"/>
    <col min="7423" max="7423" width="6.85546875" style="10" customWidth="1"/>
    <col min="7424" max="7424" width="12" style="10" customWidth="1"/>
    <col min="7425" max="7425" width="10.140625" style="10" customWidth="1"/>
    <col min="7426" max="7426" width="25.140625" style="10"/>
    <col min="7427" max="7427" width="6.85546875" style="10" customWidth="1"/>
    <col min="7428" max="7428" width="12" style="10" customWidth="1"/>
    <col min="7429" max="7429" width="10.140625" style="10" customWidth="1"/>
    <col min="7430" max="7430" width="34.85546875" style="10" customWidth="1"/>
    <col min="7431" max="7431" width="12.85546875" style="10" customWidth="1"/>
    <col min="7432" max="7432" width="14.140625" style="10" bestFit="1" customWidth="1"/>
    <col min="7433" max="7433" width="12.140625" style="10" bestFit="1" customWidth="1"/>
    <col min="7434" max="7678" width="9.140625" style="10" customWidth="1"/>
    <col min="7679" max="7679" width="6.85546875" style="10" customWidth="1"/>
    <col min="7680" max="7680" width="12" style="10" customWidth="1"/>
    <col min="7681" max="7681" width="10.140625" style="10" customWidth="1"/>
    <col min="7682" max="7682" width="25.140625" style="10"/>
    <col min="7683" max="7683" width="6.85546875" style="10" customWidth="1"/>
    <col min="7684" max="7684" width="12" style="10" customWidth="1"/>
    <col min="7685" max="7685" width="10.140625" style="10" customWidth="1"/>
    <col min="7686" max="7686" width="34.85546875" style="10" customWidth="1"/>
    <col min="7687" max="7687" width="12.85546875" style="10" customWidth="1"/>
    <col min="7688" max="7688" width="14.140625" style="10" bestFit="1" customWidth="1"/>
    <col min="7689" max="7689" width="12.140625" style="10" bestFit="1" customWidth="1"/>
    <col min="7690" max="7934" width="9.140625" style="10" customWidth="1"/>
    <col min="7935" max="7935" width="6.85546875" style="10" customWidth="1"/>
    <col min="7936" max="7936" width="12" style="10" customWidth="1"/>
    <col min="7937" max="7937" width="10.140625" style="10" customWidth="1"/>
    <col min="7938" max="7938" width="25.140625" style="10"/>
    <col min="7939" max="7939" width="6.85546875" style="10" customWidth="1"/>
    <col min="7940" max="7940" width="12" style="10" customWidth="1"/>
    <col min="7941" max="7941" width="10.140625" style="10" customWidth="1"/>
    <col min="7942" max="7942" width="34.85546875" style="10" customWidth="1"/>
    <col min="7943" max="7943" width="12.85546875" style="10" customWidth="1"/>
    <col min="7944" max="7944" width="14.140625" style="10" bestFit="1" customWidth="1"/>
    <col min="7945" max="7945" width="12.140625" style="10" bestFit="1" customWidth="1"/>
    <col min="7946" max="8190" width="9.140625" style="10" customWidth="1"/>
    <col min="8191" max="8191" width="6.85546875" style="10" customWidth="1"/>
    <col min="8192" max="8192" width="12" style="10" customWidth="1"/>
    <col min="8193" max="8193" width="10.140625" style="10" customWidth="1"/>
    <col min="8194" max="8194" width="25.140625" style="10"/>
    <col min="8195" max="8195" width="6.85546875" style="10" customWidth="1"/>
    <col min="8196" max="8196" width="12" style="10" customWidth="1"/>
    <col min="8197" max="8197" width="10.140625" style="10" customWidth="1"/>
    <col min="8198" max="8198" width="34.85546875" style="10" customWidth="1"/>
    <col min="8199" max="8199" width="12.85546875" style="10" customWidth="1"/>
    <col min="8200" max="8200" width="14.140625" style="10" bestFit="1" customWidth="1"/>
    <col min="8201" max="8201" width="12.140625" style="10" bestFit="1" customWidth="1"/>
    <col min="8202" max="8446" width="9.140625" style="10" customWidth="1"/>
    <col min="8447" max="8447" width="6.85546875" style="10" customWidth="1"/>
    <col min="8448" max="8448" width="12" style="10" customWidth="1"/>
    <col min="8449" max="8449" width="10.140625" style="10" customWidth="1"/>
    <col min="8450" max="8450" width="25.140625" style="10"/>
    <col min="8451" max="8451" width="6.85546875" style="10" customWidth="1"/>
    <col min="8452" max="8452" width="12" style="10" customWidth="1"/>
    <col min="8453" max="8453" width="10.140625" style="10" customWidth="1"/>
    <col min="8454" max="8454" width="34.85546875" style="10" customWidth="1"/>
    <col min="8455" max="8455" width="12.85546875" style="10" customWidth="1"/>
    <col min="8456" max="8456" width="14.140625" style="10" bestFit="1" customWidth="1"/>
    <col min="8457" max="8457" width="12.140625" style="10" bestFit="1" customWidth="1"/>
    <col min="8458" max="8702" width="9.140625" style="10" customWidth="1"/>
    <col min="8703" max="8703" width="6.85546875" style="10" customWidth="1"/>
    <col min="8704" max="8704" width="12" style="10" customWidth="1"/>
    <col min="8705" max="8705" width="10.140625" style="10" customWidth="1"/>
    <col min="8706" max="8706" width="25.140625" style="10"/>
    <col min="8707" max="8707" width="6.85546875" style="10" customWidth="1"/>
    <col min="8708" max="8708" width="12" style="10" customWidth="1"/>
    <col min="8709" max="8709" width="10.140625" style="10" customWidth="1"/>
    <col min="8710" max="8710" width="34.85546875" style="10" customWidth="1"/>
    <col min="8711" max="8711" width="12.85546875" style="10" customWidth="1"/>
    <col min="8712" max="8712" width="14.140625" style="10" bestFit="1" customWidth="1"/>
    <col min="8713" max="8713" width="12.140625" style="10" bestFit="1" customWidth="1"/>
    <col min="8714" max="8958" width="9.140625" style="10" customWidth="1"/>
    <col min="8959" max="8959" width="6.85546875" style="10" customWidth="1"/>
    <col min="8960" max="8960" width="12" style="10" customWidth="1"/>
    <col min="8961" max="8961" width="10.140625" style="10" customWidth="1"/>
    <col min="8962" max="8962" width="25.140625" style="10"/>
    <col min="8963" max="8963" width="6.85546875" style="10" customWidth="1"/>
    <col min="8964" max="8964" width="12" style="10" customWidth="1"/>
    <col min="8965" max="8965" width="10.140625" style="10" customWidth="1"/>
    <col min="8966" max="8966" width="34.85546875" style="10" customWidth="1"/>
    <col min="8967" max="8967" width="12.85546875" style="10" customWidth="1"/>
    <col min="8968" max="8968" width="14.140625" style="10" bestFit="1" customWidth="1"/>
    <col min="8969" max="8969" width="12.140625" style="10" bestFit="1" customWidth="1"/>
    <col min="8970" max="9214" width="9.140625" style="10" customWidth="1"/>
    <col min="9215" max="9215" width="6.85546875" style="10" customWidth="1"/>
    <col min="9216" max="9216" width="12" style="10" customWidth="1"/>
    <col min="9217" max="9217" width="10.140625" style="10" customWidth="1"/>
    <col min="9218" max="9218" width="25.140625" style="10"/>
    <col min="9219" max="9219" width="6.85546875" style="10" customWidth="1"/>
    <col min="9220" max="9220" width="12" style="10" customWidth="1"/>
    <col min="9221" max="9221" width="10.140625" style="10" customWidth="1"/>
    <col min="9222" max="9222" width="34.85546875" style="10" customWidth="1"/>
    <col min="9223" max="9223" width="12.85546875" style="10" customWidth="1"/>
    <col min="9224" max="9224" width="14.140625" style="10" bestFit="1" customWidth="1"/>
    <col min="9225" max="9225" width="12.140625" style="10" bestFit="1" customWidth="1"/>
    <col min="9226" max="9470" width="9.140625" style="10" customWidth="1"/>
    <col min="9471" max="9471" width="6.85546875" style="10" customWidth="1"/>
    <col min="9472" max="9472" width="12" style="10" customWidth="1"/>
    <col min="9473" max="9473" width="10.140625" style="10" customWidth="1"/>
    <col min="9474" max="9474" width="25.140625" style="10"/>
    <col min="9475" max="9475" width="6.85546875" style="10" customWidth="1"/>
    <col min="9476" max="9476" width="12" style="10" customWidth="1"/>
    <col min="9477" max="9477" width="10.140625" style="10" customWidth="1"/>
    <col min="9478" max="9478" width="34.85546875" style="10" customWidth="1"/>
    <col min="9479" max="9479" width="12.85546875" style="10" customWidth="1"/>
    <col min="9480" max="9480" width="14.140625" style="10" bestFit="1" customWidth="1"/>
    <col min="9481" max="9481" width="12.140625" style="10" bestFit="1" customWidth="1"/>
    <col min="9482" max="9726" width="9.140625" style="10" customWidth="1"/>
    <col min="9727" max="9727" width="6.85546875" style="10" customWidth="1"/>
    <col min="9728" max="9728" width="12" style="10" customWidth="1"/>
    <col min="9729" max="9729" width="10.140625" style="10" customWidth="1"/>
    <col min="9730" max="9730" width="25.140625" style="10"/>
    <col min="9731" max="9731" width="6.85546875" style="10" customWidth="1"/>
    <col min="9732" max="9732" width="12" style="10" customWidth="1"/>
    <col min="9733" max="9733" width="10.140625" style="10" customWidth="1"/>
    <col min="9734" max="9734" width="34.85546875" style="10" customWidth="1"/>
    <col min="9735" max="9735" width="12.85546875" style="10" customWidth="1"/>
    <col min="9736" max="9736" width="14.140625" style="10" bestFit="1" customWidth="1"/>
    <col min="9737" max="9737" width="12.140625" style="10" bestFit="1" customWidth="1"/>
    <col min="9738" max="9982" width="9.140625" style="10" customWidth="1"/>
    <col min="9983" max="9983" width="6.85546875" style="10" customWidth="1"/>
    <col min="9984" max="9984" width="12" style="10" customWidth="1"/>
    <col min="9985" max="9985" width="10.140625" style="10" customWidth="1"/>
    <col min="9986" max="9986" width="25.140625" style="10"/>
    <col min="9987" max="9987" width="6.85546875" style="10" customWidth="1"/>
    <col min="9988" max="9988" width="12" style="10" customWidth="1"/>
    <col min="9989" max="9989" width="10.140625" style="10" customWidth="1"/>
    <col min="9990" max="9990" width="34.85546875" style="10" customWidth="1"/>
    <col min="9991" max="9991" width="12.85546875" style="10" customWidth="1"/>
    <col min="9992" max="9992" width="14.140625" style="10" bestFit="1" customWidth="1"/>
    <col min="9993" max="9993" width="12.140625" style="10" bestFit="1" customWidth="1"/>
    <col min="9994" max="10238" width="9.140625" style="10" customWidth="1"/>
    <col min="10239" max="10239" width="6.85546875" style="10" customWidth="1"/>
    <col min="10240" max="10240" width="12" style="10" customWidth="1"/>
    <col min="10241" max="10241" width="10.140625" style="10" customWidth="1"/>
    <col min="10242" max="10242" width="25.140625" style="10"/>
    <col min="10243" max="10243" width="6.85546875" style="10" customWidth="1"/>
    <col min="10244" max="10244" width="12" style="10" customWidth="1"/>
    <col min="10245" max="10245" width="10.140625" style="10" customWidth="1"/>
    <col min="10246" max="10246" width="34.85546875" style="10" customWidth="1"/>
    <col min="10247" max="10247" width="12.85546875" style="10" customWidth="1"/>
    <col min="10248" max="10248" width="14.140625" style="10" bestFit="1" customWidth="1"/>
    <col min="10249" max="10249" width="12.140625" style="10" bestFit="1" customWidth="1"/>
    <col min="10250" max="10494" width="9.140625" style="10" customWidth="1"/>
    <col min="10495" max="10495" width="6.85546875" style="10" customWidth="1"/>
    <col min="10496" max="10496" width="12" style="10" customWidth="1"/>
    <col min="10497" max="10497" width="10.140625" style="10" customWidth="1"/>
    <col min="10498" max="10498" width="25.140625" style="10"/>
    <col min="10499" max="10499" width="6.85546875" style="10" customWidth="1"/>
    <col min="10500" max="10500" width="12" style="10" customWidth="1"/>
    <col min="10501" max="10501" width="10.140625" style="10" customWidth="1"/>
    <col min="10502" max="10502" width="34.85546875" style="10" customWidth="1"/>
    <col min="10503" max="10503" width="12.85546875" style="10" customWidth="1"/>
    <col min="10504" max="10504" width="14.140625" style="10" bestFit="1" customWidth="1"/>
    <col min="10505" max="10505" width="12.140625" style="10" bestFit="1" customWidth="1"/>
    <col min="10506" max="10750" width="9.140625" style="10" customWidth="1"/>
    <col min="10751" max="10751" width="6.85546875" style="10" customWidth="1"/>
    <col min="10752" max="10752" width="12" style="10" customWidth="1"/>
    <col min="10753" max="10753" width="10.140625" style="10" customWidth="1"/>
    <col min="10754" max="10754" width="25.140625" style="10"/>
    <col min="10755" max="10755" width="6.85546875" style="10" customWidth="1"/>
    <col min="10756" max="10756" width="12" style="10" customWidth="1"/>
    <col min="10757" max="10757" width="10.140625" style="10" customWidth="1"/>
    <col min="10758" max="10758" width="34.85546875" style="10" customWidth="1"/>
    <col min="10759" max="10759" width="12.85546875" style="10" customWidth="1"/>
    <col min="10760" max="10760" width="14.140625" style="10" bestFit="1" customWidth="1"/>
    <col min="10761" max="10761" width="12.140625" style="10" bestFit="1" customWidth="1"/>
    <col min="10762" max="11006" width="9.140625" style="10" customWidth="1"/>
    <col min="11007" max="11007" width="6.85546875" style="10" customWidth="1"/>
    <col min="11008" max="11008" width="12" style="10" customWidth="1"/>
    <col min="11009" max="11009" width="10.140625" style="10" customWidth="1"/>
    <col min="11010" max="11010" width="25.140625" style="10"/>
    <col min="11011" max="11011" width="6.85546875" style="10" customWidth="1"/>
    <col min="11012" max="11012" width="12" style="10" customWidth="1"/>
    <col min="11013" max="11013" width="10.140625" style="10" customWidth="1"/>
    <col min="11014" max="11014" width="34.85546875" style="10" customWidth="1"/>
    <col min="11015" max="11015" width="12.85546875" style="10" customWidth="1"/>
    <col min="11016" max="11016" width="14.140625" style="10" bestFit="1" customWidth="1"/>
    <col min="11017" max="11017" width="12.140625" style="10" bestFit="1" customWidth="1"/>
    <col min="11018" max="11262" width="9.140625" style="10" customWidth="1"/>
    <col min="11263" max="11263" width="6.85546875" style="10" customWidth="1"/>
    <col min="11264" max="11264" width="12" style="10" customWidth="1"/>
    <col min="11265" max="11265" width="10.140625" style="10" customWidth="1"/>
    <col min="11266" max="11266" width="25.140625" style="10"/>
    <col min="11267" max="11267" width="6.85546875" style="10" customWidth="1"/>
    <col min="11268" max="11268" width="12" style="10" customWidth="1"/>
    <col min="11269" max="11269" width="10.140625" style="10" customWidth="1"/>
    <col min="11270" max="11270" width="34.85546875" style="10" customWidth="1"/>
    <col min="11271" max="11271" width="12.85546875" style="10" customWidth="1"/>
    <col min="11272" max="11272" width="14.140625" style="10" bestFit="1" customWidth="1"/>
    <col min="11273" max="11273" width="12.140625" style="10" bestFit="1" customWidth="1"/>
    <col min="11274" max="11518" width="9.140625" style="10" customWidth="1"/>
    <col min="11519" max="11519" width="6.85546875" style="10" customWidth="1"/>
    <col min="11520" max="11520" width="12" style="10" customWidth="1"/>
    <col min="11521" max="11521" width="10.140625" style="10" customWidth="1"/>
    <col min="11522" max="11522" width="25.140625" style="10"/>
    <col min="11523" max="11523" width="6.85546875" style="10" customWidth="1"/>
    <col min="11524" max="11524" width="12" style="10" customWidth="1"/>
    <col min="11525" max="11525" width="10.140625" style="10" customWidth="1"/>
    <col min="11526" max="11526" width="34.85546875" style="10" customWidth="1"/>
    <col min="11527" max="11527" width="12.85546875" style="10" customWidth="1"/>
    <col min="11528" max="11528" width="14.140625" style="10" bestFit="1" customWidth="1"/>
    <col min="11529" max="11529" width="12.140625" style="10" bestFit="1" customWidth="1"/>
    <col min="11530" max="11774" width="9.140625" style="10" customWidth="1"/>
    <col min="11775" max="11775" width="6.85546875" style="10" customWidth="1"/>
    <col min="11776" max="11776" width="12" style="10" customWidth="1"/>
    <col min="11777" max="11777" width="10.140625" style="10" customWidth="1"/>
    <col min="11778" max="11778" width="25.140625" style="10"/>
    <col min="11779" max="11779" width="6.85546875" style="10" customWidth="1"/>
    <col min="11780" max="11780" width="12" style="10" customWidth="1"/>
    <col min="11781" max="11781" width="10.140625" style="10" customWidth="1"/>
    <col min="11782" max="11782" width="34.85546875" style="10" customWidth="1"/>
    <col min="11783" max="11783" width="12.85546875" style="10" customWidth="1"/>
    <col min="11784" max="11784" width="14.140625" style="10" bestFit="1" customWidth="1"/>
    <col min="11785" max="11785" width="12.140625" style="10" bestFit="1" customWidth="1"/>
    <col min="11786" max="12030" width="9.140625" style="10" customWidth="1"/>
    <col min="12031" max="12031" width="6.85546875" style="10" customWidth="1"/>
    <col min="12032" max="12032" width="12" style="10" customWidth="1"/>
    <col min="12033" max="12033" width="10.140625" style="10" customWidth="1"/>
    <col min="12034" max="12034" width="25.140625" style="10"/>
    <col min="12035" max="12035" width="6.85546875" style="10" customWidth="1"/>
    <col min="12036" max="12036" width="12" style="10" customWidth="1"/>
    <col min="12037" max="12037" width="10.140625" style="10" customWidth="1"/>
    <col min="12038" max="12038" width="34.85546875" style="10" customWidth="1"/>
    <col min="12039" max="12039" width="12.85546875" style="10" customWidth="1"/>
    <col min="12040" max="12040" width="14.140625" style="10" bestFit="1" customWidth="1"/>
    <col min="12041" max="12041" width="12.140625" style="10" bestFit="1" customWidth="1"/>
    <col min="12042" max="12286" width="9.140625" style="10" customWidth="1"/>
    <col min="12287" max="12287" width="6.85546875" style="10" customWidth="1"/>
    <col min="12288" max="12288" width="12" style="10" customWidth="1"/>
    <col min="12289" max="12289" width="10.140625" style="10" customWidth="1"/>
    <col min="12290" max="12290" width="25.140625" style="10"/>
    <col min="12291" max="12291" width="6.85546875" style="10" customWidth="1"/>
    <col min="12292" max="12292" width="12" style="10" customWidth="1"/>
    <col min="12293" max="12293" width="10.140625" style="10" customWidth="1"/>
    <col min="12294" max="12294" width="34.85546875" style="10" customWidth="1"/>
    <col min="12295" max="12295" width="12.85546875" style="10" customWidth="1"/>
    <col min="12296" max="12296" width="14.140625" style="10" bestFit="1" customWidth="1"/>
    <col min="12297" max="12297" width="12.140625" style="10" bestFit="1" customWidth="1"/>
    <col min="12298" max="12542" width="9.140625" style="10" customWidth="1"/>
    <col min="12543" max="12543" width="6.85546875" style="10" customWidth="1"/>
    <col min="12544" max="12544" width="12" style="10" customWidth="1"/>
    <col min="12545" max="12545" width="10.140625" style="10" customWidth="1"/>
    <col min="12546" max="12546" width="25.140625" style="10"/>
    <col min="12547" max="12547" width="6.85546875" style="10" customWidth="1"/>
    <col min="12548" max="12548" width="12" style="10" customWidth="1"/>
    <col min="12549" max="12549" width="10.140625" style="10" customWidth="1"/>
    <col min="12550" max="12550" width="34.85546875" style="10" customWidth="1"/>
    <col min="12551" max="12551" width="12.85546875" style="10" customWidth="1"/>
    <col min="12552" max="12552" width="14.140625" style="10" bestFit="1" customWidth="1"/>
    <col min="12553" max="12553" width="12.140625" style="10" bestFit="1" customWidth="1"/>
    <col min="12554" max="12798" width="9.140625" style="10" customWidth="1"/>
    <col min="12799" max="12799" width="6.85546875" style="10" customWidth="1"/>
    <col min="12800" max="12800" width="12" style="10" customWidth="1"/>
    <col min="12801" max="12801" width="10.140625" style="10" customWidth="1"/>
    <col min="12802" max="12802" width="25.140625" style="10"/>
    <col min="12803" max="12803" width="6.85546875" style="10" customWidth="1"/>
    <col min="12804" max="12804" width="12" style="10" customWidth="1"/>
    <col min="12805" max="12805" width="10.140625" style="10" customWidth="1"/>
    <col min="12806" max="12806" width="34.85546875" style="10" customWidth="1"/>
    <col min="12807" max="12807" width="12.85546875" style="10" customWidth="1"/>
    <col min="12808" max="12808" width="14.140625" style="10" bestFit="1" customWidth="1"/>
    <col min="12809" max="12809" width="12.140625" style="10" bestFit="1" customWidth="1"/>
    <col min="12810" max="13054" width="9.140625" style="10" customWidth="1"/>
    <col min="13055" max="13055" width="6.85546875" style="10" customWidth="1"/>
    <col min="13056" max="13056" width="12" style="10" customWidth="1"/>
    <col min="13057" max="13057" width="10.140625" style="10" customWidth="1"/>
    <col min="13058" max="13058" width="25.140625" style="10"/>
    <col min="13059" max="13059" width="6.85546875" style="10" customWidth="1"/>
    <col min="13060" max="13060" width="12" style="10" customWidth="1"/>
    <col min="13061" max="13061" width="10.140625" style="10" customWidth="1"/>
    <col min="13062" max="13062" width="34.85546875" style="10" customWidth="1"/>
    <col min="13063" max="13063" width="12.85546875" style="10" customWidth="1"/>
    <col min="13064" max="13064" width="14.140625" style="10" bestFit="1" customWidth="1"/>
    <col min="13065" max="13065" width="12.140625" style="10" bestFit="1" customWidth="1"/>
    <col min="13066" max="13310" width="9.140625" style="10" customWidth="1"/>
    <col min="13311" max="13311" width="6.85546875" style="10" customWidth="1"/>
    <col min="13312" max="13312" width="12" style="10" customWidth="1"/>
    <col min="13313" max="13313" width="10.140625" style="10" customWidth="1"/>
    <col min="13314" max="13314" width="25.140625" style="10"/>
    <col min="13315" max="13315" width="6.85546875" style="10" customWidth="1"/>
    <col min="13316" max="13316" width="12" style="10" customWidth="1"/>
    <col min="13317" max="13317" width="10.140625" style="10" customWidth="1"/>
    <col min="13318" max="13318" width="34.85546875" style="10" customWidth="1"/>
    <col min="13319" max="13319" width="12.85546875" style="10" customWidth="1"/>
    <col min="13320" max="13320" width="14.140625" style="10" bestFit="1" customWidth="1"/>
    <col min="13321" max="13321" width="12.140625" style="10" bestFit="1" customWidth="1"/>
    <col min="13322" max="13566" width="9.140625" style="10" customWidth="1"/>
    <col min="13567" max="13567" width="6.85546875" style="10" customWidth="1"/>
    <col min="13568" max="13568" width="12" style="10" customWidth="1"/>
    <col min="13569" max="13569" width="10.140625" style="10" customWidth="1"/>
    <col min="13570" max="13570" width="25.140625" style="10"/>
    <col min="13571" max="13571" width="6.85546875" style="10" customWidth="1"/>
    <col min="13572" max="13572" width="12" style="10" customWidth="1"/>
    <col min="13573" max="13573" width="10.140625" style="10" customWidth="1"/>
    <col min="13574" max="13574" width="34.85546875" style="10" customWidth="1"/>
    <col min="13575" max="13575" width="12.85546875" style="10" customWidth="1"/>
    <col min="13576" max="13576" width="14.140625" style="10" bestFit="1" customWidth="1"/>
    <col min="13577" max="13577" width="12.140625" style="10" bestFit="1" customWidth="1"/>
    <col min="13578" max="13822" width="9.140625" style="10" customWidth="1"/>
    <col min="13823" max="13823" width="6.85546875" style="10" customWidth="1"/>
    <col min="13824" max="13824" width="12" style="10" customWidth="1"/>
    <col min="13825" max="13825" width="10.140625" style="10" customWidth="1"/>
    <col min="13826" max="13826" width="25.140625" style="10"/>
    <col min="13827" max="13827" width="6.85546875" style="10" customWidth="1"/>
    <col min="13828" max="13828" width="12" style="10" customWidth="1"/>
    <col min="13829" max="13829" width="10.140625" style="10" customWidth="1"/>
    <col min="13830" max="13830" width="34.85546875" style="10" customWidth="1"/>
    <col min="13831" max="13831" width="12.85546875" style="10" customWidth="1"/>
    <col min="13832" max="13832" width="14.140625" style="10" bestFit="1" customWidth="1"/>
    <col min="13833" max="13833" width="12.140625" style="10" bestFit="1" customWidth="1"/>
    <col min="13834" max="14078" width="9.140625" style="10" customWidth="1"/>
    <col min="14079" max="14079" width="6.85546875" style="10" customWidth="1"/>
    <col min="14080" max="14080" width="12" style="10" customWidth="1"/>
    <col min="14081" max="14081" width="10.140625" style="10" customWidth="1"/>
    <col min="14082" max="14082" width="25.140625" style="10"/>
    <col min="14083" max="14083" width="6.85546875" style="10" customWidth="1"/>
    <col min="14084" max="14084" width="12" style="10" customWidth="1"/>
    <col min="14085" max="14085" width="10.140625" style="10" customWidth="1"/>
    <col min="14086" max="14086" width="34.85546875" style="10" customWidth="1"/>
    <col min="14087" max="14087" width="12.85546875" style="10" customWidth="1"/>
    <col min="14088" max="14088" width="14.140625" style="10" bestFit="1" customWidth="1"/>
    <col min="14089" max="14089" width="12.140625" style="10" bestFit="1" customWidth="1"/>
    <col min="14090" max="14334" width="9.140625" style="10" customWidth="1"/>
    <col min="14335" max="14335" width="6.85546875" style="10" customWidth="1"/>
    <col min="14336" max="14336" width="12" style="10" customWidth="1"/>
    <col min="14337" max="14337" width="10.140625" style="10" customWidth="1"/>
    <col min="14338" max="14338" width="25.140625" style="10"/>
    <col min="14339" max="14339" width="6.85546875" style="10" customWidth="1"/>
    <col min="14340" max="14340" width="12" style="10" customWidth="1"/>
    <col min="14341" max="14341" width="10.140625" style="10" customWidth="1"/>
    <col min="14342" max="14342" width="34.85546875" style="10" customWidth="1"/>
    <col min="14343" max="14343" width="12.85546875" style="10" customWidth="1"/>
    <col min="14344" max="14344" width="14.140625" style="10" bestFit="1" customWidth="1"/>
    <col min="14345" max="14345" width="12.140625" style="10" bestFit="1" customWidth="1"/>
    <col min="14346" max="14590" width="9.140625" style="10" customWidth="1"/>
    <col min="14591" max="14591" width="6.85546875" style="10" customWidth="1"/>
    <col min="14592" max="14592" width="12" style="10" customWidth="1"/>
    <col min="14593" max="14593" width="10.140625" style="10" customWidth="1"/>
    <col min="14594" max="14594" width="25.140625" style="10"/>
    <col min="14595" max="14595" width="6.85546875" style="10" customWidth="1"/>
    <col min="14596" max="14596" width="12" style="10" customWidth="1"/>
    <col min="14597" max="14597" width="10.140625" style="10" customWidth="1"/>
    <col min="14598" max="14598" width="34.85546875" style="10" customWidth="1"/>
    <col min="14599" max="14599" width="12.85546875" style="10" customWidth="1"/>
    <col min="14600" max="14600" width="14.140625" style="10" bestFit="1" customWidth="1"/>
    <col min="14601" max="14601" width="12.140625" style="10" bestFit="1" customWidth="1"/>
    <col min="14602" max="14846" width="9.140625" style="10" customWidth="1"/>
    <col min="14847" max="14847" width="6.85546875" style="10" customWidth="1"/>
    <col min="14848" max="14848" width="12" style="10" customWidth="1"/>
    <col min="14849" max="14849" width="10.140625" style="10" customWidth="1"/>
    <col min="14850" max="14850" width="25.140625" style="10"/>
    <col min="14851" max="14851" width="6.85546875" style="10" customWidth="1"/>
    <col min="14852" max="14852" width="12" style="10" customWidth="1"/>
    <col min="14853" max="14853" width="10.140625" style="10" customWidth="1"/>
    <col min="14854" max="14854" width="34.85546875" style="10" customWidth="1"/>
    <col min="14855" max="14855" width="12.85546875" style="10" customWidth="1"/>
    <col min="14856" max="14856" width="14.140625" style="10" bestFit="1" customWidth="1"/>
    <col min="14857" max="14857" width="12.140625" style="10" bestFit="1" customWidth="1"/>
    <col min="14858" max="15102" width="9.140625" style="10" customWidth="1"/>
    <col min="15103" max="15103" width="6.85546875" style="10" customWidth="1"/>
    <col min="15104" max="15104" width="12" style="10" customWidth="1"/>
    <col min="15105" max="15105" width="10.140625" style="10" customWidth="1"/>
    <col min="15106" max="15106" width="25.140625" style="10"/>
    <col min="15107" max="15107" width="6.85546875" style="10" customWidth="1"/>
    <col min="15108" max="15108" width="12" style="10" customWidth="1"/>
    <col min="15109" max="15109" width="10.140625" style="10" customWidth="1"/>
    <col min="15110" max="15110" width="34.85546875" style="10" customWidth="1"/>
    <col min="15111" max="15111" width="12.85546875" style="10" customWidth="1"/>
    <col min="15112" max="15112" width="14.140625" style="10" bestFit="1" customWidth="1"/>
    <col min="15113" max="15113" width="12.140625" style="10" bestFit="1" customWidth="1"/>
    <col min="15114" max="15358" width="9.140625" style="10" customWidth="1"/>
    <col min="15359" max="15359" width="6.85546875" style="10" customWidth="1"/>
    <col min="15360" max="15360" width="12" style="10" customWidth="1"/>
    <col min="15361" max="15361" width="10.140625" style="10" customWidth="1"/>
    <col min="15362" max="15362" width="25.140625" style="10"/>
    <col min="15363" max="15363" width="6.85546875" style="10" customWidth="1"/>
    <col min="15364" max="15364" width="12" style="10" customWidth="1"/>
    <col min="15365" max="15365" width="10.140625" style="10" customWidth="1"/>
    <col min="15366" max="15366" width="34.85546875" style="10" customWidth="1"/>
    <col min="15367" max="15367" width="12.85546875" style="10" customWidth="1"/>
    <col min="15368" max="15368" width="14.140625" style="10" bestFit="1" customWidth="1"/>
    <col min="15369" max="15369" width="12.140625" style="10" bestFit="1" customWidth="1"/>
    <col min="15370" max="15614" width="9.140625" style="10" customWidth="1"/>
    <col min="15615" max="15615" width="6.85546875" style="10" customWidth="1"/>
    <col min="15616" max="15616" width="12" style="10" customWidth="1"/>
    <col min="15617" max="15617" width="10.140625" style="10" customWidth="1"/>
    <col min="15618" max="15618" width="25.140625" style="10"/>
    <col min="15619" max="15619" width="6.85546875" style="10" customWidth="1"/>
    <col min="15620" max="15620" width="12" style="10" customWidth="1"/>
    <col min="15621" max="15621" width="10.140625" style="10" customWidth="1"/>
    <col min="15622" max="15622" width="34.85546875" style="10" customWidth="1"/>
    <col min="15623" max="15623" width="12.85546875" style="10" customWidth="1"/>
    <col min="15624" max="15624" width="14.140625" style="10" bestFit="1" customWidth="1"/>
    <col min="15625" max="15625" width="12.140625" style="10" bestFit="1" customWidth="1"/>
    <col min="15626" max="15870" width="9.140625" style="10" customWidth="1"/>
    <col min="15871" max="15871" width="6.85546875" style="10" customWidth="1"/>
    <col min="15872" max="15872" width="12" style="10" customWidth="1"/>
    <col min="15873" max="15873" width="10.140625" style="10" customWidth="1"/>
    <col min="15874" max="15874" width="25.140625" style="10"/>
    <col min="15875" max="15875" width="6.85546875" style="10" customWidth="1"/>
    <col min="15876" max="15876" width="12" style="10" customWidth="1"/>
    <col min="15877" max="15877" width="10.140625" style="10" customWidth="1"/>
    <col min="15878" max="15878" width="34.85546875" style="10" customWidth="1"/>
    <col min="15879" max="15879" width="12.85546875" style="10" customWidth="1"/>
    <col min="15880" max="15880" width="14.140625" style="10" bestFit="1" customWidth="1"/>
    <col min="15881" max="15881" width="12.140625" style="10" bestFit="1" customWidth="1"/>
    <col min="15882" max="16126" width="9.140625" style="10" customWidth="1"/>
    <col min="16127" max="16127" width="6.85546875" style="10" customWidth="1"/>
    <col min="16128" max="16128" width="12" style="10" customWidth="1"/>
    <col min="16129" max="16129" width="10.140625" style="10" customWidth="1"/>
    <col min="16130" max="16130" width="25.140625" style="10"/>
    <col min="16131" max="16131" width="6.85546875" style="10" customWidth="1"/>
    <col min="16132" max="16132" width="12" style="10" customWidth="1"/>
    <col min="16133" max="16133" width="10.140625" style="10" customWidth="1"/>
    <col min="16134" max="16134" width="34.85546875" style="10" customWidth="1"/>
    <col min="16135" max="16135" width="12.85546875" style="10" customWidth="1"/>
    <col min="16136" max="16136" width="14.140625" style="10" bestFit="1" customWidth="1"/>
    <col min="16137" max="16137" width="12.140625" style="10" bestFit="1" customWidth="1"/>
    <col min="16138" max="16382" width="9.140625" style="10" customWidth="1"/>
    <col min="16383" max="16383" width="6.85546875" style="10" customWidth="1"/>
    <col min="16384" max="16384" width="12" style="10" customWidth="1"/>
  </cols>
  <sheetData>
    <row r="1" spans="1:13" ht="15" x14ac:dyDescent="0.25">
      <c r="A1" s="400" t="s">
        <v>0</v>
      </c>
      <c r="B1" s="400"/>
      <c r="C1" s="400"/>
      <c r="D1" s="400"/>
      <c r="E1" s="400"/>
      <c r="F1" s="400"/>
      <c r="G1" s="400"/>
      <c r="H1" s="379"/>
    </row>
    <row r="2" spans="1:13" ht="15" x14ac:dyDescent="0.25">
      <c r="A2" s="400" t="s">
        <v>499</v>
      </c>
      <c r="B2" s="400"/>
      <c r="C2" s="400"/>
      <c r="D2" s="400"/>
      <c r="E2" s="400"/>
      <c r="F2" s="400"/>
      <c r="G2" s="400"/>
      <c r="H2" s="379"/>
    </row>
    <row r="3" spans="1:13" ht="15" x14ac:dyDescent="0.25">
      <c r="A3" s="400" t="str">
        <f>'Table of Contents'!C19</f>
        <v>Summary of Legal, Consulting and Professional Expenses</v>
      </c>
      <c r="B3" s="400"/>
      <c r="C3" s="400"/>
      <c r="D3" s="400"/>
      <c r="E3" s="400"/>
      <c r="F3" s="400"/>
      <c r="G3" s="400"/>
      <c r="H3" s="379"/>
    </row>
    <row r="4" spans="1:13" ht="15.75" customHeight="1" x14ac:dyDescent="0.25">
      <c r="A4" s="400" t="s">
        <v>2</v>
      </c>
      <c r="B4" s="400"/>
      <c r="C4" s="400"/>
      <c r="D4" s="400"/>
      <c r="E4" s="400"/>
      <c r="F4" s="400"/>
      <c r="G4" s="400"/>
      <c r="H4" s="379"/>
    </row>
    <row r="6" spans="1:13" ht="38.25" x14ac:dyDescent="0.2">
      <c r="A6" s="168" t="s">
        <v>3</v>
      </c>
      <c r="B6" s="168" t="s">
        <v>253</v>
      </c>
      <c r="C6" s="168" t="s">
        <v>254</v>
      </c>
      <c r="D6" s="169" t="s">
        <v>139</v>
      </c>
      <c r="E6" s="169" t="s">
        <v>333</v>
      </c>
      <c r="F6" s="168" t="s">
        <v>334</v>
      </c>
      <c r="G6" s="168" t="s">
        <v>60</v>
      </c>
      <c r="H6" s="356"/>
      <c r="I6" s="17" t="s">
        <v>335</v>
      </c>
      <c r="J6" s="17" t="s">
        <v>336</v>
      </c>
      <c r="K6" s="16" t="s">
        <v>337</v>
      </c>
    </row>
    <row r="7" spans="1:13" x14ac:dyDescent="0.2">
      <c r="A7" s="96"/>
      <c r="B7" s="122" t="s">
        <v>7</v>
      </c>
      <c r="C7" s="122" t="s">
        <v>8</v>
      </c>
      <c r="D7" s="122" t="s">
        <v>9</v>
      </c>
      <c r="E7" s="122" t="s">
        <v>79</v>
      </c>
      <c r="F7" s="122" t="s">
        <v>258</v>
      </c>
      <c r="G7" s="122" t="s">
        <v>122</v>
      </c>
      <c r="H7" s="122"/>
      <c r="I7" s="357" t="s">
        <v>259</v>
      </c>
      <c r="J7" s="32" t="s">
        <v>260</v>
      </c>
      <c r="K7" s="32" t="s">
        <v>338</v>
      </c>
    </row>
    <row r="8" spans="1:13" x14ac:dyDescent="0.2">
      <c r="A8" s="96"/>
      <c r="B8" s="122"/>
      <c r="C8" s="122"/>
      <c r="D8" s="96"/>
      <c r="E8" s="96"/>
      <c r="F8" s="96"/>
      <c r="G8" s="96"/>
      <c r="H8" s="96"/>
      <c r="I8" s="123"/>
      <c r="M8" s="14"/>
    </row>
    <row r="9" spans="1:13" x14ac:dyDescent="0.2">
      <c r="A9" s="96">
        <v>1</v>
      </c>
      <c r="B9" s="355">
        <v>44285</v>
      </c>
      <c r="C9" s="349">
        <v>110665</v>
      </c>
      <c r="D9" s="359" t="s">
        <v>339</v>
      </c>
      <c r="E9" s="202">
        <v>2858.44</v>
      </c>
      <c r="F9" s="342" t="s">
        <v>340</v>
      </c>
      <c r="G9" s="394" t="s">
        <v>493</v>
      </c>
      <c r="H9" s="342"/>
      <c r="I9" s="350">
        <v>0.2571</v>
      </c>
      <c r="J9" s="351">
        <v>11117.99</v>
      </c>
      <c r="K9" s="14"/>
      <c r="M9" s="28"/>
    </row>
    <row r="10" spans="1:13" ht="25.5" x14ac:dyDescent="0.2">
      <c r="A10" s="96">
        <v>2</v>
      </c>
      <c r="B10" s="355">
        <v>44267</v>
      </c>
      <c r="C10" s="349">
        <v>1844856</v>
      </c>
      <c r="D10" s="359" t="s">
        <v>341</v>
      </c>
      <c r="E10" s="203">
        <f>45828.85+127</f>
        <v>45955.85</v>
      </c>
      <c r="F10" s="342" t="s">
        <v>340</v>
      </c>
      <c r="G10" s="397" t="s">
        <v>492</v>
      </c>
      <c r="H10" s="342"/>
      <c r="I10" s="350">
        <v>0.2571</v>
      </c>
      <c r="J10" s="351">
        <f>178253+495</f>
        <v>178748</v>
      </c>
      <c r="K10" s="70" t="s">
        <v>342</v>
      </c>
    </row>
    <row r="11" spans="1:13" x14ac:dyDescent="0.2">
      <c r="A11" s="96">
        <v>3</v>
      </c>
      <c r="B11" s="355">
        <v>44337</v>
      </c>
      <c r="C11" s="349">
        <v>1851133</v>
      </c>
      <c r="D11" s="359" t="s">
        <v>341</v>
      </c>
      <c r="E11" s="203">
        <v>3140.48</v>
      </c>
      <c r="F11" s="342" t="s">
        <v>340</v>
      </c>
      <c r="G11" s="394"/>
      <c r="H11" s="342"/>
      <c r="I11" s="350">
        <v>0.2571</v>
      </c>
      <c r="J11" s="351">
        <v>12215</v>
      </c>
    </row>
    <row r="12" spans="1:13" ht="25.5" x14ac:dyDescent="0.2">
      <c r="A12" s="96">
        <v>4</v>
      </c>
      <c r="B12" s="343">
        <v>44265</v>
      </c>
      <c r="C12" s="358">
        <v>7918</v>
      </c>
      <c r="D12" s="359" t="s">
        <v>343</v>
      </c>
      <c r="E12" s="203">
        <f>18466.5+10535</f>
        <v>29001.5</v>
      </c>
      <c r="F12" s="342" t="s">
        <v>340</v>
      </c>
      <c r="G12" s="394"/>
      <c r="H12" s="342"/>
      <c r="I12" s="352"/>
      <c r="J12" s="351"/>
      <c r="K12" s="70" t="s">
        <v>344</v>
      </c>
    </row>
    <row r="13" spans="1:13" x14ac:dyDescent="0.2">
      <c r="A13" s="96">
        <v>5</v>
      </c>
      <c r="B13" s="343">
        <v>44298</v>
      </c>
      <c r="C13" s="358">
        <v>7942</v>
      </c>
      <c r="D13" s="359" t="s">
        <v>343</v>
      </c>
      <c r="E13" s="203">
        <v>32390</v>
      </c>
      <c r="F13" s="248" t="s">
        <v>340</v>
      </c>
      <c r="G13" s="395"/>
      <c r="H13" s="344"/>
      <c r="I13" s="353"/>
      <c r="J13" s="354"/>
    </row>
    <row r="14" spans="1:13" x14ac:dyDescent="0.2">
      <c r="A14" s="96">
        <v>6</v>
      </c>
      <c r="B14" s="343">
        <v>44362</v>
      </c>
      <c r="C14" s="96">
        <v>8020</v>
      </c>
      <c r="D14" s="359" t="s">
        <v>343</v>
      </c>
      <c r="E14" s="203">
        <v>30571.5</v>
      </c>
      <c r="F14" s="248" t="s">
        <v>340</v>
      </c>
      <c r="G14" s="395"/>
      <c r="K14" s="10" t="s">
        <v>345</v>
      </c>
      <c r="L14" s="50"/>
    </row>
    <row r="15" spans="1:13" x14ac:dyDescent="0.2">
      <c r="A15" s="96">
        <v>7</v>
      </c>
      <c r="B15" s="343">
        <v>44333</v>
      </c>
      <c r="C15" s="358">
        <v>8017</v>
      </c>
      <c r="D15" s="359" t="s">
        <v>343</v>
      </c>
      <c r="E15" s="203">
        <v>14192.5</v>
      </c>
      <c r="F15" s="248" t="s">
        <v>340</v>
      </c>
      <c r="G15" s="395"/>
      <c r="H15" s="344"/>
      <c r="I15" s="350"/>
      <c r="J15" s="351"/>
      <c r="K15" s="10" t="s">
        <v>345</v>
      </c>
      <c r="L15" s="50"/>
    </row>
    <row r="16" spans="1:13" x14ac:dyDescent="0.2">
      <c r="A16" s="96">
        <v>8</v>
      </c>
      <c r="B16" s="343">
        <v>44333</v>
      </c>
      <c r="C16" s="358">
        <v>8018</v>
      </c>
      <c r="D16" s="359" t="s">
        <v>343</v>
      </c>
      <c r="E16" s="203">
        <v>18921.5</v>
      </c>
      <c r="F16" s="248" t="s">
        <v>340</v>
      </c>
      <c r="G16" s="395"/>
      <c r="H16" s="344"/>
      <c r="I16" s="350"/>
      <c r="J16" s="351"/>
      <c r="K16" s="10" t="s">
        <v>345</v>
      </c>
      <c r="L16" s="50"/>
    </row>
    <row r="17" spans="1:13" x14ac:dyDescent="0.2">
      <c r="A17" s="96">
        <v>9</v>
      </c>
      <c r="B17" s="343">
        <v>44385</v>
      </c>
      <c r="C17" s="358">
        <v>8028</v>
      </c>
      <c r="D17" s="359" t="s">
        <v>343</v>
      </c>
      <c r="E17" s="203">
        <v>61250</v>
      </c>
      <c r="F17" s="248" t="s">
        <v>340</v>
      </c>
      <c r="G17" s="395"/>
      <c r="H17" s="344"/>
      <c r="I17" s="350"/>
      <c r="J17" s="351"/>
      <c r="K17" s="10" t="s">
        <v>345</v>
      </c>
      <c r="L17" s="50"/>
    </row>
    <row r="18" spans="1:13" x14ac:dyDescent="0.2">
      <c r="A18" s="96">
        <v>10</v>
      </c>
      <c r="B18" s="343">
        <v>44362</v>
      </c>
      <c r="C18" s="358">
        <v>8019</v>
      </c>
      <c r="D18" s="359" t="s">
        <v>343</v>
      </c>
      <c r="E18" s="203">
        <v>54828.5</v>
      </c>
      <c r="F18" s="248" t="s">
        <v>340</v>
      </c>
      <c r="G18" s="395"/>
      <c r="H18" s="344"/>
      <c r="I18" s="350"/>
      <c r="J18" s="351"/>
      <c r="K18" s="10" t="s">
        <v>345</v>
      </c>
      <c r="L18" s="50"/>
    </row>
    <row r="19" spans="1:13" x14ac:dyDescent="0.2">
      <c r="A19" s="96">
        <v>11</v>
      </c>
      <c r="B19" s="345" t="s">
        <v>346</v>
      </c>
      <c r="C19" s="349" t="s">
        <v>346</v>
      </c>
      <c r="D19" s="359" t="s">
        <v>343</v>
      </c>
      <c r="E19" s="203">
        <f>900000-241156</f>
        <v>658844</v>
      </c>
      <c r="F19" s="248" t="s">
        <v>340</v>
      </c>
      <c r="G19" s="396"/>
      <c r="H19" s="344"/>
      <c r="I19" s="350"/>
      <c r="J19" s="351"/>
      <c r="K19" s="10" t="s">
        <v>346</v>
      </c>
      <c r="L19" s="50"/>
    </row>
    <row r="20" spans="1:13" x14ac:dyDescent="0.2">
      <c r="A20" s="96">
        <v>12</v>
      </c>
      <c r="B20" s="18" t="s">
        <v>346</v>
      </c>
      <c r="C20" s="10" t="s">
        <v>346</v>
      </c>
      <c r="D20" s="359" t="s">
        <v>347</v>
      </c>
      <c r="E20" s="203">
        <v>75000</v>
      </c>
      <c r="F20" s="248" t="s">
        <v>340</v>
      </c>
      <c r="G20" s="396"/>
      <c r="H20" s="344"/>
      <c r="I20" s="350"/>
      <c r="J20" s="351"/>
      <c r="K20" s="10" t="s">
        <v>346</v>
      </c>
      <c r="L20" s="50"/>
    </row>
    <row r="21" spans="1:13" x14ac:dyDescent="0.2">
      <c r="A21" s="96">
        <v>13</v>
      </c>
      <c r="B21" s="355">
        <v>44257</v>
      </c>
      <c r="C21" s="346" t="s">
        <v>348</v>
      </c>
      <c r="D21" s="359" t="s">
        <v>349</v>
      </c>
      <c r="E21" s="203">
        <v>1050</v>
      </c>
      <c r="F21" s="342" t="s">
        <v>350</v>
      </c>
      <c r="G21" s="394"/>
      <c r="H21" s="342"/>
      <c r="I21" s="353"/>
      <c r="J21" s="13"/>
      <c r="K21" s="14"/>
      <c r="M21" s="28"/>
    </row>
    <row r="22" spans="1:13" x14ac:dyDescent="0.2">
      <c r="A22" s="96">
        <v>14</v>
      </c>
      <c r="B22" s="355">
        <v>44287</v>
      </c>
      <c r="C22" s="347" t="s">
        <v>351</v>
      </c>
      <c r="D22" s="359" t="s">
        <v>349</v>
      </c>
      <c r="E22" s="203">
        <v>650</v>
      </c>
      <c r="F22" s="342" t="s">
        <v>350</v>
      </c>
      <c r="G22" s="394"/>
      <c r="H22" s="342"/>
      <c r="I22" s="353"/>
      <c r="J22" s="13"/>
      <c r="K22" s="14"/>
      <c r="M22" s="28"/>
    </row>
    <row r="23" spans="1:13" x14ac:dyDescent="0.2">
      <c r="A23" s="96">
        <v>15</v>
      </c>
      <c r="B23" s="355">
        <v>44318</v>
      </c>
      <c r="C23" s="348" t="s">
        <v>352</v>
      </c>
      <c r="D23" s="359" t="s">
        <v>349</v>
      </c>
      <c r="E23" s="203">
        <v>1450</v>
      </c>
      <c r="F23" s="342" t="s">
        <v>350</v>
      </c>
      <c r="G23" s="394"/>
      <c r="H23" s="342"/>
      <c r="I23" s="353"/>
      <c r="J23" s="13"/>
      <c r="K23" s="14"/>
      <c r="M23" s="28"/>
    </row>
    <row r="24" spans="1:13" x14ac:dyDescent="0.2">
      <c r="A24" s="96">
        <v>16</v>
      </c>
      <c r="B24" s="345" t="s">
        <v>353</v>
      </c>
      <c r="C24" s="345" t="s">
        <v>353</v>
      </c>
      <c r="D24" s="359" t="s">
        <v>354</v>
      </c>
      <c r="E24" s="203">
        <v>333000</v>
      </c>
      <c r="F24" s="248" t="s">
        <v>350</v>
      </c>
      <c r="G24" s="396"/>
      <c r="H24" s="344"/>
      <c r="I24" s="350"/>
      <c r="J24" s="351"/>
      <c r="K24" s="10" t="s">
        <v>346</v>
      </c>
      <c r="L24" s="50"/>
    </row>
    <row r="25" spans="1:13" x14ac:dyDescent="0.2">
      <c r="A25" s="96">
        <v>17</v>
      </c>
      <c r="B25" s="345" t="s">
        <v>353</v>
      </c>
      <c r="C25" s="345" t="s">
        <v>353</v>
      </c>
      <c r="D25" s="359" t="s">
        <v>355</v>
      </c>
      <c r="E25" s="203">
        <v>10000</v>
      </c>
      <c r="F25" s="248" t="s">
        <v>350</v>
      </c>
      <c r="G25" s="396"/>
      <c r="H25" s="344"/>
      <c r="I25" s="350"/>
      <c r="J25" s="351"/>
      <c r="K25" s="10" t="s">
        <v>346</v>
      </c>
      <c r="L25" s="50"/>
    </row>
    <row r="26" spans="1:13" x14ac:dyDescent="0.2">
      <c r="A26" s="96">
        <v>18</v>
      </c>
      <c r="B26" s="18" t="s">
        <v>346</v>
      </c>
      <c r="C26" s="10" t="s">
        <v>346</v>
      </c>
      <c r="D26" s="359" t="s">
        <v>355</v>
      </c>
      <c r="E26" s="203">
        <v>15000</v>
      </c>
      <c r="F26" s="248" t="s">
        <v>350</v>
      </c>
      <c r="G26" s="396"/>
      <c r="H26" s="344"/>
      <c r="I26" s="350"/>
      <c r="J26" s="351"/>
      <c r="K26" s="10" t="s">
        <v>346</v>
      </c>
      <c r="L26" s="50"/>
    </row>
    <row r="27" spans="1:13" x14ac:dyDescent="0.2">
      <c r="A27" s="96">
        <v>19</v>
      </c>
      <c r="B27" s="18" t="s">
        <v>346</v>
      </c>
      <c r="C27" s="10" t="s">
        <v>346</v>
      </c>
      <c r="D27" s="359" t="s">
        <v>356</v>
      </c>
      <c r="E27" s="203">
        <v>30000</v>
      </c>
      <c r="F27" s="248" t="s">
        <v>350</v>
      </c>
      <c r="G27" s="396"/>
      <c r="H27" s="344"/>
      <c r="I27" s="350"/>
      <c r="J27" s="351"/>
      <c r="K27" s="10" t="s">
        <v>346</v>
      </c>
      <c r="L27" s="50"/>
    </row>
    <row r="28" spans="1:13" x14ac:dyDescent="0.2">
      <c r="A28" s="96">
        <v>20</v>
      </c>
      <c r="B28" s="18" t="s">
        <v>346</v>
      </c>
      <c r="C28" s="10" t="s">
        <v>346</v>
      </c>
      <c r="D28" s="359" t="s">
        <v>357</v>
      </c>
      <c r="E28" s="203">
        <v>150000</v>
      </c>
      <c r="F28" s="248" t="s">
        <v>358</v>
      </c>
      <c r="G28" s="396"/>
      <c r="H28" s="344"/>
      <c r="I28" s="350"/>
      <c r="J28" s="351"/>
      <c r="K28" s="10" t="s">
        <v>346</v>
      </c>
      <c r="L28" s="50"/>
    </row>
    <row r="29" spans="1:13" x14ac:dyDescent="0.2">
      <c r="B29" s="123"/>
      <c r="C29" s="96"/>
      <c r="D29" s="123"/>
      <c r="E29" s="204"/>
      <c r="F29" s="123"/>
      <c r="G29" s="123"/>
      <c r="H29" s="123"/>
      <c r="I29" s="123"/>
    </row>
    <row r="30" spans="1:13" x14ac:dyDescent="0.2">
      <c r="A30" s="96">
        <v>21</v>
      </c>
      <c r="B30" s="205"/>
      <c r="C30" s="206"/>
      <c r="D30" s="206"/>
      <c r="E30" s="52">
        <f>SUM(E9:E29)</f>
        <v>1568104.27</v>
      </c>
      <c r="F30" s="207"/>
      <c r="G30" s="207"/>
      <c r="H30" s="207"/>
      <c r="I30" s="208"/>
    </row>
    <row r="31" spans="1:13" x14ac:dyDescent="0.2">
      <c r="A31" s="96"/>
      <c r="B31" s="205"/>
      <c r="C31" s="206"/>
      <c r="D31" s="206"/>
      <c r="E31" s="36"/>
      <c r="F31" s="207"/>
      <c r="G31" s="207"/>
      <c r="H31" s="207"/>
      <c r="I31" s="123"/>
    </row>
  </sheetData>
  <mergeCells count="4">
    <mergeCell ref="A1:G1"/>
    <mergeCell ref="A2:G2"/>
    <mergeCell ref="A3:G3"/>
    <mergeCell ref="A4:G4"/>
  </mergeCells>
  <printOptions horizontalCentered="1"/>
  <pageMargins left="0.75" right="0.75" top="1.25" bottom="1" header="0.5" footer="0.5"/>
  <pageSetup scale="67" fitToHeight="0" orientation="landscape" r:id="rId1"/>
  <headerFooter alignWithMargins="0">
    <oddHeader>&amp;R&amp;"Arial,Bold"&amp;12Schedule D-1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B91EE0A123394CA5F6CD82511CC9FC" ma:contentTypeVersion="13" ma:contentTypeDescription="Create a new document." ma:contentTypeScope="" ma:versionID="98a8c3ba1194e354a3d4388bfa8e8362">
  <xsd:schema xmlns:xsd="http://www.w3.org/2001/XMLSchema" xmlns:xs="http://www.w3.org/2001/XMLSchema" xmlns:p="http://schemas.microsoft.com/office/2006/metadata/properties" xmlns:ns2="2ceec79f-6582-407a-9618-ba3d499eb42a" xmlns:ns3="5ab8c52f-21b2-4ce0-9a00-44a07e28b74b" targetNamespace="http://schemas.microsoft.com/office/2006/metadata/properties" ma:root="true" ma:fieldsID="b47aa93c026a81bbf5a8aaa83d0c346b" ns2:_="" ns3:_="">
    <xsd:import namespace="2ceec79f-6582-407a-9618-ba3d499eb42a"/>
    <xsd:import namespace="5ab8c52f-21b2-4ce0-9a00-44a07e28b7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ec79f-6582-407a-9618-ba3d499eb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8c52f-21b2-4ce0-9a00-44a07e28b7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071820-436E-41FE-A811-A2D082AE55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7B1E8C-5E95-4921-A285-7FC3C015C7B7}"/>
</file>

<file path=customXml/itemProps3.xml><?xml version="1.0" encoding="utf-8"?>
<ds:datastoreItem xmlns:ds="http://schemas.openxmlformats.org/officeDocument/2006/customXml" ds:itemID="{158CBCFA-E2F3-4C92-A776-CD9BC1C9995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79db5af-442d-4909-9e52-a2330a1906d7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9</vt:i4>
      </vt:variant>
    </vt:vector>
  </HeadingPairs>
  <TitlesOfParts>
    <vt:vector size="33" baseType="lpstr">
      <vt:lpstr>Table of Contents</vt:lpstr>
      <vt:lpstr>Schedule A_Summary</vt:lpstr>
      <vt:lpstr>Schedule B_ GasCostRcv_Method 1</vt:lpstr>
      <vt:lpstr>Schedule C_GasCosts_Method 2</vt:lpstr>
      <vt:lpstr>C-1. Gas Contracts</vt:lpstr>
      <vt:lpstr>C-2. Gas Invoices</vt:lpstr>
      <vt:lpstr>C-3. Average Normal Cost</vt:lpstr>
      <vt:lpstr>Schedule D_Legal Consult</vt:lpstr>
      <vt:lpstr>D-1. Legal, Consulting and Prof</vt:lpstr>
      <vt:lpstr>Schedule E_Taxes</vt:lpstr>
      <vt:lpstr>Schedule F_Interim Financing</vt:lpstr>
      <vt:lpstr>F-1. Interim Financing Support</vt:lpstr>
      <vt:lpstr>F-2. Commit &amp; Underwriting Fees</vt:lpstr>
      <vt:lpstr>F-3. Professional Fees</vt:lpstr>
      <vt:lpstr>F-4. Capital Carrying Costs</vt:lpstr>
      <vt:lpstr>Schedule G_Customer Info</vt:lpstr>
      <vt:lpstr>Schedule H_Conv Recovery</vt:lpstr>
      <vt:lpstr>H-1. Conv Recovery Support</vt:lpstr>
      <vt:lpstr>H-2. Average Bill</vt:lpstr>
      <vt:lpstr>H-2.A Central-Gulf Average Bill</vt:lpstr>
      <vt:lpstr>H-2.B. West TX Average Bill</vt:lpstr>
      <vt:lpstr>H-2.C. RGV Average Bill</vt:lpstr>
      <vt:lpstr>H-2.D. North Tx Average Bill</vt:lpstr>
      <vt:lpstr>H-2.E. Borg-Skelly Average Bill</vt:lpstr>
      <vt:lpstr>'F-1. Interim Financing Support'!Print_Area</vt:lpstr>
      <vt:lpstr>'H-1. Conv Recovery Support'!Print_Area</vt:lpstr>
      <vt:lpstr>'C-2. Gas Invoices'!Print_Titles</vt:lpstr>
      <vt:lpstr>'D-1. Legal, Consulting and Prof'!Print_Titles</vt:lpstr>
      <vt:lpstr>'F-1. Interim Financing Support'!Print_Titles</vt:lpstr>
      <vt:lpstr>'H-1. Conv Recovery Support'!Print_Titles</vt:lpstr>
      <vt:lpstr>'Schedule A_Summary'!Print_Titles</vt:lpstr>
      <vt:lpstr>'Schedule G_Customer Info'!Print_Titles</vt:lpstr>
      <vt:lpstr>'Schedule H_Conv Recovery'!Print_Titles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R Ocanas</dc:creator>
  <cp:keywords/>
  <dc:description/>
  <cp:lastModifiedBy>CR</cp:lastModifiedBy>
  <cp:revision/>
  <cp:lastPrinted>2021-07-25T22:03:47Z</cp:lastPrinted>
  <dcterms:created xsi:type="dcterms:W3CDTF">2021-06-07T18:38:30Z</dcterms:created>
  <dcterms:modified xsi:type="dcterms:W3CDTF">2021-07-25T22:03:50Z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0x0101005DB91EE0A123394CA5F6CD82511CC9FC</vt:lpwstr>
  </property>
</Properties>
</file>